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7.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ublications" sheetId="1" r:id="rId4"/>
    <sheet state="visible" name="geographic" sheetId="2" r:id="rId5"/>
    <sheet state="visible" name="scientific" sheetId="3" r:id="rId6"/>
    <sheet state="visible" name="datasets" sheetId="4" r:id="rId7"/>
    <sheet state="visible" name="processing" sheetId="5" r:id="rId8"/>
    <sheet state="visible" name="accuracy" sheetId="6" r:id="rId9"/>
    <sheet state="visible" name="outputs" sheetId="7" r:id="rId10"/>
    <sheet state="visible" name="archives" sheetId="8" r:id="rId11"/>
  </sheets>
  <definedNames>
    <definedName hidden="1" localSheetId="2" name="_xlnm._FilterDatabase">scientific!$E$1:$E$426</definedName>
    <definedName hidden="1" localSheetId="3" name="_xlnm._FilterDatabase">datasets!$A$1:$Z$625</definedName>
    <definedName hidden="1" localSheetId="7" name="_xlnm._FilterDatabase">archives!$B$1:$B$84</definedName>
    <definedName hidden="1" localSheetId="0" name="Z_25BFF4D4_B08D_4ED2_89D0_A7C4BEB534E8_.wvu.FilterData">publications!$A$1:$H$320</definedName>
    <definedName hidden="1" localSheetId="3" name="Z_25BFF4D4_B08D_4ED2_89D0_A7C4BEB534E8_.wvu.FilterData">datasets!$D$1:$D$498</definedName>
    <definedName hidden="1" localSheetId="3" name="Z_9E622962_B000_4553_8C4F_AE6722872B28_.wvu.FilterData">datasets!$A$1:$Z$482</definedName>
  </definedNames>
  <calcPr/>
  <customWorkbookViews>
    <customWorkbookView activeSheetId="0" maximized="1" windowHeight="0" windowWidth="0" guid="{9E622962-B000-4553-8C4F-AE6722872B28}" name="Filter 2"/>
    <customWorkbookView activeSheetId="0" maximized="1" windowHeight="0" windowWidth="0" guid="{25BFF4D4-B08D-4ED2-89D0-A7C4BEB534E8}" name="Filter 1"/>
  </customWorkbookViews>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Select the name of the author who is/did review this paper
----
used GPS only (superior res comparison)
	-Melanie Elias
----
@Anette: Same accuracy for comparison data for alldatasets
	-Melanie Elias
----
@Anette: I looked up the SwissAlti3D accuracies. Please correct if these are wrong 
https://www.swisstopo.admin.ch/de/geodata/height/alti3d.html
	-Melanie Elias
----
@Camillo: What kind of Comparison data is this? USGS is an archive not a dataset... is it?
	-Melanie Elias
----
@Livia: Should be look for the lateral accuracy of SPOT images and multiply with the GSD to get a guess for the lateral accuracy?
	-Melanie Elias
----
@Livia: In these columns you have written the sentence I copied in the Notes. Could you please provide the source? It looks like they measured natural GCPs by GNSS but I´m not sure.
	-Melanie Elias
----
@Camillo: this looks like a copy+paste numbering error. Are the numbers correct?
	-Melanie Elias
----
please do not enter anything manually into this column!
	-Robert McNabb</t>
      </text>
    </comment>
    <comment authorId="0" ref="B1">
      <text>
        <t xml:space="preserve">Don't type anything in this column!
NOTE: These are now colored red based on whether they are flagged as "relevant" to the study or not, green if they are flagged as "relevant" (or not flagged at all)</t>
      </text>
    </comment>
    <comment authorId="0" ref="I1">
      <text>
        <t xml:space="preserve">is the paper particularly interesting from a technical standpoint?</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
      <text>
        <t xml:space="preserve">Minimum Latitude value (in decimal degrees)</t>
      </text>
    </comment>
    <comment authorId="0" ref="C1">
      <text>
        <t xml:space="preserve">Maximum Latitude value (in decimal degrees)</t>
      </text>
    </comment>
    <comment authorId="0" ref="D1">
      <text>
        <t xml:space="preserve">Minimum Longitude value (in decimal degrees)</t>
      </text>
    </comment>
    <comment authorId="0" ref="E1">
      <text>
        <t xml:space="preserve">Maximum Longitude value (in decimal degrees)</t>
      </text>
    </comment>
    <comment authorId="0" ref="F1">
      <text>
        <t xml:space="preserve">If the area is reported, include it here in square kilometers - if not, we will calculate it from the bounding box</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Select the publication key from the list
NOTE: if the study has multiple study areas, you can use multiple polygons</t>
      </text>
    </comment>
    <comment authorId="0" ref="B1">
      <text>
        <t xml:space="preserve">What kind of data did the study use? Aerial, Satellite, Terrestrial, or a mix?</t>
      </text>
    </comment>
    <comment authorId="0" ref="C1">
      <text>
        <t xml:space="preserve">Is this study a processing study, an application study, or both?</t>
      </text>
    </comment>
    <comment authorId="0" ref="D1">
      <text>
        <t xml:space="preserve">What broad scientific category does this study fall under?</t>
      </text>
    </comment>
    <comment authorId="0" ref="E1">
      <text>
        <t xml:space="preserve">Is the study relevant for our review? I.e., do they actually reprocess the images, or just use them/orthorectify them?</t>
      </text>
    </comment>
    <comment authorId="0" ref="F1">
      <text>
        <t xml:space="preserve">Give a (brief) description of the study</t>
      </text>
    </comment>
    <comment authorId="0" ref="G1">
      <text>
        <t xml:space="preserve">Any additional notes about the study?</t>
      </text>
    </comment>
    <comment authorId="0" ref="H1">
      <text>
        <t xml:space="preserve">Is the paper interesting from a technical standpoint? Why?</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Don't type anything in this column!</t>
      </text>
    </comment>
    <comment authorId="0" ref="B1">
      <text>
        <t xml:space="preserve">This is the only column of A:C you need to select - the Key and Dataset Number columns will automatically fill, based on your selection here.</t>
      </text>
    </comment>
    <comment authorId="0" ref="C1">
      <text>
        <t xml:space="preserve">Don't type anything in this column!</t>
      </text>
    </comment>
    <comment authorId="0" ref="D1">
      <text>
        <t xml:space="preserve">What kind of dataset is this? Aerial/Satellite/Terrestrial</t>
      </text>
    </comment>
    <comment authorId="0" ref="E1">
      <text>
        <t xml:space="preserve">Are the images freely available from the archive? yes/no/unclear</t>
      </text>
    </comment>
    <comment authorId="0" ref="H1">
      <text>
        <t xml:space="preserve">the start year of the acquisition</t>
      </text>
    </comment>
    <comment authorId="0" ref="I1">
      <text>
        <t xml:space="preserve">the end year of the acquisition</t>
      </text>
    </comment>
    <comment authorId="0" ref="J1">
      <text>
        <t xml:space="preserve">Did the authors have access to/use the camera calibration files for processing?
If yes: given
If no: computed
If partially used (e.g., focal length only): partial</t>
      </text>
    </comment>
    <comment authorId="0" ref="L1">
      <text>
        <t xml:space="preserve">Absolute: above sea level, geoid. etc.
Relative: above ground</t>
      </text>
    </comment>
    <comment authorId="0" ref="P1">
      <text>
        <t xml:space="preserve">Scanner resolution units: dpi or microns</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Copy and paste the key from the datasets table (right-click &gt; paste special &gt; paste values only; or just ctrl + shift + v)</t>
      </text>
    </comment>
    <comment authorId="0" ref="B1">
      <text>
        <t xml:space="preserve">This column will fill automatically based on the value in column A.</t>
      </text>
    </comment>
    <comment authorId="0" ref="C1">
      <text>
        <t xml:space="preserve">Methods (so far): Photogrammetric, SfM, SfM + MVS, Manual (orientation), Time-SIFT</t>
      </text>
    </comment>
    <comment authorId="0" ref="F1">
      <text>
        <t xml:space="preserve">were GCPs used? yes/no</t>
      </text>
    </comment>
    <comment authorId="0" ref="G1">
      <text>
        <t xml:space="preserve">were fiducial marks used? yes/no</t>
      </text>
    </comment>
    <comment authorId="0" ref="H1">
      <text>
        <t xml:space="preserve">were there any pre-processing steps described? (yes/no) - if yes, include a note.</t>
      </text>
    </comment>
    <comment authorId="0" ref="N1">
      <text>
        <t xml:space="preserve">Briefly summarize the workflow used to process the images.</t>
      </text>
    </comment>
    <comment authorId="0" ref="O1">
      <text>
        <t xml:space="preserve">Is there a related paper (e.g., from the same authors) that describes the workflow in more detail?</t>
      </text>
    </comment>
  </commentLi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Copy and paste the key from the datasets table (right-click &gt; paste special &gt; paste values only; or just ctrl + shift + v)</t>
      </text>
    </comment>
    <comment authorId="0" ref="B1">
      <text>
        <t xml:space="preserve">This column will fill automatically based on the value in column A.</t>
      </text>
    </comment>
    <comment authorId="0" ref="D1">
      <text>
        <t xml:space="preserve">The source of the ground control data</t>
      </text>
    </comment>
    <comment authorId="0" ref="E1">
      <text>
        <t xml:space="preserve">The source of the ground control data</t>
      </text>
    </comment>
    <comment authorId="0" ref="G1">
      <text>
        <t xml:space="preserve">The accuracy of the ground control data, in meters
Edit Mel: If only one value was given, I copied it to XY and Z (simply check value for similarity in future calculations and investigations)</t>
      </text>
    </comment>
    <comment authorId="0" ref="H1">
      <text>
        <t xml:space="preserve">The accuracy of the ground control data, in meters
Edit Mel: If only one value was given, I copied it to XY and Z (simply check value for similarity in future calculations and investigations)</t>
      </text>
    </comment>
    <comment authorId="0" ref="I1">
      <text>
        <t xml:space="preserve">The accuracy of the ground control data, in meters
Edit Mel: If only one value was given, I copied it to XY and Z (simply check value for similarity in future calculations and investigations)</t>
      </text>
    </comment>
    <comment authorId="0" ref="J1">
      <text>
        <t xml:space="preserve">for processing and calculations only!
Formula: MW(2*XY+Z)
If a range of values was given, the average of the range was calculated too</t>
      </text>
    </comment>
    <comment authorId="0" ref="K1">
      <text>
        <t xml:space="preserve">for processing and calculations only!
Formula: MW(2*XY+Z)
If a range of values was given, the average of the range was calculated too</t>
      </text>
    </comment>
    <comment authorId="0" ref="L1">
      <text>
        <t xml:space="preserve">for processing and calculations only!
Formula: MW(2*XY+Z)
If a range of values was given, the average of the range was calculated too</t>
      </text>
    </comment>
    <comment authorId="0" ref="M1">
      <text>
        <t xml:space="preserve">How many GCPs were collected vs. how many were used? no. collected (no. used)</t>
      </text>
    </comment>
    <comment authorId="0" ref="N1">
      <text>
        <t xml:space="preserve">prepare column H to be analysed (words to numbers)
if ~/&lt;/&gt;/+/- signs were given, simply use the provided number (assume that the true value is not far from the given one)
if a range was given, use the average of the provided values (int only)
better ideas are welcome!</t>
      </text>
    </comment>
    <comment authorId="0" ref="O1">
      <text>
        <t xml:space="preserve">GCP residuals in XY
Edit Mel: If only one value was given, I copied it to XY and Z (simply check value for similarity in future calculations and investigations)
If X and Y was provided, I calculated the average for simplicity. Check the Notes column for the original information</t>
      </text>
    </comment>
    <comment authorId="0" ref="P1">
      <text>
        <t xml:space="preserve">GCP residuals in XY
Edit Mel: If only one value was given, I copied it to XY and Z (simply check value for similarity in future calculations and investigations)
If X and Y was provided, I calculated the average for simplicity. Check the Notes column for the original information</t>
      </text>
    </comment>
    <comment authorId="0" ref="Q1">
      <text>
        <t xml:space="preserve">GCP residuals in Z
Edit Mel: If only one value was given, I copied it to XY and Z (simply check value for similarity in future calculations and investigations)</t>
      </text>
    </comment>
    <comment authorId="0" ref="T1">
      <text>
        <t xml:space="preserve">for processing and calculations only!
Formula: MW(2*XY+Z)
If a range of values was given, the average of the range was calculated too
</t>
      </text>
    </comment>
    <comment authorId="0" ref="V1">
      <text>
        <t xml:space="preserve">CP residuals in XY
Edit Mel: If only one value was given, I copied it to XY and Z (simply check value for similarity in future calculations and investigations)</t>
      </text>
    </comment>
    <comment authorId="0" ref="W1">
      <text>
        <t xml:space="preserve">CP residuals in XY
Edit Mel: If only one value was given, I copied it to XY and Z (simply check value for similarity in future calculations and investigations)</t>
      </text>
    </comment>
    <comment authorId="0" ref="X1">
      <text>
        <t xml:space="preserve">CP residuals in Z
Edit Mel: If only one value was given, I copied it to XY and Z (simply check value for similarity in future calculations and investigations)</t>
      </text>
    </comment>
    <comment authorId="0" ref="AA1">
      <text>
        <t xml:space="preserve">for processing and calculations only!
Formula: MW(2*XY+Z)
If a range of values was given, the average of the range was calculated too
</t>
      </text>
    </comment>
    <comment authorId="0" ref="AB1">
      <text>
        <t xml:space="preserve">Check Points, DEM Comparison, etc.</t>
      </text>
    </comment>
    <comment authorId="0" ref="AC1">
      <text>
        <t xml:space="preserve">simplified keyword to be used for calculations regarding type of comparison data</t>
      </text>
    </comment>
    <comment authorId="0" ref="AF1">
      <text>
        <t xml:space="preserve">Edit Mel: If only one value was given, I copied it to XY and Z (simply check value for similarity in future calculations and investigations)</t>
      </text>
    </comment>
    <comment authorId="0" ref="AG1">
      <text>
        <t xml:space="preserve">Edit Mel: If only one value was given, I copied it to XY and Z (simply check value for similarity in future calculations and investigations)</t>
      </text>
    </comment>
    <comment authorId="0" ref="AH1">
      <text>
        <t xml:space="preserve">Edit Mel: If only one value was given, I copied it to XY and Z (simply check value for similarity in future calculations and investigations)</t>
      </text>
    </comment>
    <comment authorId="0" ref="AK1">
      <text>
        <t xml:space="preserve">for processing and calculations only!
Formula: MW(2*XY+Z)
If a range of values was given, the average of the range was calculated too
</t>
      </text>
    </comment>
    <comment authorId="0" ref="AL1">
      <text>
        <t xml:space="preserve">RMSE (or similar) to comparison data
Edit Mel: If only one value was given, I copied it to XY and Z (simply check value for similarity in future calculations and investigations)</t>
      </text>
    </comment>
    <comment authorId="0" ref="AM1">
      <text>
        <t xml:space="preserve">RMSE (or similar) to comparison data
Edit Mel: If only one value was given, I copied it to XY and Z (simply check value for similarity in future calculations and investigations)</t>
      </text>
    </comment>
    <comment authorId="0" ref="AN1">
      <text>
        <t xml:space="preserve">RMSE (or similar) to comparison data
Edit Mel: If only one value was given, I copied it to XY and Z (simply check value for similarity in future calculations and investigations)</t>
      </text>
    </comment>
    <comment authorId="0" ref="AQ1">
      <text>
        <t xml:space="preserve">for processing and calculations only!
Formula: MW(2*XY+Z)
If a range of values was given, the average of the range was calculated too
</t>
      </text>
    </comment>
    <comment authorId="0" ref="AR1">
      <text>
        <t xml:space="preserve">how was the comparison computed? (RMSE, NMAD, mean/median, etc.)</t>
      </text>
    </comment>
    <comment authorId="0" ref="AS1">
      <text>
        <t xml:space="preserve">Were there any post-processing steps described?</t>
      </text>
    </comment>
  </commentList>
</comments>
</file>

<file path=xl/comments7.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Copy and paste the key from the datasets table (right-click &gt; paste special &gt; paste values only; or just ctrl + shift + v)</t>
      </text>
    </comment>
    <comment authorId="0" ref="B1">
      <text>
        <t xml:space="preserve">This column will fill automatically based on the value in column A.</t>
      </text>
    </comment>
  </commentList>
</comments>
</file>

<file path=xl/sharedStrings.xml><?xml version="1.0" encoding="utf-8"?>
<sst xmlns="http://schemas.openxmlformats.org/spreadsheetml/2006/main" count="50635" uniqueCount="5552">
  <si>
    <t>Reviewed By</t>
  </si>
  <si>
    <t>Human Key</t>
  </si>
  <si>
    <t>Year</t>
  </si>
  <si>
    <t>Key</t>
  </si>
  <si>
    <t>Author</t>
  </si>
  <si>
    <t>Title</t>
  </si>
  <si>
    <t>Publication Title</t>
  </si>
  <si>
    <t>DOI</t>
  </si>
  <si>
    <t>interesting?</t>
  </si>
  <si>
    <t>.not_relevant</t>
  </si>
  <si>
    <t>geographic</t>
  </si>
  <si>
    <t>scientific</t>
  </si>
  <si>
    <t>dataset</t>
  </si>
  <si>
    <t>processing</t>
  </si>
  <si>
    <t>outputs</t>
  </si>
  <si>
    <t>accuracy</t>
  </si>
  <si>
    <t>Melanie</t>
  </si>
  <si>
    <t>HHMD583W</t>
  </si>
  <si>
    <t>Aguilar et al.</t>
  </si>
  <si>
    <t>A New Two-Step Robust Surface Matching Approach for Three-Dimensional Georeferencing of Historical Digital Elevation Models</t>
  </si>
  <si>
    <t>IEEE Geoscience and Remote Sensing Letters</t>
  </si>
  <si>
    <t>10.1109/LGRS.2011.2175899</t>
  </si>
  <si>
    <t>NA</t>
  </si>
  <si>
    <t>Livia</t>
  </si>
  <si>
    <t>Q3DHRVLE</t>
  </si>
  <si>
    <t>Accuracy Assessment of Commercial Self-Calibrating Bundle Adjustment Routines Applied to Archival Aerial Photography</t>
  </si>
  <si>
    <t>The Photogrammetric Record</t>
  </si>
  <si>
    <t>10.1111/j.1477-9730.2012.00704.x</t>
  </si>
  <si>
    <t>no</t>
  </si>
  <si>
    <t>697IL8A8</t>
  </si>
  <si>
    <t>Aguilar Torres et al.</t>
  </si>
  <si>
    <t>Self-calibration methods for using historical aerial photographs with photogrammetric purposes</t>
  </si>
  <si>
    <t>Anales de ingeniería gráfica</t>
  </si>
  <si>
    <t>LRT6Z88R</t>
  </si>
  <si>
    <t>Altmann et al.</t>
  </si>
  <si>
    <t>Long-Term Changes of Morphodynamics on Little Ice Age Lateral Moraines and the Resulting Sediment Transfer into Mountain Streams in the Upper Kauner Valley, Austria</t>
  </si>
  <si>
    <t>Water</t>
  </si>
  <si>
    <t>10.3390/w12123375</t>
  </si>
  <si>
    <t>BRUFB85A</t>
  </si>
  <si>
    <t>Anantha Padmanabha et al.</t>
  </si>
  <si>
    <t>Photogrammetric processing of hexagon stereo data for change detection studies</t>
  </si>
  <si>
    <t>ISPRS Annals of the Photogrammetry, Remote Sensing and Spatial Information Sciences</t>
  </si>
  <si>
    <t>10.5194/isprsannals-II-8-151-2014</t>
  </si>
  <si>
    <t>PQ3Q9H6A</t>
  </si>
  <si>
    <t>Andreassen et al.</t>
  </si>
  <si>
    <t>Glacier change in Norway since the 1960s - An overview of mass balance, area, length and surface elevation changes</t>
  </si>
  <si>
    <t>Journal of Glaciology</t>
  </si>
  <si>
    <t>10.1017/jog.2020.10</t>
  </si>
  <si>
    <t>IUF52NSD</t>
  </si>
  <si>
    <t>Ayoub et al.</t>
  </si>
  <si>
    <t>Co-registration and correlation of aerial photographs for ground deformation measurements</t>
  </si>
  <si>
    <t>ISPRS Journal of Photogrammetry and Remote Sensing</t>
  </si>
  <si>
    <t>10.1016/j.isprsjprs.2009.03.005</t>
  </si>
  <si>
    <t>L945V4QX</t>
  </si>
  <si>
    <t>Baily et al.</t>
  </si>
  <si>
    <t>Comparative assessment of analytical and digital photogrammetric methods in the construction of DEMs of geomorphological forms</t>
  </si>
  <si>
    <t>Earth Surface Processes and Landforms</t>
  </si>
  <si>
    <t>10.1002/esp.481</t>
  </si>
  <si>
    <t>XYRENZKG</t>
  </si>
  <si>
    <t>Bakker and Lane</t>
  </si>
  <si>
    <t>Archival photogrammetric analysis of river-floodplain systems using Structure from Motion (SfM) methods: Archival Photogrammetric Analysis of River Systems using SfM Methods</t>
  </si>
  <si>
    <t>10.1002/esp.4085</t>
  </si>
  <si>
    <t>Camillo</t>
  </si>
  <si>
    <t>9SKMSD4Z</t>
  </si>
  <si>
    <t>Batlle</t>
  </si>
  <si>
    <t>Digital photogrammetry of historical aerial photographs using open-source software</t>
  </si>
  <si>
    <t>Preprint</t>
  </si>
  <si>
    <t>10.31223/OSF.IO/BNA95</t>
  </si>
  <si>
    <t>G7RKHNSY</t>
  </si>
  <si>
    <t>Belart et al.</t>
  </si>
  <si>
    <t>The geodetic mass balance of Eyjafjallajökull ice cap for 1945–2014: processing guidelines and relation to climate</t>
  </si>
  <si>
    <t>10.1017/jog.2019.16</t>
  </si>
  <si>
    <t>Amaury</t>
  </si>
  <si>
    <t>2XDGW8V2</t>
  </si>
  <si>
    <t>Mass Balance of 14 Icelandic Glaciers, 1945–2017: Spatial Variations and Links With Climate</t>
  </si>
  <si>
    <t>Frontiers in Earth Science</t>
  </si>
  <si>
    <t>10.3389/feart.2020.00163</t>
  </si>
  <si>
    <t>7BFYB2XH</t>
  </si>
  <si>
    <t>Berveglieri et al.</t>
  </si>
  <si>
    <t>Identification of Successional Stages and Cover Changes of Tropical Forest Based on Digital Surface Model Analysis</t>
  </si>
  <si>
    <t>IEEE Journal of Selected Topics in Applied Earth Observations and Remote Sensing</t>
  </si>
  <si>
    <t>10.1109/JSTARS.2016.2606320</t>
  </si>
  <si>
    <t>89YP4S4S</t>
  </si>
  <si>
    <t>Successional stages and their evolution in tropical forests using multi-temporal photogrammetric surface models and superpixels</t>
  </si>
  <si>
    <t>10.1016/j.isprsjprs.2018.11.002</t>
  </si>
  <si>
    <t>Anette</t>
  </si>
  <si>
    <t>C97XPXE6</t>
  </si>
  <si>
    <t>Betz et al.</t>
  </si>
  <si>
    <t>Investigating morphodynamics on Little Ice Age lateral moraines in the Italian Alps using archival aerial photogrammetry and airborne LiDAR data</t>
  </si>
  <si>
    <t>Zeitschrift für Geomorphologie</t>
  </si>
  <si>
    <t>10.1127/zfg/2019/0629</t>
  </si>
  <si>
    <t>Bob</t>
  </si>
  <si>
    <t>2HQXTLS6</t>
  </si>
  <si>
    <t>Bhattacharya et al.</t>
  </si>
  <si>
    <t>Multi-decadal mass budget and area change of some eastern Himalayan glaciers (Nepal-Sikkim) using remote sensing techniques</t>
  </si>
  <si>
    <t>2018 4th International Conference on Recent Advances in Information Technology</t>
  </si>
  <si>
    <t>10.1109/RAIT.2018.8388976</t>
  </si>
  <si>
    <t>U5IZQNWE</t>
  </si>
  <si>
    <t>Bitelli and Girelli</t>
  </si>
  <si>
    <t>Metrical use of declassified satellite imagery for an area of archaeological interest in Turkey</t>
  </si>
  <si>
    <t>Journal of Cultural Heritage</t>
  </si>
  <si>
    <t>10.1016/j.culher.2009.08.004</t>
  </si>
  <si>
    <t>K8DGTW2N</t>
  </si>
  <si>
    <t>Bjørk et al.</t>
  </si>
  <si>
    <t>An aerial view of 80 years of climate-related glacier fluctuations in southeast Greenland</t>
  </si>
  <si>
    <t>Nature Geoscience</t>
  </si>
  <si>
    <t>10.1038/ngeo1481</t>
  </si>
  <si>
    <t>VZSHSDVT</t>
  </si>
  <si>
    <t>Bolch et al.</t>
  </si>
  <si>
    <t>Planimetric and volumetric glacier changes in the Khumbu Himal, Nepal, since 1962 using Corona, Landsat TM and ASTER data</t>
  </si>
  <si>
    <t>10.3189/002214308786570782</t>
  </si>
  <si>
    <t>D5BPHY87</t>
  </si>
  <si>
    <t>Multi-decadal mass loss of glaciers in the Everest area (Nepal Himalaya) derived from stereo imagery</t>
  </si>
  <si>
    <t>The Cryosphere</t>
  </si>
  <si>
    <t>10.5194/tc-5-349-2011</t>
  </si>
  <si>
    <t>UFU92EAC</t>
  </si>
  <si>
    <t>Brief communication: Glaciers in the Hunza catchment (Karakoram) have been nearly in balance since the 1970s</t>
  </si>
  <si>
    <t>10.5194/tc-11-531-2017</t>
  </si>
  <si>
    <t>PBSVU4ID</t>
  </si>
  <si>
    <t>Bolles and Forman</t>
  </si>
  <si>
    <t>Evaluating Landscape Degradation Along Climatic Gradients During the 1930s Dust Bowl Drought From Panchromatic Historical Aerial Photographs, United States Great Plains</t>
  </si>
  <si>
    <t>10.3389/feart.2018.00153</t>
  </si>
  <si>
    <t>MJIMZDLP</t>
  </si>
  <si>
    <t>Bożek et al.</t>
  </si>
  <si>
    <t>Analysis of Changes in Forest Structure using Point Clouds from Historical Aerial Photographs</t>
  </si>
  <si>
    <t>Remote Sensing</t>
  </si>
  <si>
    <t>10.3390/rs11192259</t>
  </si>
  <si>
    <t>69S6EE9C</t>
  </si>
  <si>
    <t>Broadbent</t>
  </si>
  <si>
    <t>Reconstructing the Past in 3D Using Historical Aerial Imgery</t>
  </si>
  <si>
    <t>University of Redlands</t>
  </si>
  <si>
    <t>10.26716/redlands/master/2017.2</t>
  </si>
  <si>
    <t>IBUUEUJS</t>
  </si>
  <si>
    <t>Büyüksalih et al.</t>
  </si>
  <si>
    <t>Accuracy analysis, DEM generation and validation using Russian TK-350 stereo-images</t>
  </si>
  <si>
    <t>10.1111/j.0031-868X.2004.00279.x</t>
  </si>
  <si>
    <t>RI52BM2J</t>
  </si>
  <si>
    <t>Geometric Accuracy Evaluation of the DEM Generated by the Russian TK-350 Stereo Scenes Using the SRTM X- and C-band Interferometric DEMs</t>
  </si>
  <si>
    <t>Photogrammetric Engineering &amp; Remote Sensing</t>
  </si>
  <si>
    <t>10.14358/PERS.71.11.1295</t>
  </si>
  <si>
    <t>VPA8IRXJ</t>
  </si>
  <si>
    <t>Capolupo et al.</t>
  </si>
  <si>
    <t>A novel approach for detecting agricultural terraced landscapes from historical and contemporaneous photogrammetric aerial photos</t>
  </si>
  <si>
    <t>International Journal of Applied Earth Observation and Geoinformation</t>
  </si>
  <si>
    <t>10.1016/j.jag.2018.08.008</t>
  </si>
  <si>
    <t>ANVHQVC3</t>
  </si>
  <si>
    <t>Cardenal et al.</t>
  </si>
  <si>
    <t>Use of historical flight for landslide monitoring</t>
  </si>
  <si>
    <t>Proceedings of the Spatial Accuracy 2006</t>
  </si>
  <si>
    <t>38C5MTTG</t>
  </si>
  <si>
    <t>Carvalho and Reef</t>
  </si>
  <si>
    <t>Quantification of Coastal Change and Preliminary Sediment Budget Calculation Using SfM Photogrammetry and Archival Aerial Imagery</t>
  </si>
  <si>
    <t>Geosciences</t>
  </si>
  <si>
    <t>10.3390/geosciences12100357</t>
  </si>
  <si>
    <t>RFLJ9CDM</t>
  </si>
  <si>
    <t>Carvalho et al.</t>
  </si>
  <si>
    <t>Structure‐from‐motion photogrammetry analysis of historical aerial photography: Determining beach volumetric change over decadal scales</t>
  </si>
  <si>
    <t>10.1002/esp.4911</t>
  </si>
  <si>
    <t>DIS2XCPI</t>
  </si>
  <si>
    <t>Quantifying decadal volumetric changes along sandy beaches using improved historical aerial photographic models and contemporary data</t>
  </si>
  <si>
    <t>10.1002/esp.5130</t>
  </si>
  <si>
    <t>RWU3ALN9</t>
  </si>
  <si>
    <t>Casado et al.</t>
  </si>
  <si>
    <t>Historic reconstruction of reservoir topography using contour line interpolation and structure from motion photogrammetry</t>
  </si>
  <si>
    <t>International Journal of Geographical Information Science</t>
  </si>
  <si>
    <t>10.1080/13658816.2018.1511795</t>
  </si>
  <si>
    <t>U3Q4U35X</t>
  </si>
  <si>
    <t>Casana and Cothren</t>
  </si>
  <si>
    <t>Stereo analysis, DEM extraction and orthorectification of CORONA satellite imagery: archaeological applications from the Near East</t>
  </si>
  <si>
    <t>Antiquity</t>
  </si>
  <si>
    <t>10.1017/S0003598X00097349</t>
  </si>
  <si>
    <t>8K5BAYHG</t>
  </si>
  <si>
    <t>Chekalin and Fomtchenko</t>
  </si>
  <si>
    <t>Comparative characteristics of DEM obtained from satellite images SPOT-5 and TK-350</t>
  </si>
  <si>
    <t>The International Archives of the Photogrammetry, Remote Sensing and Spatial Information Sciences</t>
  </si>
  <si>
    <t>E675XV2W</t>
  </si>
  <si>
    <t>Child et al.</t>
  </si>
  <si>
    <t>Structure-from-motion photogrammetry of Antarctic historical aerial photographs in conjunction with ground control derived from satellite data</t>
  </si>
  <si>
    <t>10.3390/rs13010021</t>
  </si>
  <si>
    <t>Z32D9335</t>
  </si>
  <si>
    <t>Cogliati et al.</t>
  </si>
  <si>
    <t>Extraction of DEMs and orthoimages from archive aerial imagery to support project planning in civil engineering</t>
  </si>
  <si>
    <t>ISPRS Annals of Photogrammetry, Remote Sensing and Spatial Information Sciences</t>
  </si>
  <si>
    <t>10.5194/isprs-annals-IV-5-W1-9-2017</t>
  </si>
  <si>
    <t>ND6RB5G9</t>
  </si>
  <si>
    <t>Cusicanqui et al.</t>
  </si>
  <si>
    <t>Interpretation of volume and flux changes of the Laurichard rock glacier between 1952 and 2019, French Alps</t>
  </si>
  <si>
    <t>Journal of Geophysical Research: Earth Surface</t>
  </si>
  <si>
    <t>10.1029/2021JF006161</t>
  </si>
  <si>
    <t>IWKSCW57</t>
  </si>
  <si>
    <t>Dehecq et al.</t>
  </si>
  <si>
    <t>Automated Processing of Declassified KH-9 Hexagon Satellite Images for Global Elevation Change Analysis Since the 1970s</t>
  </si>
  <si>
    <t>10.3389/feart.2020.566802</t>
  </si>
  <si>
    <t>Thomas</t>
  </si>
  <si>
    <t>KB29BMY8</t>
  </si>
  <si>
    <t>Del Soldato et al.</t>
  </si>
  <si>
    <t>Multisource data integration to investigate one century of evolution for the Agnone landslide (Molise, southern Italy)</t>
  </si>
  <si>
    <t>Landslides</t>
  </si>
  <si>
    <t>10.1007/s10346-018-1015-z</t>
  </si>
  <si>
    <t>C5WD2SYT</t>
  </si>
  <si>
    <t>Denzinger et al.</t>
  </si>
  <si>
    <t>Geodetic mass balance of Abramov Glacier from 1975 to 2015</t>
  </si>
  <si>
    <t>10.1017/jog.2020.108</t>
  </si>
  <si>
    <t>yes</t>
  </si>
  <si>
    <t>FW4KPDXH</t>
  </si>
  <si>
    <t>Derrien et al.</t>
  </si>
  <si>
    <t>Retrieving 65 years of volcano summit deformation from multitemporal structure from motion: The case of Piton de la Fournaise (La Réunion Island)</t>
  </si>
  <si>
    <t>Geophysical Research Letters</t>
  </si>
  <si>
    <t>10.1002/2015GL064820</t>
  </si>
  <si>
    <t>44GZFSXU</t>
  </si>
  <si>
    <t>DeWitt and Ashland</t>
  </si>
  <si>
    <t>Investigating Geomorphic Change Using a Structure from Motion Elevation Model Created from Historical Aerial Imagery: A Case Study in Northern Lake Michigan, USA</t>
  </si>
  <si>
    <t>ISPRS International Journal of Geo-Information</t>
  </si>
  <si>
    <t>10.3390/ijgi12040173</t>
  </si>
  <si>
    <t>T9UHGZVR</t>
  </si>
  <si>
    <t>Ewertowski et al.</t>
  </si>
  <si>
    <t>Quantification of historical landscape change on the foreland of a receding polythermal glacier, Hørbyebreen, Svalbard</t>
  </si>
  <si>
    <t>Geomorphology</t>
  </si>
  <si>
    <t>10.1016/j.geomorph.2018.09.027</t>
  </si>
  <si>
    <t>IPMJRMK6</t>
  </si>
  <si>
    <t>Fabris</t>
  </si>
  <si>
    <t>Coastline evolution of the Po River Delta (Italy) by archival multi-temporal digital photogrammetry</t>
  </si>
  <si>
    <t>Geomatics, Natural Hazards and Risk</t>
  </si>
  <si>
    <t>10.1080/19475705.2018.1561528</t>
  </si>
  <si>
    <t>YW232UWW</t>
  </si>
  <si>
    <t>Falaschi et al.</t>
  </si>
  <si>
    <t>Six Decades (1958–2018) of Geodetic Glacier Mass Balance in Monte San Lorenzo, Patagonian Andes</t>
  </si>
  <si>
    <t>10.3389/feart.2019.00326</t>
  </si>
  <si>
    <t>MDM8SQRY</t>
  </si>
  <si>
    <t>Farías-Barahona et al.</t>
  </si>
  <si>
    <t>A near 90-year record of the evolution of El Morado Glacier and its proglacial lake, Central Chilean Andes</t>
  </si>
  <si>
    <t>10.1017/jog.2020.52</t>
  </si>
  <si>
    <t>4IQDTMM4</t>
  </si>
  <si>
    <t>Feurer and Vinatier</t>
  </si>
  <si>
    <t>Joining multi-epoch archival aerial images in a single SfM block allows 3-D change detection with almost exclusively image information</t>
  </si>
  <si>
    <t>10.1016/j.isprsjprs.2018.10.016</t>
  </si>
  <si>
    <t>Y5LI7LC8</t>
  </si>
  <si>
    <t>Fieber et al.</t>
  </si>
  <si>
    <t>Remotely-sensed glacier change estimation: A case study at Lindblad Cove, Antarctic Peninsula</t>
  </si>
  <si>
    <t>10.5194/isprs-annals-III-8-71-2016</t>
  </si>
  <si>
    <t>D28F7QAG</t>
  </si>
  <si>
    <t>Cultural Heritage Through Time: A Case Study At Hadrian's Wall, United Kingdom</t>
  </si>
  <si>
    <t>ISPRS - International Archives of the Photogrammetry, Remote Sensing and Spatial Information Sciences</t>
  </si>
  <si>
    <t>10.5194/isprs-archives-XLII-2-W3-297-2017</t>
  </si>
  <si>
    <t>5ER8DF4Z</t>
  </si>
  <si>
    <t>Rigorous 3D change determination in Antarctic Peninsula glaciers from stereo WorldView-2 and archival aerial imagery</t>
  </si>
  <si>
    <t>Remote Sensing of Environment</t>
  </si>
  <si>
    <t>10.1016/j.rse.2017.10.042</t>
  </si>
  <si>
    <t>BRUM54LP</t>
  </si>
  <si>
    <t>Fleischer et al.</t>
  </si>
  <si>
    <t>Multi-decadal (1953–2017) rock glacier kinematics analysed by high-resolution topographic data in the upper Kaunertal, Austria</t>
  </si>
  <si>
    <t>10.5194/tc-15-5345-2021</t>
  </si>
  <si>
    <t>2DJYIF82</t>
  </si>
  <si>
    <t>Fox and Cziferszky</t>
  </si>
  <si>
    <t>Unlocking the time capsule of historic aerial photography to measure changes in Antarctic Peninsula glaciers</t>
  </si>
  <si>
    <t>10.1111/j.1477-9730.2008.00463.x</t>
  </si>
  <si>
    <t>KR7QGQ96</t>
  </si>
  <si>
    <t>Frankl et al.</t>
  </si>
  <si>
    <t>Using image-based modelling (SfM–MVS) to produce a 1935 ortho-mosaic of the Ethiopian highlands</t>
  </si>
  <si>
    <t>International Journal of Digital Earth</t>
  </si>
  <si>
    <t>10.1080/17538947.2014.942715</t>
  </si>
  <si>
    <t>WW4K3NXX</t>
  </si>
  <si>
    <t>Galiatsatos et al.</t>
  </si>
  <si>
    <t>An evaluation of the stereoscopic capabilities of CORONA declassified spy satellite image data</t>
  </si>
  <si>
    <t>25th EARSeL symposium, workshop on 3D remote sensing</t>
  </si>
  <si>
    <t>Luc</t>
  </si>
  <si>
    <t>PXC5ENIG</t>
  </si>
  <si>
    <t>Geyman et al.</t>
  </si>
  <si>
    <t>Historical glacier change on Svalbard predicts doubling of mass loss by 2100</t>
  </si>
  <si>
    <t>Nature</t>
  </si>
  <si>
    <t>10.1038/s41586-021-04314-4</t>
  </si>
  <si>
    <t>5VQYMDG3</t>
  </si>
  <si>
    <t>Ghuffar et al.</t>
  </si>
  <si>
    <t>A Pipeline for Automated Processing of Declassified Corona KH-4 (1962–1972) Stereo Imagery</t>
  </si>
  <si>
    <t>IEEE Transactions on Geoscience and Remote Sensing</t>
  </si>
  <si>
    <t>10.1109/TGRS.2022.3200151</t>
  </si>
  <si>
    <t>5NBV3ZJ8</t>
  </si>
  <si>
    <t>Brief Communication: Glacier mapping and change estimation using very high resolution declassified Hexagon KH-9 panoramic stereo imagery (1971–1984)</t>
  </si>
  <si>
    <t>10.5194/tc-17-1299-2023</t>
  </si>
  <si>
    <t>ERBERDB6</t>
  </si>
  <si>
    <t>Giordano et al.</t>
  </si>
  <si>
    <t>Toward Automatic Georeferencing of Archival Aerial Photogrammetric Surveys</t>
  </si>
  <si>
    <t>10.5194/isprs-annals-IV-2-105-2018</t>
  </si>
  <si>
    <t>V5H2LDCV</t>
  </si>
  <si>
    <t>Girod et al.</t>
  </si>
  <si>
    <t>Precise DEM extraction from Svalbard using 1936 high oblique imagery</t>
  </si>
  <si>
    <t>Geoscientific Instrumentation, Methods and Data Systems</t>
  </si>
  <si>
    <t>10.5194/gi-7-277-2018</t>
  </si>
  <si>
    <t>TPNA7T79</t>
  </si>
  <si>
    <t>Goerlich et al.</t>
  </si>
  <si>
    <t>Glacier Mass Loss during the 1960s and 1970s in the Ak-Shirak Range (Kyrgyzstan) from Multiple Stereoscopic Corona and Hexagon Imagery</t>
  </si>
  <si>
    <t>10.3390/rs9030275</t>
  </si>
  <si>
    <t>87CUAK8B</t>
  </si>
  <si>
    <t>Gomez</t>
  </si>
  <si>
    <t>Historical 3D Topographic Reconstruction of the Iwaki Volcano using Structure from Motion from Uncalibrated Aerial Photographs</t>
  </si>
  <si>
    <t>arXiv</t>
  </si>
  <si>
    <t>96JUIQK7</t>
  </si>
  <si>
    <t>Gomez et al.</t>
  </si>
  <si>
    <t>A study of Japanese landscapes using structure from motion derived DSMs and DEMs based on historical aerial photographs: New opportunities for vegetation monitoring and diachronic geomorphology</t>
  </si>
  <si>
    <t>10.1016/j.geomorph.2015.02.021</t>
  </si>
  <si>
    <t>4N97ZMU9</t>
  </si>
  <si>
    <t>Gonçalves</t>
  </si>
  <si>
    <t>Automatic orientation and mosaicking of archived aerial photography using structure from motion</t>
  </si>
  <si>
    <t>10.5194/isprs-archives-XL-3-W4-123-2016</t>
  </si>
  <si>
    <t>TH6B9CR4</t>
  </si>
  <si>
    <t>Goossens et al.</t>
  </si>
  <si>
    <t>Satellite imagery and archaeology: the example of CORONA in the Altai Mountains</t>
  </si>
  <si>
    <t>Journal of Archaeological Science</t>
  </si>
  <si>
    <t>10.1016/j.jas.2005.10.010</t>
  </si>
  <si>
    <t>ISESFWSP</t>
  </si>
  <si>
    <t>Grottoli et al.</t>
  </si>
  <si>
    <t>Structure-from-Motion-Derived Digital Surface Models from Historical Aerial Photographs: A New 3D Application for Coastal Dune Monitoring</t>
  </si>
  <si>
    <t>10.3390/rs13010095</t>
  </si>
  <si>
    <t>6J9XIMI9</t>
  </si>
  <si>
    <t>Guerin et al.</t>
  </si>
  <si>
    <t>Quantifying 40 years of rockfall activity in Yosemite Valley with historical Structure-from-Motion photogrammetry and terrestrial laser scanning</t>
  </si>
  <si>
    <t>10.1016/j.geomorph.2020.107069</t>
  </si>
  <si>
    <t>E9FLCYRK</t>
  </si>
  <si>
    <t>Heisig and Simmen</t>
  </si>
  <si>
    <t>Re-engineering the Past: Countrywide Geo-referencing of Archival Aerial Imagery</t>
  </si>
  <si>
    <t>PFG – Journal of Photogrammetry, Remote Sensing and Geoinformation Science</t>
  </si>
  <si>
    <t>10.1007/s41064-021-00162-z</t>
  </si>
  <si>
    <t>PJ3SVQP3</t>
  </si>
  <si>
    <t>Holden and Smit</t>
  </si>
  <si>
    <t>Accuracy of automatic aerial triangulation with bundle block adjustment on large historical image blocks in mountainous terrain</t>
  </si>
  <si>
    <t>South African Journal of Geomatics</t>
  </si>
  <si>
    <t>10.4314/sajg.v8i1.2</t>
  </si>
  <si>
    <t>yes/no</t>
  </si>
  <si>
    <t>AYRB3XCS</t>
  </si>
  <si>
    <t>Holmlund</t>
  </si>
  <si>
    <t>Aldegondabreen glacier change since 1910 from structure-from-motion photogrammetry of archived terrestrial and aerial photographs: utility of a historic archive to obtain century-scale Svalbard glacier mass losses</t>
  </si>
  <si>
    <t>10.1017/jog.2020.89</t>
  </si>
  <si>
    <t>LYMM9UQZ</t>
  </si>
  <si>
    <t>Holmlund and Holmlund</t>
  </si>
  <si>
    <t>Constraining 135 years of mass balance with historic structure-from-motion photogrammetry on Storglaciären, Sweden</t>
  </si>
  <si>
    <t>Geografiska Annaler: Series A, Physical Geography</t>
  </si>
  <si>
    <t>10.1080/04353676.2019.1588543</t>
  </si>
  <si>
    <t>5UI9RGTX</t>
  </si>
  <si>
    <t>Holzer et al.</t>
  </si>
  <si>
    <t>Four decades of glacier variations at Muztagh Ata (eastern Pamir): a multi-sensor study including Hexagon KH-9 and Pléiades data</t>
  </si>
  <si>
    <t>10.5194/tc-9-2071-2015</t>
  </si>
  <si>
    <t>R6EJDZP5</t>
  </si>
  <si>
    <t>Hong and Roosevelt</t>
  </si>
  <si>
    <t>Orthorectification of Large Datasets of Multi-scale Archival Aerial Imagery: A Case Study from Türkiye</t>
  </si>
  <si>
    <t>Journal of Geovisualization and Spatial Analysis</t>
  </si>
  <si>
    <t>10.1007/s41651-023-00153-1</t>
  </si>
  <si>
    <t>I4QV6C6X</t>
  </si>
  <si>
    <t>Hou et al.</t>
  </si>
  <si>
    <t>2OC: A General Automated Orientation and Orthorectification Method for Corona KH-4B Panoramic Imagery</t>
  </si>
  <si>
    <t>10.3390/rs15215116</t>
  </si>
  <si>
    <t>8YJ6EBX4</t>
  </si>
  <si>
    <t>Hufkens et al.</t>
  </si>
  <si>
    <t>Historical Aerial Surveys Map Long-Term Changes of Forest Cover and Structure in the Central Congo Basin</t>
  </si>
  <si>
    <t>10.3390/rs12040638</t>
  </si>
  <si>
    <t>GSL8VV32</t>
  </si>
  <si>
    <t>Ishiguro et al.</t>
  </si>
  <si>
    <t>Evaluation of DSMs generated from multi-temporal aerial photographs using emerging structure from motion–multi-view stereo technology</t>
  </si>
  <si>
    <t>10.1016/j.geomorph.2016.05.029</t>
  </si>
  <si>
    <t>83M24SAX</t>
  </si>
  <si>
    <t>Jacobsen</t>
  </si>
  <si>
    <t>Calibration and validation of Corona KH-4B to generate height models and orthoimages</t>
  </si>
  <si>
    <t>10.5194/isprs-annals-V-1-2020-151-2020</t>
  </si>
  <si>
    <t>QQMI8N9T</t>
  </si>
  <si>
    <t>Jao et al.</t>
  </si>
  <si>
    <t>Historical Image Registration and Land-Use Land-Cover Change Analysis</t>
  </si>
  <si>
    <t>Environments</t>
  </si>
  <si>
    <t>10.3390/environments1020181</t>
  </si>
  <si>
    <t>RBYR4QG6</t>
  </si>
  <si>
    <t>Kääb et al.</t>
  </si>
  <si>
    <t>Inventory and changes of rock glacier creep speeds in Ile Alatau and Kungöy Ala-Too, northern Tien Shan, since the 1950s</t>
  </si>
  <si>
    <t>10.5194/tc-15-927-2021</t>
  </si>
  <si>
    <t>4VDDTP92</t>
  </si>
  <si>
    <t>Karwel and Markiewicz</t>
  </si>
  <si>
    <t>The methodology of the archival aerial image orientation based on the SfM method</t>
  </si>
  <si>
    <t>Sensors and Machine Learning Applications</t>
  </si>
  <si>
    <t>10.55627/smla.001.02.0015</t>
  </si>
  <si>
    <t>EYCHKICS</t>
  </si>
  <si>
    <t>Kavan</t>
  </si>
  <si>
    <t>Early twentieth century evolution of Ferdinand glacier, Svalbard, based on historic photographs and structure-from-motion technique</t>
  </si>
  <si>
    <t>10.1080/04353676.2020.1715124</t>
  </si>
  <si>
    <t>GXWTLUA9</t>
  </si>
  <si>
    <t>Kc et al.</t>
  </si>
  <si>
    <t>Processing CORONA image for generation of Digital Elevation Model (DEM) and orthophoto of Bilaspur district, Himachal Pradesh</t>
  </si>
  <si>
    <t>Applied Geomatics</t>
  </si>
  <si>
    <t>10.1007/s12518-022-00453-z</t>
  </si>
  <si>
    <t>PB8P2UVG</t>
  </si>
  <si>
    <t>King et al.</t>
  </si>
  <si>
    <t>Six Decades of Glacier Mass Changes around Mt. Everest Are Revealed by Historical and Contemporary Images</t>
  </si>
  <si>
    <t>One Earth</t>
  </si>
  <si>
    <t>10.1016/j.oneear.2020.10.019</t>
  </si>
  <si>
    <t>29T845PG</t>
  </si>
  <si>
    <t>Glaciological and climatological drivers of heterogeneous glacier mass loss in the Tanggula Shan (Central-Eastern Tibetan Plateau), since the 1960s</t>
  </si>
  <si>
    <t>10.1017/jog.2023.5</t>
  </si>
  <si>
    <t>UHTXA8J6</t>
  </si>
  <si>
    <t>Klimetzek et al.</t>
  </si>
  <si>
    <t>Ecological Monitoring with Spy Satellite Images—The Case of Red Wood Ants in Romania</t>
  </si>
  <si>
    <t>10.3390/rs13030520</t>
  </si>
  <si>
    <t>5MLZ39V2</t>
  </si>
  <si>
    <t>Klug et al.</t>
  </si>
  <si>
    <t>Monitoring of Permafrost Creep on Two Rock Glaciers in the Austrian Eastern Alps: Combination of Aerophotogrammetry and Airborne Laser Scanning</t>
  </si>
  <si>
    <t>Tenth International Conference on Permafrost</t>
  </si>
  <si>
    <t>10.13140/RG.2.1.1807.7284</t>
  </si>
  <si>
    <t>7JEVHID6</t>
  </si>
  <si>
    <t>Knuth et al.</t>
  </si>
  <si>
    <t>Historical Structure from Motion (HSfM): Automated processing of historical aerial photographs for long-term topographic change analysis</t>
  </si>
  <si>
    <t>10.1016/j.rse.2022.113379</t>
  </si>
  <si>
    <t>D6TCSWWR</t>
  </si>
  <si>
    <t>Koblet et al.</t>
  </si>
  <si>
    <t>Reanalysis of multi-temporal aerial images of Storglaciären, Sweden (1959–99) – Part 1: Determination of length, area, and volume changes</t>
  </si>
  <si>
    <t>10.5194/tc-4-333-2010</t>
  </si>
  <si>
    <t>ZP22ZXGG</t>
  </si>
  <si>
    <t>Korpela</t>
  </si>
  <si>
    <t>Geometrically accurate time series of archived aerial images and airborne lidar data in a forest environment</t>
  </si>
  <si>
    <t>Silva Fennica</t>
  </si>
  <si>
    <t>10.14214/sf.355</t>
  </si>
  <si>
    <t>UKJUNZNC</t>
  </si>
  <si>
    <t>Korsgaard et al.</t>
  </si>
  <si>
    <t>Digital elevation model and orthophotographs of Greenland based on aerial photographs from 1978–1987</t>
  </si>
  <si>
    <t>Scientific Data</t>
  </si>
  <si>
    <t>10.1038/sdata.2016.32</t>
  </si>
  <si>
    <t>K6MS44VU</t>
  </si>
  <si>
    <t>Kropáček et al.</t>
  </si>
  <si>
    <t>Historical aerial and terrestrial photographs for the investigation of mass movement dynamics in the Ethiopian Highlands</t>
  </si>
  <si>
    <t>Land Degradation &amp; Development</t>
  </si>
  <si>
    <t>10.1002/ldr.3220</t>
  </si>
  <si>
    <t>FFRWPF9M</t>
  </si>
  <si>
    <t>Kulha et al.</t>
  </si>
  <si>
    <t>How to Calibrate Historical Aerial Photographs: A Change Analysis of Naturally Dynamic Boreal Forest Landscapes</t>
  </si>
  <si>
    <t>Forests</t>
  </si>
  <si>
    <t>10.3390/f9100631</t>
  </si>
  <si>
    <t>BQWUAZPY</t>
  </si>
  <si>
    <t>Kupidura et al.</t>
  </si>
  <si>
    <t>The Efficacy Analysis of Determining the Wooded and Shrubbed Area Based on Archival Aerial Imagery Using Texture Analysis</t>
  </si>
  <si>
    <t>10.3390/ijgi8100450</t>
  </si>
  <si>
    <t>K6I8E5QJ</t>
  </si>
  <si>
    <t>Lacroix et al.</t>
  </si>
  <si>
    <t>Irrigation-triggered landslides in a Peruvian desert caused by modern intensive farming</t>
  </si>
  <si>
    <t>10.1038/s41561-019-0500-x</t>
  </si>
  <si>
    <t>E8CED4N3</t>
  </si>
  <si>
    <t>Lajoie et al.</t>
  </si>
  <si>
    <t>Submeter Resolution Surface Rupture Topography From Legacy Aerial Photographs—A Test Case From the 1992 Landers Earthquake</t>
  </si>
  <si>
    <t>Earth and Space Science</t>
  </si>
  <si>
    <t>10.1029/2019EA000651</t>
  </si>
  <si>
    <t>8AWR2PHU</t>
  </si>
  <si>
    <t>Lamsal et al.</t>
  </si>
  <si>
    <t>Digital terrain modelling using Corona and ALOS PRISM data to investigate the distal part of Imja Glacier, Khumbu Himal, Nepal</t>
  </si>
  <si>
    <t>Journal of Mountain Science</t>
  </si>
  <si>
    <t>10.1007/s11629-011-2064-0</t>
  </si>
  <si>
    <t>83JZ9Q8V</t>
  </si>
  <si>
    <t>An assessment of conditions before and after the 1998 Tam Pokhari outburst in the Nepal Himalaya and an evaluation of the future outburst hazard: Photogrammetric Analysis of Tam Pokhari Before and After its Outburst</t>
  </si>
  <si>
    <t>Hydrological Processes</t>
  </si>
  <si>
    <t>10.1002/hyp.10636</t>
  </si>
  <si>
    <t>F848E2UT</t>
  </si>
  <si>
    <t>Surface lowering of the debris-covered area of Kanchenjunga Glacier in the eastern Nepal Himalaya since 1975, as revealed by Hexagon KH-9 and ALOS satellite observations</t>
  </si>
  <si>
    <t>10.5194/tc-11-2815-2017</t>
  </si>
  <si>
    <t>6YCLP6W5</t>
  </si>
  <si>
    <t>Lane et al.</t>
  </si>
  <si>
    <t>Quantification of braided river channel change using archival digital image analysis</t>
  </si>
  <si>
    <t>10.1002/esp.2015</t>
  </si>
  <si>
    <t>G78PZDF2</t>
  </si>
  <si>
    <t>Lauzon et al.</t>
  </si>
  <si>
    <t>Evolution of the dynamics of Airdrop Glacier, western Axel Heiberg Island, over a seven decade long advance</t>
  </si>
  <si>
    <t>Arctic Science</t>
  </si>
  <si>
    <t>10.1139/AS-2022-0045</t>
  </si>
  <si>
    <t>IWGVT7B2</t>
  </si>
  <si>
    <t>Dynamics throughout a complete surge of Iceberg Glacier on western Axel Heiberg Island, Canadian High Arctic</t>
  </si>
  <si>
    <t>10.1017/jog.2023.20</t>
  </si>
  <si>
    <t>XQDZXEBX</t>
  </si>
  <si>
    <t>Li et al.</t>
  </si>
  <si>
    <t>A New Analytical Method for Estimating Antarctic Ice Flow in the 1960s From Historical Optical Satellite Imagery</t>
  </si>
  <si>
    <t>10.1109/TGRS.2017.2654484</t>
  </si>
  <si>
    <t>LL4DC5CT</t>
  </si>
  <si>
    <t>Llena and Vericat</t>
  </si>
  <si>
    <t>Using Archival Aerial Imagery to Study Landscape Properties and Dynamics</t>
  </si>
  <si>
    <t>Creative Ways to apply Historical GIS</t>
  </si>
  <si>
    <t>10.1007/978-3-031-21731-9_7</t>
  </si>
  <si>
    <t>LVY6ENEU</t>
  </si>
  <si>
    <t>Llena et al.</t>
  </si>
  <si>
    <t>Assessing landscape changes associated to anthropic disturbances by means of the application of Structure from Motion photogrammetry using historical aerial imagery</t>
  </si>
  <si>
    <t>Rendiconti Online della Società Geologica Italiana</t>
  </si>
  <si>
    <t>10.3301/ROL.2018.55</t>
  </si>
  <si>
    <t>5W2H2P54</t>
  </si>
  <si>
    <t>Lu et al.</t>
  </si>
  <si>
    <t>Using historical aerial photographs to measure earthquake deformation: Testing the effects of scan resolution</t>
  </si>
  <si>
    <t>10.1016/j.rse.2020.112118</t>
  </si>
  <si>
    <t>ERP9ZYKA</t>
  </si>
  <si>
    <t>Lucas and Gayer</t>
  </si>
  <si>
    <t>Decennial Geomorphic Transport From Archived Time Series Digital Elevation Models: A cookbook for tropical and alpine environments</t>
  </si>
  <si>
    <t>IEEE Geoscience and Remote Sensing Magazine</t>
  </si>
  <si>
    <t>10.1109/MGRS.2021.3121370</t>
  </si>
  <si>
    <t>G4U45YN3</t>
  </si>
  <si>
    <t>Ma</t>
  </si>
  <si>
    <t>Rational Function Model in Processing Historical Aerial Photographs</t>
  </si>
  <si>
    <t>10.14358/PERS.79.4.337</t>
  </si>
  <si>
    <t>3R65I8XW</t>
  </si>
  <si>
    <t>Ma et al.</t>
  </si>
  <si>
    <t>Historical Photograph Orthorectification Using SfM for Land Cover Change Analysis</t>
  </si>
  <si>
    <t>Journal of the Indian Society of Remote Sensing</t>
  </si>
  <si>
    <t>10.1007/s12524-019-01082-7</t>
  </si>
  <si>
    <t>F6IX3QIF</t>
  </si>
  <si>
    <t>Magnússon et al.</t>
  </si>
  <si>
    <t>Geodetic mass balance record with rigorous uncertainty estimates deduced from aerial photographs and lidar data – Case study from Drangajökull ice cap, NW Iceland</t>
  </si>
  <si>
    <t>10.5194/tc-10-159-2016</t>
  </si>
  <si>
    <t>2AWYTXZI</t>
  </si>
  <si>
    <t>Maiwald et al.</t>
  </si>
  <si>
    <t>Solving photogrammetric cold cases using AI-based image matching: New potential for monitoring the past with historical aerial images</t>
  </si>
  <si>
    <t>10.1016/j.isprsjprs.2023.11.008</t>
  </si>
  <si>
    <t>VX3E6VKA</t>
  </si>
  <si>
    <t>Giving Historical Photographs a New Perspective: Introducing Camera Orientation Parameters as New Metadata in a Large-Scale 4D Application</t>
  </si>
  <si>
    <t>10.3390/rs15071879</t>
  </si>
  <si>
    <t>LYBA5XIA</t>
  </si>
  <si>
    <t>Malekian et al.</t>
  </si>
  <si>
    <t>3D Surface Reconstruction and Change Detection of Miage Glacier (Italy) from Multi-date Archive Aerial Photos</t>
  </si>
  <si>
    <t>Computational Science and Its Applications – ICCSA 2022 Workshops</t>
  </si>
  <si>
    <t>10.1007/978-3-031-10545-6_31</t>
  </si>
  <si>
    <t>CJDLGEZ6</t>
  </si>
  <si>
    <t>Maurer and Rupper</t>
  </si>
  <si>
    <t>Tapping into the Hexagon spy imagery database: A new automated pipeline for geomorphic change detection</t>
  </si>
  <si>
    <t>10.1016/j.isprsjprs.2015.06.008</t>
  </si>
  <si>
    <t>RDFY8VGI</t>
  </si>
  <si>
    <t>Maurer et al.</t>
  </si>
  <si>
    <t>Quantifying ice loss in the eastern Himalayas since 1974 using declassified spy satellite imagery</t>
  </si>
  <si>
    <t>10.5194/tc-10-2203-2016</t>
  </si>
  <si>
    <t>UA5FY4A8</t>
  </si>
  <si>
    <t>Mertes et al.</t>
  </si>
  <si>
    <t>Using structure-from-motion to create glacier DEMs and orthoimagery from historical terrestrial and oblique aerial imagery: SfM on Differing Historical Glacier Imagery Sets</t>
  </si>
  <si>
    <t>10.1002/esp.4188</t>
  </si>
  <si>
    <t>TJBJ85IC</t>
  </si>
  <si>
    <t>Mestre-Runge et al.</t>
  </si>
  <si>
    <t>An Optimized Workflow for Digital Surface Model Series Generation Based on Historical Aerial Images: Testing and Quality Assessment in the Beach-Dune System of Sa Ràpita-Es Trenc (Mallorca, Spain)</t>
  </si>
  <si>
    <t>10.3390/rs15082044</t>
  </si>
  <si>
    <t>VESQKNFP</t>
  </si>
  <si>
    <t>Michałowska and Głowienka</t>
  </si>
  <si>
    <t>Multi-Temporal Analysis of Changes of the Southern Part of the Baltic Sea Coast Using Aerial Remote Sensing Data</t>
  </si>
  <si>
    <t>10.3390/rs14051212</t>
  </si>
  <si>
    <t>D54J7ZC4</t>
  </si>
  <si>
    <t>Micheletti et al.</t>
  </si>
  <si>
    <t>Application of archival aerial photogrammetry to quantify climate forcing of alpine landscapes</t>
  </si>
  <si>
    <t>10.1111/phor.12099</t>
  </si>
  <si>
    <t>4FQSHSBF</t>
  </si>
  <si>
    <t>Midgley and Tonkin</t>
  </si>
  <si>
    <t>Reconstruction of former glacier surface topography from archive oblique aerial images</t>
  </si>
  <si>
    <t>10.1016/j.geomorph.2017.01.008</t>
  </si>
  <si>
    <t>KTXXTV3Y</t>
  </si>
  <si>
    <t>Mihai et al.</t>
  </si>
  <si>
    <t>High Resolution Landscape Change Analysis with CORONA KH-4B Imagery. A Case Study from Iron Gates Reservoir Area</t>
  </si>
  <si>
    <t>Procedia Environmental Sciences</t>
  </si>
  <si>
    <t>10.1016/j.proenv.2016.03.025</t>
  </si>
  <si>
    <t>IFALXNZB</t>
  </si>
  <si>
    <t>Mölg and Bolch</t>
  </si>
  <si>
    <t>Structure-from-Motion Using Historical Aerial Images to Analyse Changes in Glacier Surface Elevation</t>
  </si>
  <si>
    <t>10.3390/rs9101021</t>
  </si>
  <si>
    <t>ZMXR5AJX</t>
  </si>
  <si>
    <t>Mölg et al.</t>
  </si>
  <si>
    <t>Unravelling the evolution of Zmuttgletscher and its debris cover since the end of the Little Ice Age</t>
  </si>
  <si>
    <t>10.5194/tc-13-1889-2019</t>
  </si>
  <si>
    <t>AJAGKBP2</t>
  </si>
  <si>
    <t>Muhammed et al.</t>
  </si>
  <si>
    <t>High-resolution digital elevation models and orthomosaics generated from historical aerial photographs (since the 1960s) of the Bale Mountains in Ethiopia</t>
  </si>
  <si>
    <t>Earth System Science Data</t>
  </si>
  <si>
    <t>10.5194/essd-15-5535-2023</t>
  </si>
  <si>
    <t>GD7U5PGI</t>
  </si>
  <si>
    <t>Munteanu et al.</t>
  </si>
  <si>
    <t>Cold War spy satellite images reveal long-term declines of a philopatric keystone species in response to cropland expansion</t>
  </si>
  <si>
    <t>Proceedings of the Royal Society B: Biological Sciences</t>
  </si>
  <si>
    <t>10.1098/rspb.2019.2897</t>
  </si>
  <si>
    <t>Q45H8ZC2</t>
  </si>
  <si>
    <t>Nagarajan and Schenk</t>
  </si>
  <si>
    <t>Feature-based registration of historical aerial images by Area Minimization</t>
  </si>
  <si>
    <t>10.1016/j.isprsjprs.2016.02.012</t>
  </si>
  <si>
    <t>TTUA98S8</t>
  </si>
  <si>
    <t>Nebiker et al.</t>
  </si>
  <si>
    <t>Building Change Detection from Historical Aerial Photographs Using Dense Image Matching and Object-Based Image Analysis</t>
  </si>
  <si>
    <t>10.3390/rs6098310</t>
  </si>
  <si>
    <t>69M5DZSF</t>
  </si>
  <si>
    <t>Nita et al.</t>
  </si>
  <si>
    <t>Widespread forest cutting in the aftermath of World War II captured by broad-scale historical Corona spy satellite photography</t>
  </si>
  <si>
    <t>10.1016/j.rse.2017.10.021</t>
  </si>
  <si>
    <t>CZ796U9J</t>
  </si>
  <si>
    <t>Nocerino et al.</t>
  </si>
  <si>
    <t>Multi-temporal analysis of landscapes and urban areas</t>
  </si>
  <si>
    <t>10.5194/isprsarchives-XXXIX-B4-85-2012</t>
  </si>
  <si>
    <t>SPYHCGR7</t>
  </si>
  <si>
    <t>Nuimura et al.</t>
  </si>
  <si>
    <t>Downwasting of the debris-covered area of Lirung Glacier in Langtang Valley, Nepal Himalaya, from 1974 to 2010</t>
  </si>
  <si>
    <t>Quaternary International</t>
  </si>
  <si>
    <t>10.1016/j.quaint.2017.06.066</t>
  </si>
  <si>
    <t>JTUUBHR8</t>
  </si>
  <si>
    <t>Núñez-Andrés et al.</t>
  </si>
  <si>
    <t>Multi-temporal analysis of morphologic changes applying geomatic techniques. 70 years of torrential activity in the Rebaixader catchment (Central pyrenees)</t>
  </si>
  <si>
    <t>10.1080/19475705.2018.1523235</t>
  </si>
  <si>
    <t>ZVQJ9Z46</t>
  </si>
  <si>
    <t>Nurminen et al.</t>
  </si>
  <si>
    <t>Automation Aspects for the Georeferencing of Photogrammetric Aerial Image Archives in Forested Scenes</t>
  </si>
  <si>
    <t>10.3390/rs70201565</t>
  </si>
  <si>
    <t>2828NT5L</t>
  </si>
  <si>
    <t>Nyssen et al.</t>
  </si>
  <si>
    <t>Online digital archive of aerial photographs (1935–1941) of Ethiopia</t>
  </si>
  <si>
    <t>Geoscience Data Journal</t>
  </si>
  <si>
    <t>10.1002/gdj3.115</t>
  </si>
  <si>
    <t>PTTQ9VGB</t>
  </si>
  <si>
    <t>Óskarsson et al.</t>
  </si>
  <si>
    <t>Erosion and sedimentation in Surtsey island quantified from new DEMs</t>
  </si>
  <si>
    <t>Surtsey Research</t>
  </si>
  <si>
    <t>10.33112/surtsey.14.5</t>
  </si>
  <si>
    <t>46MI564E</t>
  </si>
  <si>
    <t>Pacina and Popelka</t>
  </si>
  <si>
    <t>Accuracy of Digital Surface Models derived from archival aerial photographs. Case study for the Czech Republic.</t>
  </si>
  <si>
    <t>Geoinformatics FCE CTU</t>
  </si>
  <si>
    <t>10.14311/gi.16.1.3</t>
  </si>
  <si>
    <t>B5ILGT3L</t>
  </si>
  <si>
    <t>Papworth et al.</t>
  </si>
  <si>
    <t>Assessing 3D metric data of digital surface models for extracting archaeological data from archive stereo-aerial photographs</t>
  </si>
  <si>
    <t>10.1016/j.jas.2016.05.005</t>
  </si>
  <si>
    <t>AXLJGWNE</t>
  </si>
  <si>
    <t>Pedersen et al.</t>
  </si>
  <si>
    <t>Hekla Volcano, Iceland, in the 20th Century: Lava Volumes, Production Rates, and Effusion Rates</t>
  </si>
  <si>
    <t>10.1002/2017GL076887</t>
  </si>
  <si>
    <t>I497FPR3</t>
  </si>
  <si>
    <t>Pellicciotti et al.</t>
  </si>
  <si>
    <t>Mass-balance changes of the debris-covered glaciers in the Langtang Himal, Nepal, from 1974 to 1999</t>
  </si>
  <si>
    <t>10.3189/2015JoG13J237</t>
  </si>
  <si>
    <t>NSVSN55R</t>
  </si>
  <si>
    <t>Peppa et al.</t>
  </si>
  <si>
    <t>Archaeological Feature Detection from Archive Aerial Photography with a Sfm-Mvs and Image Enhancement Pipeline</t>
  </si>
  <si>
    <t>10.5194/isprs-archives-XLII-2-869-2018</t>
  </si>
  <si>
    <t>A37E78PU</t>
  </si>
  <si>
    <t>Pérez Álvarez et al.</t>
  </si>
  <si>
    <t>Multi-temporal archaeological analyses of alluvial landscapes using the photogrammetric restitution of historical flights: a case study of Medellin (Badajoz, Spain)</t>
  </si>
  <si>
    <t>10.1016/j.jas.2012.08.025</t>
  </si>
  <si>
    <t>QI38W8V2</t>
  </si>
  <si>
    <t>Pérez et al.</t>
  </si>
  <si>
    <t>Photogrammetric Usage of 1956-57 USAF Aerial Photography of Spain</t>
  </si>
  <si>
    <t>10.1111/phor.12048</t>
  </si>
  <si>
    <t>4ZVAVBQZ</t>
  </si>
  <si>
    <t>Persia et al.</t>
  </si>
  <si>
    <t>Archival Aerial Images Georeferencing: A Geostatistically-Based Approach for Improving Orthophoto Accuracy with Minimal Number of Ground Control Points</t>
  </si>
  <si>
    <t>NDDTRXM9</t>
  </si>
  <si>
    <t>Pętlicki et al.</t>
  </si>
  <si>
    <t>Recent Deceleration of the Ice Elevation Change of Ecology Glacier (King George Island, Antarctica)</t>
  </si>
  <si>
    <t>10.3390/rs9060520</t>
  </si>
  <si>
    <t>35V5TW6B</t>
  </si>
  <si>
    <t>Picon-Cabrera et al.</t>
  </si>
  <si>
    <t>On the Use of Historical Flights for the Urban Growth Analysis of Cities Through Time: The Case Study of Avila (Spain)</t>
  </si>
  <si>
    <t>Sustainability</t>
  </si>
  <si>
    <t>10.3390/su12114673</t>
  </si>
  <si>
    <t>6YYMSPRM</t>
  </si>
  <si>
    <t>Pieczonka and Bolch</t>
  </si>
  <si>
    <t>Region-wide glacier mass budgets and area changes for the Central Tien Shan between ~ 1975 and 1999 using Hexagon KH-9 imagery</t>
  </si>
  <si>
    <t>Global and Planetary Change</t>
  </si>
  <si>
    <t>10.1016/j.gloplacha.2014.11.014</t>
  </si>
  <si>
    <t>E6FMSYH2</t>
  </si>
  <si>
    <t>Pieczonka et al.</t>
  </si>
  <si>
    <t>Heterogeneous mass loss of glaciers in the Aksu-Tarim Catchment (Central Tien Shan) revealed by 1976 KH-9 Hexagon and 2009 SPOT-5 stereo imagery</t>
  </si>
  <si>
    <t>10.1016/j.rse.2012.11.020</t>
  </si>
  <si>
    <t>45Q77CGI</t>
  </si>
  <si>
    <t>Piekielek et al.</t>
  </si>
  <si>
    <t>Evaluating Software Tools to Orthorectify Archival Aerial Photographs</t>
  </si>
  <si>
    <t>Journal of Map &amp; Geography Libraries</t>
  </si>
  <si>
    <t>10.1080/15420353.2023.2219257</t>
  </si>
  <si>
    <t>AD3B83ZP</t>
  </si>
  <si>
    <t>Piermattei et al.</t>
  </si>
  <si>
    <t>Evolution of an Alpine proglacial river during 7 decades of deglaciation</t>
  </si>
  <si>
    <t>Earth Surface Dynamics</t>
  </si>
  <si>
    <t>10.5194/esurf-11-383-2023</t>
  </si>
  <si>
    <t>B9WB4IEJ</t>
  </si>
  <si>
    <t>Pinto et al.</t>
  </si>
  <si>
    <t>From Archived Historical Aerial Imagery to Informative Orthophotos: A Framework for Retrieving the Past in Long-Term Socioecological Research</t>
  </si>
  <si>
    <t>10.3390/rs11111388</t>
  </si>
  <si>
    <t>F6HXQDPE</t>
  </si>
  <si>
    <t>Prates et al.</t>
  </si>
  <si>
    <t>Deception Island 1967–1970 Volcano Eruptions from Historical Aerial Frames and Satellite Imagery (Antarctic Peninsula)</t>
  </si>
  <si>
    <t>10.3390/rs15082052</t>
  </si>
  <si>
    <t>CBLF77TD</t>
  </si>
  <si>
    <t>Pulighe and Fava</t>
  </si>
  <si>
    <t>DEM extraction from archive aerial photos: accuracy assessment in areas of complex topography</t>
  </si>
  <si>
    <t>European Journal of Remote Sensing</t>
  </si>
  <si>
    <t>10.5721/EuJRS20134621</t>
  </si>
  <si>
    <t>LNXI6UYT</t>
  </si>
  <si>
    <t>Ragettli et al.</t>
  </si>
  <si>
    <t>Heterogeneous glacier thinning patterns over the last 40 years in Langtang Himal, Nepal</t>
  </si>
  <si>
    <t>10.5194/tc-10-2075-2016</t>
  </si>
  <si>
    <t>P6V87WN5</t>
  </si>
  <si>
    <t>Rault et al.</t>
  </si>
  <si>
    <t>Structure-From-Motion Processing of Aerial Archive Photographs: Sensitivity Analyses Pave the way for Quantifying Geomorphological Changes Since 1978 In La Réunion Island</t>
  </si>
  <si>
    <t>10.5194/isprs-annals-V-2-2020-773-2020</t>
  </si>
  <si>
    <t>3ISKMFU4</t>
  </si>
  <si>
    <t>How Can the Morphometric Characteristics and Failure Conditions of a Historic Gully Caused by Intense Rainfall Be Reconstructed?</t>
  </si>
  <si>
    <t>Earth</t>
  </si>
  <si>
    <t>10.3390/earth3010020</t>
  </si>
  <si>
    <t>LDJRWPWA</t>
  </si>
  <si>
    <t>Redweik et al.</t>
  </si>
  <si>
    <t>Recovery of Stereo Aerial Coverage from 1934 and 1938 into the Digital Era</t>
  </si>
  <si>
    <t>10.1111/phor.12137</t>
  </si>
  <si>
    <t>CZ6H3CWC</t>
  </si>
  <si>
    <t>Rendenieks et al.</t>
  </si>
  <si>
    <t>Half a century of forest cover change along the Latvian-Russian border captured by object-based image analysis of Corona and Landsat TM/OLI data</t>
  </si>
  <si>
    <t>10.1016/j.rse.2020.112010</t>
  </si>
  <si>
    <t>ZF5KTA9J</t>
  </si>
  <si>
    <t>Riquelme et al.</t>
  </si>
  <si>
    <t>Digital landform reconstruction using old and recent open access digital aerial photos</t>
  </si>
  <si>
    <t>10.1016/j.geomorph.2019.01.003</t>
  </si>
  <si>
    <t>7T8X95KY</t>
  </si>
  <si>
    <t>Risbøl et al.</t>
  </si>
  <si>
    <t>Monitoring cultural heritage by comparing DEMs derived from historical aerial photographs and airborne laser scanning</t>
  </si>
  <si>
    <t>10.1016/j.culher.2014.04.002</t>
  </si>
  <si>
    <t>39PV5BL5</t>
  </si>
  <si>
    <t>Roberti et al.</t>
  </si>
  <si>
    <t>Structure from Motion used to revive archived aerial photographs for geomorphological analysis: an example from Mount Meager volcano, British Columbia, Canada</t>
  </si>
  <si>
    <t>Canadian Journal of Earth Sciences</t>
  </si>
  <si>
    <t>10.1139/cjes-2020-0140</t>
  </si>
  <si>
    <t>5HRXBD8K</t>
  </si>
  <si>
    <t>Robson et al.</t>
  </si>
  <si>
    <t>Spatial Variability in Patterns of Glacier Change across the Manaslu Range, Central Himalaya</t>
  </si>
  <si>
    <t>10.3389/feart.2018.00012</t>
  </si>
  <si>
    <t>V4UW2P8U</t>
  </si>
  <si>
    <t>Rocchini et al.</t>
  </si>
  <si>
    <t>Robust rectification of aerial photographs in an open source environment</t>
  </si>
  <si>
    <t>Computers &amp; Geosciences</t>
  </si>
  <si>
    <t>10.1016/j.cageo.2011.06.002</t>
  </si>
  <si>
    <t>S9E8XY8R</t>
  </si>
  <si>
    <t>Różycki et al.</t>
  </si>
  <si>
    <t>German Extermination Camps on WWII Reconnaissance Photographs. Orthorectification Process for Archival Aerial Images of Cultural Heritage Sites</t>
  </si>
  <si>
    <t>10.3390/rs15102587</t>
  </si>
  <si>
    <t>LJ848PGR</t>
  </si>
  <si>
    <t>Salach</t>
  </si>
  <si>
    <t>SAPC - Application for Adapting Scanned Analogue Photographs to Use Them in Structure from Motion Technology</t>
  </si>
  <si>
    <t>10.5194/isprs-archives-XLII-1-W1-197-2017</t>
  </si>
  <si>
    <t>UZ4K7DVA</t>
  </si>
  <si>
    <t>Schiefer and Gilbert</t>
  </si>
  <si>
    <t>Reconstructing morphometric change in a proglacial landscape using historical aerial photography and automated DEM generation</t>
  </si>
  <si>
    <t>10.1016/j.geomorph.2006.11.003</t>
  </si>
  <si>
    <t>WCZUHQVX</t>
  </si>
  <si>
    <t>Schmidt et al.</t>
  </si>
  <si>
    <t>The use of CORONA satellite images for generating a high resolution digital elevation model</t>
  </si>
  <si>
    <t>IGARSS 2001. Scanning the Present and Resolving the Future. Proceedings. IEEE 2001 International Geoscience and Remote Sensing Symposium</t>
  </si>
  <si>
    <t>10.1109/IGARSS.2001.978277</t>
  </si>
  <si>
    <t>CGB2DPYZ</t>
  </si>
  <si>
    <t>Schwat et al.</t>
  </si>
  <si>
    <t>Multi-decadal erosion rates from glacierized watersheds on Mount Baker, Washington, USA, reveal topographic, climatic, and lithologic controls on sediment yields</t>
  </si>
  <si>
    <t>10.1016/j.geomorph.2023.108805</t>
  </si>
  <si>
    <t>VAS8PQGQ</t>
  </si>
  <si>
    <t>Seccaroni et al.</t>
  </si>
  <si>
    <t>High Resolution Historical Topography: Getting More from Archival Aerial Photographs</t>
  </si>
  <si>
    <t>Proceedings</t>
  </si>
  <si>
    <t>10.3390/ecrs-2-05160</t>
  </si>
  <si>
    <t>HRXNERQE</t>
  </si>
  <si>
    <t>Sevara</t>
  </si>
  <si>
    <t>Top Secret Topographies: Recovering Two and Three-Dimensional Archaeological Information from Historic Reconnaissance Datasets Using Image-Based Modelling Techniques</t>
  </si>
  <si>
    <t>International Journal of Heritage in the Digital Era</t>
  </si>
  <si>
    <t>10.1260/2047-4970.2.3.395</t>
  </si>
  <si>
    <t>RCSSD3W5</t>
  </si>
  <si>
    <t>Sevara et al.</t>
  </si>
  <si>
    <t>Surfaces from the Visual Past: Recovering High-Resolution Terrain Data from Historic Aerial Imagery for Multitemporal Landscape Analysis</t>
  </si>
  <si>
    <t>Journal of Archaeological Method and Theory</t>
  </si>
  <si>
    <t>10.1007/s10816-017-9348-9</t>
  </si>
  <si>
    <t>FYPPE3AR</t>
  </si>
  <si>
    <t>Shevchenko et al.</t>
  </si>
  <si>
    <t>The rebirth and evolution of Bezymianny volcano, Kamchatka after the 1956 sector collapse</t>
  </si>
  <si>
    <t>Communications Earth &amp; Environment</t>
  </si>
  <si>
    <t>10.1038/s43247-020-00014-5</t>
  </si>
  <si>
    <t>JPQS9JXB</t>
  </si>
  <si>
    <t>Sohn et al.</t>
  </si>
  <si>
    <t>Mathematical modelling of historical reconnaissance CORONA KH-4B imagery</t>
  </si>
  <si>
    <t>10.1046/j.0031-868X.2003.00257.x</t>
  </si>
  <si>
    <t>RENZSNMD</t>
  </si>
  <si>
    <t>Stăncioiu et al.</t>
  </si>
  <si>
    <t>Capercaillie (Tetrao urogallus) habitat in Romania – A landscape perspective revealed by Cold War spy satellite images</t>
  </si>
  <si>
    <t>Science of The Total Environment</t>
  </si>
  <si>
    <t>10.1016/j.scitotenv.2021.146763</t>
  </si>
  <si>
    <t>42S2BQKV</t>
  </si>
  <si>
    <t>Stark et al.</t>
  </si>
  <si>
    <t>Calanchi badlands reconstructions and long-term change detection analysis from historical aerial and UAS image processing</t>
  </si>
  <si>
    <t>Journal of Geomorphology</t>
  </si>
  <si>
    <t>10.1127/jgeomorphology/2020/0658</t>
  </si>
  <si>
    <t>UUN2FYMP</t>
  </si>
  <si>
    <t>Stott et al.</t>
  </si>
  <si>
    <t>Mapping an ancient city with a century of remotely sensed data</t>
  </si>
  <si>
    <t>Proceedings of the National Academy of Sciences</t>
  </si>
  <si>
    <t>10.1073/pnas.1721509115</t>
  </si>
  <si>
    <t>9LTT2ELW</t>
  </si>
  <si>
    <t>Suh and Ouimet</t>
  </si>
  <si>
    <t>Generation of High-Resolution Orthomosaics from Historical Aerial Photographs Using Structure-from-Motion and Lidar Data</t>
  </si>
  <si>
    <t>10.14358/PERS.22-00063R2</t>
  </si>
  <si>
    <t>QUZPQPWA</t>
  </si>
  <si>
    <t>Surazakov and Aizen</t>
  </si>
  <si>
    <t>Positional Accuracy Evaluation of Declassified Hexagon KH-9 Mapping Camera Imagery</t>
  </si>
  <si>
    <t>10.14358/PERS.76.5.603</t>
  </si>
  <si>
    <t>3Q3MUWTB</t>
  </si>
  <si>
    <t>Tian et al.</t>
  </si>
  <si>
    <t>Applications of Historical Optical DISP Images in Antarctica Study</t>
  </si>
  <si>
    <t>IGARSS 2019 - 2019 IEEE International Geoscience and Remote Sensing Symposium</t>
  </si>
  <si>
    <t>10.1109/IGARSS.2019.8900380</t>
  </si>
  <si>
    <t>E5HRBYHP</t>
  </si>
  <si>
    <t>Triglav‐Čekada et al.</t>
  </si>
  <si>
    <t>Acquisition of the 3D boundary of the Triglav glacier from archived non-metric panoramic images</t>
  </si>
  <si>
    <t>10.1111/j.1477-9730.2011.00622.x</t>
  </si>
  <si>
    <t>UKWG7DZS</t>
  </si>
  <si>
    <t>Turek et al.</t>
  </si>
  <si>
    <t>An Example of Multitemporal Photogrammetric Documentation and Spatial Analysis in Process Revitalisation and Urban Planning:</t>
  </si>
  <si>
    <t>Proceedings of the 4th International Conference on Geographical Information Systems Theory, Applications and Management</t>
  </si>
  <si>
    <t>10.5220/0006701902230230</t>
  </si>
  <si>
    <t>9USYID46</t>
  </si>
  <si>
    <t>Vargo et al.</t>
  </si>
  <si>
    <t>Using structure from motion photogrammetry to measure past glacier changes from historic aerial photographs</t>
  </si>
  <si>
    <t>10.1017/jog.2017.79</t>
  </si>
  <si>
    <t>UJKIFHZ9</t>
  </si>
  <si>
    <t>Vastaranta et al.</t>
  </si>
  <si>
    <t>Forest stand age classification using time series of photogrammetrically derived digital surface models</t>
  </si>
  <si>
    <t>Scandinavian Journal of Forest Research</t>
  </si>
  <si>
    <t>10.1080/02827581.2015.1060256</t>
  </si>
  <si>
    <t>A8RIYP3A</t>
  </si>
  <si>
    <t>Vautier et al.</t>
  </si>
  <si>
    <t>Monitoring and reconstructing past biogeomorphic succession within fluvial corridors using stereophotogrammetry: Stereophotogrammetry: Monitoring Past Fluvial Biogeomorphic Succession</t>
  </si>
  <si>
    <t>10.1002/esp.3962</t>
  </si>
  <si>
    <t>7PV3VJZP</t>
  </si>
  <si>
    <t>Véga and St-Onge</t>
  </si>
  <si>
    <t>Height growth reconstruction of a boreal forest canopy over a period of 58 years using a combination of photogrammetric and lidar models</t>
  </si>
  <si>
    <t>10.1016/j.rse.2007.09.002</t>
  </si>
  <si>
    <t>T8UZ36GE</t>
  </si>
  <si>
    <t>Verhoeven and Vermuelen</t>
  </si>
  <si>
    <t>Engaging with the Canopy—Multi-Dimensional Vegetation Mark Visualisation Using Archived Aerial Images</t>
  </si>
  <si>
    <t>10.3390/rs8090752</t>
  </si>
  <si>
    <t>7TGQURPL</t>
  </si>
  <si>
    <t>Verhoeven et al.</t>
  </si>
  <si>
    <t>Mapping by matching: a computer vision-based approach to fast and accurate georeferencing of archaeological aerial photographs</t>
  </si>
  <si>
    <t>Journal of Archeological Science</t>
  </si>
  <si>
    <t>10.1016/j.jas.2012.02.022</t>
  </si>
  <si>
    <t>BUHU8ZK4</t>
  </si>
  <si>
    <t>Undistorting the Past: New Techniques for Orthorectification of Archaeological Aerial Frame Imagery</t>
  </si>
  <si>
    <t>Good Practice in Archaeological Diagnostics</t>
  </si>
  <si>
    <t>10.1007/978-3-319-01784-6_3</t>
  </si>
  <si>
    <t>H55BD2CG</t>
  </si>
  <si>
    <t>Vivero et al.</t>
  </si>
  <si>
    <t>Combination of Aerial, Satellite, and UAV Photogrammetry for Quantifying Rock Glacier Kinematics in the Dry Andes of Chile (30°S) Since the 1950s</t>
  </si>
  <si>
    <t>Frontiers in Remote Sensing</t>
  </si>
  <si>
    <t>10.3389/frsen.2021.784015</t>
  </si>
  <si>
    <t>2AR5AVGG</t>
  </si>
  <si>
    <t>Walstra et al.</t>
  </si>
  <si>
    <t>Time for change: quantifying landslide evolution using historical aerial photographs and modern photogrammetric methods</t>
  </si>
  <si>
    <t>35MF78DP</t>
  </si>
  <si>
    <t>Historical aerial photographs for landslide assessment: two case histories</t>
  </si>
  <si>
    <t>Quarterly Journal of Engineering Geology and Hydrogeology</t>
  </si>
  <si>
    <t>10.1144/1470-9236/07-011</t>
  </si>
  <si>
    <t>C57DUZKR</t>
  </si>
  <si>
    <t>Evaluation of the controls affecting the quality of spatial data derived from historical aerial photographs</t>
  </si>
  <si>
    <t>10.1002/esp.2111</t>
  </si>
  <si>
    <t>RCZYWWZJ</t>
  </si>
  <si>
    <t>Wang et al.</t>
  </si>
  <si>
    <t>Multi-decadal geomorphic changes of a low-angle valley glacier in the East Kunlun Mountains: Remote sensing observations and detachment hazard assessment</t>
  </si>
  <si>
    <t>Natural Hazards and Earth System Sciences Discussions</t>
  </si>
  <si>
    <t>10.5194/nhess-2021-57</t>
  </si>
  <si>
    <t>2ARJBDQ8</t>
  </si>
  <si>
    <t>Wilson et al.</t>
  </si>
  <si>
    <t>Historical records, archives and photogrammetry</t>
  </si>
  <si>
    <t>The Historic Environment: Policy &amp; Practice</t>
  </si>
  <si>
    <t>10.1080/17567505.2016.1142696</t>
  </si>
  <si>
    <t>FZ2D7KEH</t>
  </si>
  <si>
    <t>Youssef and Doumit</t>
  </si>
  <si>
    <t>Morphometric analysis of hillslope evolution in the Kadisha River Basin based on archived aerial photographs</t>
  </si>
  <si>
    <t>Geosystems and Geoenvironment</t>
  </si>
  <si>
    <t>10.1016/j.geogeo.2022.100132</t>
  </si>
  <si>
    <t>TBSJTSKM</t>
  </si>
  <si>
    <t>Zawieska et al.</t>
  </si>
  <si>
    <t>3D Modelling of the Lusatian Borough in Biskupin using archival data</t>
  </si>
  <si>
    <t>Int. Arch. Photogramm. Remote Sens. Spatial Inf. Sci., XLII-2/W3</t>
  </si>
  <si>
    <t>10.5194/isprs-archives-XLII-2-W3-665-2017</t>
  </si>
  <si>
    <t>F9VIP5F7</t>
  </si>
  <si>
    <t>Development of true orthophotomaps of the fortified settlement at Biskupin, Site 4, based on archival data</t>
  </si>
  <si>
    <t>Archaeological Prospection</t>
  </si>
  <si>
    <t>10.1002/arp.1748</t>
  </si>
  <si>
    <t>U33K22B3</t>
  </si>
  <si>
    <t>Zhang et al.</t>
  </si>
  <si>
    <t>Guided feature matching for multi-epoch historical image blocks pose estimation</t>
  </si>
  <si>
    <t>10.5194/isprs-annals-V-2-2020-127-2020</t>
  </si>
  <si>
    <t>6P2CL666</t>
  </si>
  <si>
    <t>Feature matching for multi-epoch historical aerial images</t>
  </si>
  <si>
    <t>10.1016/j.isprsjprs.2021.10.008</t>
  </si>
  <si>
    <t>ZZ5TKXNF</t>
  </si>
  <si>
    <t>Zhou et al.</t>
  </si>
  <si>
    <t>Glacier mass balance in the Qinghai–Tibet Plateau and its surroundings from the mid-1970s to 2000 based on Hexagon KH-9 and SRTM DEMs</t>
  </si>
  <si>
    <t>10.1016/j.rse.2018.03.020</t>
  </si>
  <si>
    <t>4NGVH92Z</t>
  </si>
  <si>
    <t>Geodetic glacier mass balance (1975–1999) in the central Pamir using the SRTM DEM and KH-9 imagery</t>
  </si>
  <si>
    <t>10.1017/jog.2019.8</t>
  </si>
  <si>
    <t>Q57B8PSI</t>
  </si>
  <si>
    <t>Mining High-Resolution KH-9 Panoramic Imagery to Determine Earthquake Deformation: Methods and Applications</t>
  </si>
  <si>
    <t>10.1109/TGRS.2021.3116441</t>
  </si>
  <si>
    <t>3AS9P3GM</t>
  </si>
  <si>
    <t>Agapiou et al.</t>
  </si>
  <si>
    <t>10.1002/arp.1536</t>
  </si>
  <si>
    <t>5TXG23I3</t>
  </si>
  <si>
    <t>Apostolopoulos and Nikolakopoulos</t>
  </si>
  <si>
    <t>Assessment of the shoreline evolution using the CORONA declassified images. A case study in the north of Ilia prefecture, Peloponnese, Greece</t>
  </si>
  <si>
    <t>Journal of Applied Remote Sensing</t>
  </si>
  <si>
    <t>10.1117/1.JRS.16.022205</t>
  </si>
  <si>
    <t>TIL2ZE99</t>
  </si>
  <si>
    <t>Arenson et al.</t>
  </si>
  <si>
    <t>Detection and Analysis of Ground Deformation in Permafrost Environments: Ground Deformation in Permafrost Environments: Detection and Analysis</t>
  </si>
  <si>
    <t>Permafrost and Periglacial Processes</t>
  </si>
  <si>
    <t>10.1002/ppp.1932</t>
  </si>
  <si>
    <t>HD9LTNMS</t>
  </si>
  <si>
    <t>Asner et al.</t>
  </si>
  <si>
    <t>Net changes in regional woody vegetation cover and carbon storage in Texas Drylands, 1937–1999</t>
  </si>
  <si>
    <t>Global Change Biology</t>
  </si>
  <si>
    <t>10.1046/j.1365-2486.2003.00594.x</t>
  </si>
  <si>
    <t>NHRE6357</t>
  </si>
  <si>
    <t>Awange and Kiema</t>
  </si>
  <si>
    <t>CORONA Historical De-classified Products</t>
  </si>
  <si>
    <t>Environmental Geoinformatics</t>
  </si>
  <si>
    <t>10.1007/978-3-030-03017-9_13</t>
  </si>
  <si>
    <t>BLYNCEDG</t>
  </si>
  <si>
    <t>Azzoni et al.</t>
  </si>
  <si>
    <t>Evaluating high-resolution remote sensing data for reconstructing the recent evolution of supra glacial debris: A study in the Central Alps (Stelvio Park, Italy)</t>
  </si>
  <si>
    <t>Progress in Physical Geography: Earth and Environment</t>
  </si>
  <si>
    <t>10.1177/0309133317749434</t>
  </si>
  <si>
    <t>YPW49IBU</t>
  </si>
  <si>
    <t>Bateman</t>
  </si>
  <si>
    <t>Technological Wonder and Strategic Vulnerability: Satellite Reconnaissance and American National Security during the Cold War</t>
  </si>
  <si>
    <t>International Journal of Intelligence and CounterIntelligence</t>
  </si>
  <si>
    <t>10.1080/08850607.2019.1703926</t>
  </si>
  <si>
    <t>PISHNTXT</t>
  </si>
  <si>
    <t>Beck et al.</t>
  </si>
  <si>
    <t>Evaluation of Corona and Ikonos high resolution satellite imagery for archaeological prospection in western Syria</t>
  </si>
  <si>
    <t>10.1017/S0003598X00094916</t>
  </si>
  <si>
    <t>BIVI4TEU</t>
  </si>
  <si>
    <t>Becker</t>
  </si>
  <si>
    <t>Multi-Temporal Aerial Imagery for Automatic Mapping and Trend Analysis</t>
  </si>
  <si>
    <t>Dreiländertagung der DGPF, der OVG und der SGPF</t>
  </si>
  <si>
    <t>FBEKAPRQ</t>
  </si>
  <si>
    <t>Beyer et al.</t>
  </si>
  <si>
    <t>The Ames Stereo Pipeline: NASA's open source software for deriving and processing terrain data</t>
  </si>
  <si>
    <t>10.1029/2018EA000409</t>
  </si>
  <si>
    <t>RPUQ6R2T</t>
  </si>
  <si>
    <t>Bhushan et al.</t>
  </si>
  <si>
    <t>Automated digital elevation model (DEM) generation from very-high-resolution Planet SkySat triplet stereo and video imagery</t>
  </si>
  <si>
    <t>10.1016/j.isprsjprs.2020.12.012</t>
  </si>
  <si>
    <t>JG69VHSG</t>
  </si>
  <si>
    <t>Birdseye</t>
  </si>
  <si>
    <t>Stereoscopic Phototopographic Mapping</t>
  </si>
  <si>
    <t>Annals of the Association of American Geographers</t>
  </si>
  <si>
    <t>10.1080/00045604009357193</t>
  </si>
  <si>
    <t>HBNAZLKV</t>
  </si>
  <si>
    <t>Blokhinov et al.</t>
  </si>
  <si>
    <t>Z-Space - digital photogrammetric system for Russian TK-350 images</t>
  </si>
  <si>
    <t>5AXABY8K</t>
  </si>
  <si>
    <t>Borowitz</t>
  </si>
  <si>
    <t>An Interoperable Information Umbrella: Sharing Space Information Technology</t>
  </si>
  <si>
    <t>Strategic Studies Quarterly</t>
  </si>
  <si>
    <t>YP7JDRT2</t>
  </si>
  <si>
    <t>Brannstrom et al.</t>
  </si>
  <si>
    <t>Land change in the Brazilian Savanna (Cerrado), 1986–2002: Comparative analysis and implications for land-use policy</t>
  </si>
  <si>
    <t>Land Use Policy</t>
  </si>
  <si>
    <t>10.1016/j.landusepol.2007.11.008</t>
  </si>
  <si>
    <t>BFUJQTBU</t>
  </si>
  <si>
    <t>Braun</t>
  </si>
  <si>
    <t>The Surface Mass Balance of the Ward Hunt Ice Shelf and Ward Hunt Ice Rise, Ellesmere Island, Nunavut, Canada</t>
  </si>
  <si>
    <t>Arctic Ice Shelves and Ice Islands</t>
  </si>
  <si>
    <t>10.1007/978-94-024-1101-0_6</t>
  </si>
  <si>
    <t>J7F4XA5L</t>
  </si>
  <si>
    <t>Brecheisen et al.</t>
  </si>
  <si>
    <t>Using Remote Sensing to Discover Historic Context of Human-Environmental Water Resource Dynamics</t>
  </si>
  <si>
    <t>Journal of Contemporary Water Research &amp; Education</t>
  </si>
  <si>
    <t>10.1111/j.1936-704X.2020.3346.x</t>
  </si>
  <si>
    <t>UEBEWVND</t>
  </si>
  <si>
    <t>Brinkmann et al.</t>
  </si>
  <si>
    <t>Analysis of landscape transformation processes in and around four West African cities over the last 50 years</t>
  </si>
  <si>
    <t>Landscape and Urban Planning</t>
  </si>
  <si>
    <t>10.1016/j.landurbplan.2011.12.003</t>
  </si>
  <si>
    <t>9465JE8H</t>
  </si>
  <si>
    <t>Brünner et al.</t>
  </si>
  <si>
    <t>Satellite-Based Earth Observation: Trends and Challenges for Economy and Society</t>
  </si>
  <si>
    <t>10.1007/978-3-319-74805-4</t>
  </si>
  <si>
    <t>IISPL86F</t>
  </si>
  <si>
    <t>Caddell</t>
  </si>
  <si>
    <t>Corona over Cuba: The Missile Crisis and the Early Limitations of Satellite Imagery Intelligence</t>
  </si>
  <si>
    <t>Intelligence and National Security</t>
  </si>
  <si>
    <t>10.1080/02684527.2015.1005495</t>
  </si>
  <si>
    <t>VAQ8LBE8</t>
  </si>
  <si>
    <t>Casana</t>
  </si>
  <si>
    <t>Global-Scale Archaeological Prospection using CORONA Satellite Imagery: Automated, Crowd-Sourced, and Expert-led Approaches</t>
  </si>
  <si>
    <t>Journal of Field Archaeology</t>
  </si>
  <si>
    <t>10.1080/00934690.2020.1713285</t>
  </si>
  <si>
    <t>5LJF3ABI</t>
  </si>
  <si>
    <t>Castrianni et al.</t>
  </si>
  <si>
    <t>High resolution satellite ortho-images for archaeological research: different methods and experiences in the Near and Middle East</t>
  </si>
  <si>
    <t>Advances in Geosciences</t>
  </si>
  <si>
    <t>10.5194/adgeo-24-97-2010</t>
  </si>
  <si>
    <t>CQEUGP7M</t>
  </si>
  <si>
    <t>Challis et al.</t>
  </si>
  <si>
    <t>Corona Remotely-Sensed Imagery in Dryland Archaeology: The Islamic City of al-Raqqa, Syria</t>
  </si>
  <si>
    <t>10.1179/jfa.2004.29.1-2.139</t>
  </si>
  <si>
    <t>K2MGFKZ8</t>
  </si>
  <si>
    <t>Chand et al.</t>
  </si>
  <si>
    <t>Recessional pattern and surface elevation change of the Parvati Glacier, North-Western Himalaya (1965-2018) using remote sensing</t>
  </si>
  <si>
    <t>International Journal of Remote Sensing</t>
  </si>
  <si>
    <t>10.1080/01431161.2020.1798552</t>
  </si>
  <si>
    <t>WIYIX4ZU</t>
  </si>
  <si>
    <t>Chandler and Clark</t>
  </si>
  <si>
    <t>The Archival Photogrammetric Technique: Further Application and Development</t>
  </si>
  <si>
    <t>10.1111/j.1477-9730.1992.tb00249.x</t>
  </si>
  <si>
    <t>SWQ2JGRH</t>
  </si>
  <si>
    <t>Chasmer et al.</t>
  </si>
  <si>
    <t>Quantifying errors in discontinuous permafrost plateau change from optical data, Northwest Territories, Canada: 1947–2008</t>
  </si>
  <si>
    <t>Canadian Journal of Remote Sensing</t>
  </si>
  <si>
    <t>10.5589/m10-058</t>
  </si>
  <si>
    <t>WRCVDXNI</t>
  </si>
  <si>
    <t>Russian concept of the space images digital processing</t>
  </si>
  <si>
    <t>VZJYESES</t>
  </si>
  <si>
    <t>Chen and Tseng</t>
  </si>
  <si>
    <t>Study of automatic image rectification and registration of scanned historical aerial photographs</t>
  </si>
  <si>
    <t>10.5194/isprs-archives-XLI-B8-1229-2016</t>
  </si>
  <si>
    <t>S2DFAIB2</t>
  </si>
  <si>
    <t>Cisek et al.</t>
  </si>
  <si>
    <t>Remote sensing data integration for mapping glacial extents</t>
  </si>
  <si>
    <t>2017 New York Scientific Data Summit (NYSDS)</t>
  </si>
  <si>
    <t>10.1109/NYSDS.2017.8085048</t>
  </si>
  <si>
    <t>GQWSUEFF</t>
  </si>
  <si>
    <t>Cléri et al.</t>
  </si>
  <si>
    <t>Automatic Georeferencing of a Heritage of old analog aerial Photographs</t>
  </si>
  <si>
    <t>10.5194/isprsannals-II-3-33-2014</t>
  </si>
  <si>
    <t>9F5JC9JQ</t>
  </si>
  <si>
    <t>Cogley and Adams</t>
  </si>
  <si>
    <t>Remote-Sensing Resources for Monitoring Glacier Fluctuations on Axel Heiberg Island</t>
  </si>
  <si>
    <t>Arctic</t>
  </si>
  <si>
    <t>JTQWSKAG</t>
  </si>
  <si>
    <t>Comer and Harrower</t>
  </si>
  <si>
    <t>Mapping Archaeological Landscapes from Space</t>
  </si>
  <si>
    <t>10.1007/978-1-4614-6074-9</t>
  </si>
  <si>
    <t>Q3BE6WDT</t>
  </si>
  <si>
    <t>Conesa et al.</t>
  </si>
  <si>
    <t>CORONA Photographs in Monsoonal Semi-arid Environments: Addressing Archaeological Surveys and Historic Landscape Dynamics over North Gujarat, India: CORONA Photographs in Monsoonal Semi-arid North Gujarat, India</t>
  </si>
  <si>
    <t>10.1002/arp.1498</t>
  </si>
  <si>
    <t>H99CQDD8</t>
  </si>
  <si>
    <t>Cowley and Stichelbaut</t>
  </si>
  <si>
    <t>Historic Aerial Photographic Archives for European Archaeology</t>
  </si>
  <si>
    <t>European Journal of Archaeology</t>
  </si>
  <si>
    <t>10.1179/1461957112Y.0000000010</t>
  </si>
  <si>
    <t>DRN4VMLX</t>
  </si>
  <si>
    <t>Cowley et al.</t>
  </si>
  <si>
    <t>Landscapes through the lens: An introduction</t>
  </si>
  <si>
    <t>Landscapes Through the Lens: Aerial Photographs and Historic Environment</t>
  </si>
  <si>
    <t>CKWZG6EX</t>
  </si>
  <si>
    <t>The Aerial Reconnaissance Archives: A Global Aerial Photographic Collection</t>
  </si>
  <si>
    <t>Archaeology from Historical Aerial and Satellite Archives</t>
  </si>
  <si>
    <t>10.1007/978-1-4614-4505-0_2</t>
  </si>
  <si>
    <t>TCIDBHZF</t>
  </si>
  <si>
    <t>Craciun and Le Bris</t>
  </si>
  <si>
    <t>Automatic algorithm for georeferencing historical-to-nowadays aerial images acquired in natural environments</t>
  </si>
  <si>
    <t>10.5194/isprs-archives-XLIII-B2-2022-21-2022</t>
  </si>
  <si>
    <t>36KJM3XH</t>
  </si>
  <si>
    <t>Dahle et al.</t>
  </si>
  <si>
    <t>Revisiting the Past: A comparative study for semantic segmentation of historical images of Adelaide Island using U-nets</t>
  </si>
  <si>
    <t>ISPRS Open Journal of Photogrammetry and Remote Sensing</t>
  </si>
  <si>
    <t>10.1016/j.ophoto.2023.100056</t>
  </si>
  <si>
    <t>4X2JWUX3</t>
  </si>
  <si>
    <t>Darack</t>
  </si>
  <si>
    <t>Spying From Above: How the Atmosphere Helped Shape Our Modern Surveillance Systems</t>
  </si>
  <si>
    <t>Weatherwise</t>
  </si>
  <si>
    <t>10.1080/00431672.2019.1659009</t>
  </si>
  <si>
    <t>9CACQLFA</t>
  </si>
  <si>
    <t>Dashora et al.</t>
  </si>
  <si>
    <t>A repository of earth resource information – CORONA satellite programme</t>
  </si>
  <si>
    <t>Current Science</t>
  </si>
  <si>
    <t>TNF98CDA</t>
  </si>
  <si>
    <t>DaSilva et al.</t>
  </si>
  <si>
    <t>Assessing Shoreline Change using Historical Aerial and RapidEye Satellite Imagery (Cape Jaffa, South Australia)</t>
  </si>
  <si>
    <t>Journal of Coastal Research</t>
  </si>
  <si>
    <t>10.2112/JCOASTRES-D-20-00089.1</t>
  </si>
  <si>
    <t>NSRAFX8V</t>
  </si>
  <si>
    <t>Day</t>
  </si>
  <si>
    <t>Ferrets Above: American Signals Intelligence Satellites During the 1960s</t>
  </si>
  <si>
    <t>10.1080/08850600490446835</t>
  </si>
  <si>
    <t>MXPLNJFR</t>
  </si>
  <si>
    <t>Denner and Raubenheimer</t>
  </si>
  <si>
    <t>Assessing a potential solution for spatially referencing of historical aerial photography in South Africa</t>
  </si>
  <si>
    <t>Proceedings of the ICA</t>
  </si>
  <si>
    <t>10.5194/ica-proc-1-26-2018</t>
  </si>
  <si>
    <t>UB784LU3</t>
  </si>
  <si>
    <t>Deprez and Goossens</t>
  </si>
  <si>
    <t>The Aswan high dam impact on the downstream Wadi Allaqi (Egypt): A multitemporal analysis based on Corona, Landsat ETM+ and Aster images</t>
  </si>
  <si>
    <t>Remote Sensing in Transition</t>
  </si>
  <si>
    <t>D8Y9R9HH</t>
  </si>
  <si>
    <t>Deshpande et al.</t>
  </si>
  <si>
    <t>Historical land cover classification from CORONA imagery using convolutional neural networks and geometric moments</t>
  </si>
  <si>
    <t>10.1080/01431161.2021.1910365</t>
  </si>
  <si>
    <t>5FYV8I9Q</t>
  </si>
  <si>
    <t>Dlesk et al.</t>
  </si>
  <si>
    <t>Structure from motion processing of analogue images captured by Rollei metric camera, digitized with various scanning resolution</t>
  </si>
  <si>
    <t>Acta Polytechnica</t>
  </si>
  <si>
    <t>10.14311/AP.2020.60.0288</t>
  </si>
  <si>
    <t>ISAR97EX</t>
  </si>
  <si>
    <t>From Analogue to Digital Photogrammetry: Documentation of Padise Abbey in Two Different Time Stages</t>
  </si>
  <si>
    <t>Applied Sciences</t>
  </si>
  <si>
    <t>10.3390/app10238330</t>
  </si>
  <si>
    <t>GIMYYC9R</t>
  </si>
  <si>
    <t>Doering et al.</t>
  </si>
  <si>
    <t>Landscape transformation of an Alpine floodplain influenced by humans: historical analyses from aerial images</t>
  </si>
  <si>
    <t>10.1002/hyp.8374</t>
  </si>
  <si>
    <t>MLZWF27M</t>
  </si>
  <si>
    <t>Dowdeswell et al.</t>
  </si>
  <si>
    <t>Digital comparison of high resolution Sojuzkarta KFA-1000 imagery of ice masses with Landsat and SPOT data</t>
  </si>
  <si>
    <t>Annals of Glaciology</t>
  </si>
  <si>
    <t>10.3189/S0260305500012684</t>
  </si>
  <si>
    <t>ALDC6U5H</t>
  </si>
  <si>
    <t>High resolution imagery from the Russian KATE-200 satellite camera: morphology and dynamics of ice masses in the European high Arctic</t>
  </si>
  <si>
    <t>10.1080/01431169608949155</t>
  </si>
  <si>
    <t>2WBPXARB</t>
  </si>
  <si>
    <t>Doyle</t>
  </si>
  <si>
    <t>Thirty years of mapping from space</t>
  </si>
  <si>
    <t>ZD837CT2</t>
  </si>
  <si>
    <t>Duncan and Heibreider</t>
  </si>
  <si>
    <t>Evaluation of analog Russian sensors: KVR-1000, TK-350, and KFA-1000</t>
  </si>
  <si>
    <t>Proceedings of SPIE</t>
  </si>
  <si>
    <t>10.1117/12.210901</t>
  </si>
  <si>
    <t>HKAP76GK</t>
  </si>
  <si>
    <t>Early and Gartzke</t>
  </si>
  <si>
    <t>Spying from Space: Reconnaissance Satellites and Interstate Disputes</t>
  </si>
  <si>
    <t>Journal of Conflict Resolution</t>
  </si>
  <si>
    <t>10.1177/0022002721995894</t>
  </si>
  <si>
    <t>CAYZ3F44</t>
  </si>
  <si>
    <t>Ellis et al.</t>
  </si>
  <si>
    <t>Measuring long-term ecological changes in densely populated landscapes using current and historical high resolution imagery</t>
  </si>
  <si>
    <t>10.1016/j.rse.2005.11.002</t>
  </si>
  <si>
    <t>8G2UWTZU</t>
  </si>
  <si>
    <t>Enns</t>
  </si>
  <si>
    <t>Satellites and Psychics: The Militarization of Outer and Inner Space, 1960–95</t>
  </si>
  <si>
    <t>Militarizing Outer Space</t>
  </si>
  <si>
    <t>10.1057/978-1-349-95851-1_10</t>
  </si>
  <si>
    <t>RPGC9UF2</t>
  </si>
  <si>
    <t>Farella et al.</t>
  </si>
  <si>
    <t>Colorizing the Past: Deep Learning for the Automatic Colorization of Historical Aerial Images</t>
  </si>
  <si>
    <t>Journal of Imaging</t>
  </si>
  <si>
    <t>10.3390/jimaging8100269</t>
  </si>
  <si>
    <t>NMLLIDCU</t>
  </si>
  <si>
    <t>The EuroSDR Time Benchmark for Historical Aerial Images</t>
  </si>
  <si>
    <t>10.5194/isprs-archives-XLIII-B2-2022-1175-2022</t>
  </si>
  <si>
    <t>2WCJZANX</t>
  </si>
  <si>
    <t>60 Years of Glacier Elevation and Mass Changes in the Maipo River Basin, Central Andes of Chile</t>
  </si>
  <si>
    <t>10.3390/rs12101658</t>
  </si>
  <si>
    <t>BNL7NSXI</t>
  </si>
  <si>
    <t>Farnsworth et al.</t>
  </si>
  <si>
    <t>Dynamic Holocene glacial history of St. Jonsfjorden, Svalbard</t>
  </si>
  <si>
    <t>Boreas</t>
  </si>
  <si>
    <t>10.1111/bor.12269</t>
  </si>
  <si>
    <t>NF4JHCNW</t>
  </si>
  <si>
    <t>Fekete</t>
  </si>
  <si>
    <t>CORONA High-Resolution Satellite and Aerial Imagery for Change Detection Assessment of Natural Hazard Risk and Urban Growth in El Alto/La Paz in Bolivia, Santiago de Chile, Yungay in Peru, Qazvin in Iran, and Mount St. Helens in the USA</t>
  </si>
  <si>
    <t>10.3390/rs12193246</t>
  </si>
  <si>
    <t>AD7WLXMF</t>
  </si>
  <si>
    <t>The Time-SIFT method : detecting 3-D changes from archival photogrammetric analysis with almost exclusively image information</t>
  </si>
  <si>
    <t>arXiv:1807.09700 [cs]</t>
  </si>
  <si>
    <t>10.48550/arXiv.1807.09700</t>
  </si>
  <si>
    <t>GW8U4CWQ</t>
  </si>
  <si>
    <t>Ford</t>
  </si>
  <si>
    <t>Shoreline changes interpreted from multi-temporal aerial photographs and high resolution satellite images: Wotje Atoll, Marshall Islands</t>
  </si>
  <si>
    <t>10.1016/j.rse.2013.03.027</t>
  </si>
  <si>
    <t>NF894HPH</t>
  </si>
  <si>
    <t>Fortin</t>
  </si>
  <si>
    <t>Landscape and biodiversity change in the Willmore Wilderness Park through repeat photography</t>
  </si>
  <si>
    <t>University of Victoria</t>
  </si>
  <si>
    <t>IDSY8GNA</t>
  </si>
  <si>
    <t>Fowler</t>
  </si>
  <si>
    <t>Modelling the acquisition times of CORONA satellite photographs: accuracy and application</t>
  </si>
  <si>
    <t>10.1080/01431161.2010.542207</t>
  </si>
  <si>
    <t>W2E5DTWL</t>
  </si>
  <si>
    <t>Declassified Intelligence Satellite Photographs</t>
  </si>
  <si>
    <t>10.1007/978-1-4614-4505-0_4</t>
  </si>
  <si>
    <t>FRJ54JWB</t>
  </si>
  <si>
    <t>Fowler and Fowler</t>
  </si>
  <si>
    <t>Detection of archaeological crop marks on declassified CORONA KH-4B intelligence satellite photography of Southern England</t>
  </si>
  <si>
    <t>10.1002/arp.266</t>
  </si>
  <si>
    <t>GZTHNS7P</t>
  </si>
  <si>
    <t>Fradley</t>
  </si>
  <si>
    <t>British inter-war aerial photogrammetric mapping in the MENA region: archives, access and research potential</t>
  </si>
  <si>
    <t>Levant</t>
  </si>
  <si>
    <t>10.1080/00758914.2021.1992879</t>
  </si>
  <si>
    <t>7NPB2Y8W</t>
  </si>
  <si>
    <t>Frischauf</t>
  </si>
  <si>
    <t>Space and Security: Earth Observation Between the Priorities of Civilian and Military Use</t>
  </si>
  <si>
    <t>Satellite-Based Earth Observation</t>
  </si>
  <si>
    <t>10.1007/978-3-319-74805-4_5</t>
  </si>
  <si>
    <t>8MNEIYSF</t>
  </si>
  <si>
    <t>Fuentes et al.</t>
  </si>
  <si>
    <t>The Use of High-Resolution Historical Images to Analyse the Leopard Pattern in the Arid Area of La Alta Guajira, Colombia</t>
  </si>
  <si>
    <t>10.3390/geosciences8100366</t>
  </si>
  <si>
    <t>NP2PWBRU</t>
  </si>
  <si>
    <t>High resolution elevation data derived from stereoscopic CORONA imagery with minimal ground control: An approach using Ikonos and SRTM data</t>
  </si>
  <si>
    <t>Photogrammetric Engineering and Remote Sensing</t>
  </si>
  <si>
    <t>10.14358/PERS.74.9.1093</t>
  </si>
  <si>
    <t>SLY2YWWC</t>
  </si>
  <si>
    <t>Galster et al.</t>
  </si>
  <si>
    <t>Measuring the Impact of Urbanization on Channel Widths Using Historic Aerial Photographs and Modern Surveys &lt;sup&gt;1&lt;/sup&gt;</t>
  </si>
  <si>
    <t>JAWRA Journal of the American Water Resources Association</t>
  </si>
  <si>
    <t>10.1111/j.1752-1688.2008.00193.x</t>
  </si>
  <si>
    <t>ZMMJ4LY2</t>
  </si>
  <si>
    <t>Gheyle et al.</t>
  </si>
  <si>
    <t>Scan problems in digital CORONA satellite images from USGS archives</t>
  </si>
  <si>
    <t>10.14358/PERS.77.12.1257</t>
  </si>
  <si>
    <t>W5FDHDSP</t>
  </si>
  <si>
    <t>Giordano and Mallet</t>
  </si>
  <si>
    <t>Archiving and geoprocessing of historical aerial images: current status in Europe</t>
  </si>
  <si>
    <t>EuroSDR Official Publication No 70</t>
  </si>
  <si>
    <t>AENLFJST</t>
  </si>
  <si>
    <t>Fully automatic analysis of archival aerial images: current status and challenges</t>
  </si>
  <si>
    <t>2017 Joint Urban Remote Sensing Event (JURSE)</t>
  </si>
  <si>
    <t>10.1109/JURSE.2017.7924620</t>
  </si>
  <si>
    <t>KMNMHCBW</t>
  </si>
  <si>
    <t>Terrain changes from images acquired on opportunistic flights by SfM photogrammetry</t>
  </si>
  <si>
    <t>10.5194/tc-11-827-2017</t>
  </si>
  <si>
    <t>3TRZPSLT</t>
  </si>
  <si>
    <t>González-Yebra et al.</t>
  </si>
  <si>
    <t>Methodological proposal to assess plastic greenhouses land cover change from the combination of archival aerial orthoimages and Landsat data</t>
  </si>
  <si>
    <t>Biosystems Engineering</t>
  </si>
  <si>
    <t>10.1016/j.biosystemseng.2018.08.009</t>
  </si>
  <si>
    <t>MPECNHYG</t>
  </si>
  <si>
    <t>Gorin</t>
  </si>
  <si>
    <t>Zenit - The first Soviet photo-reconnaissance satellite</t>
  </si>
  <si>
    <t>Journal of the British Interplanetary Society</t>
  </si>
  <si>
    <t>QCI4C8D3</t>
  </si>
  <si>
    <t>Black “Amber”: Russian Yantar-Class Optical Reconnaissance Satellites</t>
  </si>
  <si>
    <t>IR257NMW</t>
  </si>
  <si>
    <t>Granshaw</t>
  </si>
  <si>
    <t>Climate change and archival photogrammetry</t>
  </si>
  <si>
    <t>10.1111/phor.12306</t>
  </si>
  <si>
    <t>NR8JMLEM</t>
  </si>
  <si>
    <t>Grimm et al.</t>
  </si>
  <si>
    <t>From idea to flight - A review of the Mobile Asteroid Surface Scout (MASCOT) development and a comparison to historical fast-paced space programs</t>
  </si>
  <si>
    <t>Progress in Aerospace Sciences</t>
  </si>
  <si>
    <t>10.1016/j.paerosci.2018.11.001</t>
  </si>
  <si>
    <t>QQ8Q5LCE</t>
  </si>
  <si>
    <t>Grip et al.</t>
  </si>
  <si>
    <t>Application of Aerial Photography and Photogrammetry in Environmental Forensic Investigations</t>
  </si>
  <si>
    <t>Environmental Forensics</t>
  </si>
  <si>
    <t>10.1006/enfo.2000.0014</t>
  </si>
  <si>
    <t>X35JXHEJ</t>
  </si>
  <si>
    <t>Groen et al.</t>
  </si>
  <si>
    <t>Tree Line Change Detection Using Historical Hexagon Mapping Camera Imagery and Google Earth Data</t>
  </si>
  <si>
    <t>GIScience &amp; Remote Sensing</t>
  </si>
  <si>
    <t>10.2747/1548-1603.49.6.933</t>
  </si>
  <si>
    <t>3ZBP5KHQ</t>
  </si>
  <si>
    <t>Gugan</t>
  </si>
  <si>
    <t>Operational systems for mapping from satellite</t>
  </si>
  <si>
    <t>10.1016/0924-2716(92)90003-R</t>
  </si>
  <si>
    <t>MDP95PI6</t>
  </si>
  <si>
    <t>Guzzetti et al.</t>
  </si>
  <si>
    <t>Landslide inventory maps: New tools for an old problem</t>
  </si>
  <si>
    <t>Earth-Science Reviews</t>
  </si>
  <si>
    <t>10.1016/j.earscirev.2012.02.001</t>
  </si>
  <si>
    <t>NYB9RCAT</t>
  </si>
  <si>
    <t>Hamandawana et al.</t>
  </si>
  <si>
    <t>Linking archival and remotely sensed data for long-term environmental monitoring</t>
  </si>
  <si>
    <t>10.1016/j.jag.2005.06.006</t>
  </si>
  <si>
    <t>GL6NHPBM</t>
  </si>
  <si>
    <t>Hammer and Lauricella</t>
  </si>
  <si>
    <t>Historical Imagery of Desert Kites in Eastern Jordan</t>
  </si>
  <si>
    <t>Near Eastern Archaeology</t>
  </si>
  <si>
    <t>10.5615/neareastarch.80.2.0074</t>
  </si>
  <si>
    <t>HMHTMGH4</t>
  </si>
  <si>
    <t>Hammer and Ur</t>
  </si>
  <si>
    <t>Near Eastern Landscapes and Declassified U2 Aerial Imagery</t>
  </si>
  <si>
    <t>Advances in Archaeological Practice</t>
  </si>
  <si>
    <t>10.1017/aap.2018.38</t>
  </si>
  <si>
    <t>26PRI6QL</t>
  </si>
  <si>
    <t>Hammer et al.</t>
  </si>
  <si>
    <t>Succeeding CORONA: declassified HEXAGON intelligence imagery for archaeological and historical research</t>
  </si>
  <si>
    <t>10.15184/aqy.2022.22</t>
  </si>
  <si>
    <t>M8GIU5FV</t>
  </si>
  <si>
    <t>Hanson and Oltean</t>
  </si>
  <si>
    <t>10.1007/978-1-4614-4505-0</t>
  </si>
  <si>
    <t>S6IILLAR</t>
  </si>
  <si>
    <t>Haselberger et al.</t>
  </si>
  <si>
    <t>Quantification of biogeomorphic interactions between small-scale sediment transport and primary vegetation succession on proglacial slopes of the Gepatschferner, Austria</t>
  </si>
  <si>
    <t>10.1002/esp.5136</t>
  </si>
  <si>
    <t>9BSEYJL5</t>
  </si>
  <si>
    <t>Hendrickx et al.</t>
  </si>
  <si>
    <t>Talus slope geomorphology investigated at multiple time scales from high‐resolution topographic surveys and historical aerial photographs (Sanetsch Pass, Switzerland)</t>
  </si>
  <si>
    <t>10.1002/esp.4989</t>
  </si>
  <si>
    <t>QBEBU6K6</t>
  </si>
  <si>
    <t>Herrmann and Hammer</t>
  </si>
  <si>
    <t>Archaeo-geophysical survey of Bronze and Iron Age fortress landscapes of the South Caucasus</t>
  </si>
  <si>
    <t>Journal of Archaeological Science: Reports</t>
  </si>
  <si>
    <t>10.1016/j.jasrep.2019.02.019</t>
  </si>
  <si>
    <t>GAZUBG5W</t>
  </si>
  <si>
    <t>Hervás et al.</t>
  </si>
  <si>
    <t>Monitoring landslides from optical remotely sensed imagery: the case history of Tessina landslide, Italy</t>
  </si>
  <si>
    <t>10.1016/S0169-555X(03)00056-4</t>
  </si>
  <si>
    <t>ANJBFMFS</t>
  </si>
  <si>
    <t>Hill et al.</t>
  </si>
  <si>
    <t>Dynamic changes in outlet glaciers in northern Greenland from 1948 to 2015</t>
  </si>
  <si>
    <t>10.5194/tc-12-3243-2018</t>
  </si>
  <si>
    <t>UDIEK8LA</t>
  </si>
  <si>
    <t>Hollingsworth et al.</t>
  </si>
  <si>
    <t>Revisiting Past Earthquakes and Seismo-Volcanic Crises Using Declassified Optical Satellite Imagery</t>
  </si>
  <si>
    <t>AGU Fall Meeting 2009</t>
  </si>
  <si>
    <t>C4C55GF8</t>
  </si>
  <si>
    <t>Deformation during the 1975-1984 Krafla rifting crisis, NE Iceland, measured from historical optical imagery</t>
  </si>
  <si>
    <t>Journal of Geophysical Research: Solid Earth</t>
  </si>
  <si>
    <t>10.1029/2012JB009140</t>
  </si>
  <si>
    <t>ECQP2KSJ</t>
  </si>
  <si>
    <t>Analysis of Glacier Mass Balance And Rheology at Kekesayi Glacier Using Hexagon KH-9, ALOS-PRISM and SAR Data</t>
  </si>
  <si>
    <t>ESA Earth Observation and Cryosphere Science Conference</t>
  </si>
  <si>
    <t>9WCWY7AK</t>
  </si>
  <si>
    <t>Glacier Variations in the Trans Alai Massif and the Lake Karakul Catchment (Northeastern Pamir) Measured from Space</t>
  </si>
  <si>
    <t>Climate Change, Glacier Response, and Vegetation Dynamics in the Himalaya</t>
  </si>
  <si>
    <t>10.1007/978-3-319-28977-9_8</t>
  </si>
  <si>
    <t>CMATFIIT</t>
  </si>
  <si>
    <t>Hritz</t>
  </si>
  <si>
    <t>A malarial-ridden swamp: using Google Earth Pro and Corona to access the southern Balikh valley, Syria</t>
  </si>
  <si>
    <t>10.1016/j.jas.2012.11.017</t>
  </si>
  <si>
    <t>GNYI7WD7</t>
  </si>
  <si>
    <t>Huber et al.</t>
  </si>
  <si>
    <t>Elevation Changes of West-Central Greenland Glaciers From 1985 to 2012 From Remote Sensing</t>
  </si>
  <si>
    <t>10.3389/feart.2020.00035</t>
  </si>
  <si>
    <t>4YMKJQCY</t>
  </si>
  <si>
    <t>Hudak and Wessman</t>
  </si>
  <si>
    <t>Textural Analysis of Historical Aerial Photography to Characterize Woody Plant Encroachment in South African Savanna</t>
  </si>
  <si>
    <t>10.1016/S0034-4257(98)00078-9</t>
  </si>
  <si>
    <t>UM2DLURA</t>
  </si>
  <si>
    <t>Advantages and disadvantages of different space images for mapping</t>
  </si>
  <si>
    <t>R9MXFKHV</t>
  </si>
  <si>
    <t>James et al.</t>
  </si>
  <si>
    <t>3-D uncertainty-based topographic change detection with structure-from-motion photogrammetry: precision maps for ground control and directly georeferenced surveys</t>
  </si>
  <si>
    <t>10.1002/esp.4125</t>
  </si>
  <si>
    <t>89A6STGR</t>
  </si>
  <si>
    <t>Joseph</t>
  </si>
  <si>
    <t>Imaging sensors for remote sensing</t>
  </si>
  <si>
    <t>Remote Sensing Reviews</t>
  </si>
  <si>
    <t>10.1080/02757259609532307</t>
  </si>
  <si>
    <t>F8HE9ZKL</t>
  </si>
  <si>
    <t>Kaczmarek et al.</t>
  </si>
  <si>
    <t>Landslide development at the shores of a dam reservoir (Włocławek, Poland), based on 40 years of research</t>
  </si>
  <si>
    <t>Environmental Earth Sciences</t>
  </si>
  <si>
    <t>10.1007/s12665-015-4479-3</t>
  </si>
  <si>
    <t>M5KD9M7V</t>
  </si>
  <si>
    <t>Kadmon and Harari-Kremer</t>
  </si>
  <si>
    <t>Studying Long-Term Vegetation Dynamics Using Digital Processing of Historical Aerial Photographs</t>
  </si>
  <si>
    <t>10.1016/S0034-4257(98)00109-6</t>
  </si>
  <si>
    <t>NQKC9FNA</t>
  </si>
  <si>
    <t>Kamola et al.</t>
  </si>
  <si>
    <t>Forgotten Nazi Forced Labour Camps: Arbeitslager Riese (Lower Silesia, SE Poland) and the Use of Archival Aerial Photography and Contemporary LiDAR and Ground Truth Data to Identify and Delineate Camp Areas</t>
  </si>
  <si>
    <t>10.3390/rs12111802</t>
  </si>
  <si>
    <t>SCD6XKMF</t>
  </si>
  <si>
    <t>Kasai et al.</t>
  </si>
  <si>
    <t>Channel evolution controlled by valley configuration during 70 years in a severely erosive catchment: Mangaoporo River, New Zealand</t>
  </si>
  <si>
    <t>CATENA</t>
  </si>
  <si>
    <t>10.1016/j.catena.2018.11.032</t>
  </si>
  <si>
    <t>I9IY9Y4S</t>
  </si>
  <si>
    <t>Kaufmann et al.</t>
  </si>
  <si>
    <t>Panta Rhei: Movement Change of Tschadinhorn Rock Glacier (Hohe Tauern Range, Austria), 1954–201</t>
  </si>
  <si>
    <t>Kartografija i geoinformacije</t>
  </si>
  <si>
    <t>10.32909/kg.18.31.1</t>
  </si>
  <si>
    <t>DVGT72LC</t>
  </si>
  <si>
    <t>Kersten et al.</t>
  </si>
  <si>
    <t>Digitisation and Georeferencing of an Oversized Historical Map of the Bailiwick of Neuland (Winsen/Luhe) using Structure-from-motion (SFM) Photogrammetry</t>
  </si>
  <si>
    <t>10.21203/rs.3.rs-3634719/v1</t>
  </si>
  <si>
    <t>K49D9CRG</t>
  </si>
  <si>
    <t>Khromova et al.</t>
  </si>
  <si>
    <t>Changes in glacier extent in the eastern Pamir, Central Asia, determined from historical data and ASTER imagery</t>
  </si>
  <si>
    <t>10.1016/j.rse.2006.01.019</t>
  </si>
  <si>
    <t>NLQH2RKK</t>
  </si>
  <si>
    <t>Kim et al.</t>
  </si>
  <si>
    <t>Automated Georeferencing of Historic Aerial Photography</t>
  </si>
  <si>
    <t>Journal of Terrestrial Observation</t>
  </si>
  <si>
    <t>P83KJR66</t>
  </si>
  <si>
    <t>Kindermann et al.</t>
  </si>
  <si>
    <t>Combining historical aerial photography with machine learning to map landscape change impacts on dry grasslands in the Central Alps</t>
  </si>
  <si>
    <t>Landscape Ecology</t>
  </si>
  <si>
    <t>10.1007/s10980-023-01684-0</t>
  </si>
  <si>
    <t>AJEF2QKT</t>
  </si>
  <si>
    <t>Kostka and Sharov</t>
  </si>
  <si>
    <t>Geometric processing of Priroda MK-4 spaceborne multispectral images</t>
  </si>
  <si>
    <t>Digital Photogrammetry and Remote Sensing '95</t>
  </si>
  <si>
    <t>10.1117/12.227859</t>
  </si>
  <si>
    <t>GYBXEK9C</t>
  </si>
  <si>
    <t>Krämer</t>
  </si>
  <si>
    <t>Production and revision of maps using satellite photography from MKF-6, KATE-140, KATE-200 and KFA-1000 cameras</t>
  </si>
  <si>
    <t>10.1016/0924-2716(91)90004-F</t>
  </si>
  <si>
    <t>RQL9V3UF</t>
  </si>
  <si>
    <t>Lallias-Tacon et al.</t>
  </si>
  <si>
    <t>Use of airborne LiDAR and historical aerial photos for characterising the history of braided river floodplain morphology and vegetation responses</t>
  </si>
  <si>
    <t>10.1016/j.catena.2016.07.038</t>
  </si>
  <si>
    <t>39CSU9ZG</t>
  </si>
  <si>
    <t>Lasaponara et al.</t>
  </si>
  <si>
    <t>Corona Satellite Pictures for Archaeological Studies: A Review and Application to the Lost Forbidden City of the Han–Wei Dynasties</t>
  </si>
  <si>
    <t>Surveys in Geophysics</t>
  </si>
  <si>
    <t>10.1007/s10712-018-9490-2</t>
  </si>
  <si>
    <t>RXHC34KU</t>
  </si>
  <si>
    <t>Lauer et al.</t>
  </si>
  <si>
    <t>Air-photo based change in channel width in the Minnesota River basin: Modes of adjustment and implications for sediment budget</t>
  </si>
  <si>
    <t>10.1016/j.geomorph.2017.09.005</t>
  </si>
  <si>
    <t>E2E249NJ</t>
  </si>
  <si>
    <t>Lavrov</t>
  </si>
  <si>
    <t>Space survey photocameras for cartographic purposes</t>
  </si>
  <si>
    <t>SBPSYVXA</t>
  </si>
  <si>
    <t>Mapping with the use of Russian space high resolution images</t>
  </si>
  <si>
    <t>UJM8SZNU</t>
  </si>
  <si>
    <t>Le Bris et al.</t>
  </si>
  <si>
    <t>CNN Semantic Segmentation to Retrieve Past Land Cover out of Historical Orthoimages and DSM: First Experiments</t>
  </si>
  <si>
    <t>10.5194/isprs-annals-V-2-2020-1013-2020</t>
  </si>
  <si>
    <t>JSTNF3HH</t>
  </si>
  <si>
    <t>Leonard et al.</t>
  </si>
  <si>
    <t>Measuring channel planform change from image time series: A generalizable, spatially distributed, probabilistic method for quantifying uncertainty</t>
  </si>
  <si>
    <t>10.1002/esp.4926</t>
  </si>
  <si>
    <t>YSZQ3LH2</t>
  </si>
  <si>
    <t>Leprince et al.</t>
  </si>
  <si>
    <t>Automatic and Precise Orthorectification, Coregistration, and Subpixel Correlation of Satellite Images, Application to Ground Deformation Measurements</t>
  </si>
  <si>
    <t>10.1109/TGRS.2006.888937</t>
  </si>
  <si>
    <t>D5H324B4</t>
  </si>
  <si>
    <t>Lewis</t>
  </si>
  <si>
    <t>Space Spies in the Open: Military Space Stations and Heroic Cosmonauts in the Post-Apollo Period, 1971–77</t>
  </si>
  <si>
    <t>10.1057/978-1-349-95851-1_12</t>
  </si>
  <si>
    <t>R8LVYA8W</t>
  </si>
  <si>
    <t>The effects of land use and topographic changes on sediment connectivity in mountain catchments</t>
  </si>
  <si>
    <t>10.1016/j.scitotenv.2018.12.479</t>
  </si>
  <si>
    <t>TJVEEKFM</t>
  </si>
  <si>
    <t>López Moreno et al.</t>
  </si>
  <si>
    <t>Glacier and climate evolution in the Pariacacá Mountains, Peru</t>
  </si>
  <si>
    <t>Cuadernos de Investigación Geográfica</t>
  </si>
  <si>
    <t>10.18172/cig.4331</t>
  </si>
  <si>
    <t>2KUDYE4T</t>
  </si>
  <si>
    <t>Luo et al.</t>
  </si>
  <si>
    <t>Airborne and spaceborne remote sensing for archaeological and cultural heritage applications: A review of the century (1907–2017)</t>
  </si>
  <si>
    <t>10.1016/j.rse.2019.111280</t>
  </si>
  <si>
    <t>8W4JTFXR</t>
  </si>
  <si>
    <t>Lv et al.</t>
  </si>
  <si>
    <t>Distinguishing Glaciers between Surging and Advancing by Remote Sensing: A Case Study in the Eastern Karakoram</t>
  </si>
  <si>
    <t>10.3390/rs12142297</t>
  </si>
  <si>
    <t>5XQY2TWQ</t>
  </si>
  <si>
    <t>Lysandrou and Agapiou</t>
  </si>
  <si>
    <t>The Role of Archival Aerial Photography in Shaping Our Understanding of the Funerary Landscape of Hellenistic and Roman Cyprus</t>
  </si>
  <si>
    <t>Open Archaeology</t>
  </si>
  <si>
    <t>10.1515/opar-2020-0117</t>
  </si>
  <si>
    <t>SATIYNUL</t>
  </si>
  <si>
    <t>Mackey and Roering</t>
  </si>
  <si>
    <t>Sediment yield, spatial characteristics, and the long-term evolution of active earthflows determined from airborne LiDAR and historical aerial photographs, Eel River, California</t>
  </si>
  <si>
    <t>Geological Society of America Bulletin</t>
  </si>
  <si>
    <t>10.1130/B30306.1</t>
  </si>
  <si>
    <t>YWYJBRXU</t>
  </si>
  <si>
    <t>Photogrammetric analysis of historical image repositories for virtual reconstruction in the field of digital humanities</t>
  </si>
  <si>
    <t>10.5194/isprs-archives-XLII-2-W3-447-2017</t>
  </si>
  <si>
    <t>HG9SPNGS</t>
  </si>
  <si>
    <t>Fully Automated Pose Estimation of Historical Images in the Context of 4D Geographic Information Systems Utilizing Machine Learning Methods</t>
  </si>
  <si>
    <t>10.3390/ijgi10110748</t>
  </si>
  <si>
    <t>PYAK2HCD</t>
  </si>
  <si>
    <t>Malmros et al.</t>
  </si>
  <si>
    <t>Glacier area changes in the central Chilean and Argentinean Andes 1955–2013/14</t>
  </si>
  <si>
    <t>10.1017/jog.2016.43</t>
  </si>
  <si>
    <t>A7BV6B4Y</t>
  </si>
  <si>
    <t>Mantellini and Berdimuradov</t>
  </si>
  <si>
    <t>Evaluating the human impact on the archaeological landscape of Samarkand (Uzbekistan): A diachronic assessment of the Taylak district by remote sensing, field survey, and local knowledge</t>
  </si>
  <si>
    <t>Archaeological Research in Asia</t>
  </si>
  <si>
    <t>10.1016/j.ara.2019.100143</t>
  </si>
  <si>
    <t>AA5AGLZJ</t>
  </si>
  <si>
    <t>Marzolff et al.</t>
  </si>
  <si>
    <t>Monitoring Dryland Trees With Remote Sensing. Part A: Beyond CORONA—Historical HEXAGON Satellite Imagery as a New Data Source for Mapping Open-Canopy Woodlands on the Tree Level</t>
  </si>
  <si>
    <t>Frontiers in Environmental Science</t>
  </si>
  <si>
    <t>10.3389/fenvs.2022.896702</t>
  </si>
  <si>
    <t>RK5AJFEA</t>
  </si>
  <si>
    <t>Masiokas et al.</t>
  </si>
  <si>
    <t>Inventory and recent changes of small glaciers on the northeast margin of the Southern Patagonia Icefield, Argentina</t>
  </si>
  <si>
    <t>10.3189/2015JoG14J094</t>
  </si>
  <si>
    <t>U584VP9I</t>
  </si>
  <si>
    <t>Maurer</t>
  </si>
  <si>
    <t>Using Declassified Satellite Imagery to Quantify Geomorphic Change: A New Approach and Application to Himalayan Glaciers</t>
  </si>
  <si>
    <t>8IDZABSN</t>
  </si>
  <si>
    <t>Acceleration of ice loss across the Himalayas over the past 40 years</t>
  </si>
  <si>
    <t>Science Advances</t>
  </si>
  <si>
    <t>10.1126/sciadv.aav7266</t>
  </si>
  <si>
    <t>K9S356AP</t>
  </si>
  <si>
    <t>Mboga et al.</t>
  </si>
  <si>
    <t>Fully convolutional networks for land cover classification from historical panchromatic aerial photographs</t>
  </si>
  <si>
    <t>10.1016/j.isprsjprs.2020.07.005</t>
  </si>
  <si>
    <t>GQ7JSYRP</t>
  </si>
  <si>
    <t>McAuliffe et al.</t>
  </si>
  <si>
    <t>Access to Online Historical Aerial Photography Collections: Past Practice, Present State, and Future Opportunities</t>
  </si>
  <si>
    <t>10.1080/15420353.2017.1334252</t>
  </si>
  <si>
    <t>CJBED5GC</t>
  </si>
  <si>
    <t>McDonald</t>
  </si>
  <si>
    <t>CORONA: Between the Sun and the Earth</t>
  </si>
  <si>
    <t>RN4NWWSM</t>
  </si>
  <si>
    <t>McLeester and Casana</t>
  </si>
  <si>
    <t>Finding Fields: Locating Archaeological Agricultural Landscapes Using Historical Aerial Photographs</t>
  </si>
  <si>
    <t>American Antiquity</t>
  </si>
  <si>
    <t>10.1017/aaq.2020.102</t>
  </si>
  <si>
    <t>9DVRTYSF</t>
  </si>
  <si>
    <t>Mészáros et al.</t>
  </si>
  <si>
    <t>Possibilities of applying CORONA archive satellite images in forest cover change detection: Example of the Fruska Gora Mountain</t>
  </si>
  <si>
    <t>Geographica Pannonica</t>
  </si>
  <si>
    <t>10.5937/GeoPan1404096M</t>
  </si>
  <si>
    <t>L4UYDPTG</t>
  </si>
  <si>
    <t>Meyer et al.</t>
  </si>
  <si>
    <t>Semi-automated procedures for tree species identification in high spatial resolution data from digitized colour infrared-aerial photography</t>
  </si>
  <si>
    <t>10.1016/0924-2716(96)00003-2</t>
  </si>
  <si>
    <t>T9RY94MA</t>
  </si>
  <si>
    <t>Michon et al.</t>
  </si>
  <si>
    <t>The 1965 Mahavel Landslide (Réunion Island, Indian Ocean): Morphology, Volumes, Flow Dynamics, and Causes of a Rock Avalanche in Tropical Setting</t>
  </si>
  <si>
    <t>10.1029/2022JF006944</t>
  </si>
  <si>
    <t>NQDIZDA2</t>
  </si>
  <si>
    <t>Midgley et al.</t>
  </si>
  <si>
    <t>Evolution of high-Arctic glacial landforms during deglaciation</t>
  </si>
  <si>
    <t>10.1016/j.geomorph.2018.03.027</t>
  </si>
  <si>
    <t>U9MTIKFF</t>
  </si>
  <si>
    <t>Molnár</t>
  </si>
  <si>
    <t>Orthocorrection of Corona KH-1 Satellite Panoramic Images</t>
  </si>
  <si>
    <t>2023 IEEE 21st World Symposium on Applied Machine Intelligence and Informatics (SAMI)</t>
  </si>
  <si>
    <t>10.1109/SAMI58000.2023.10044516</t>
  </si>
  <si>
    <t>ESZMRL5H</t>
  </si>
  <si>
    <t>Mondino and Chiabrando</t>
  </si>
  <si>
    <t>Multi-temporal block adjustment for aerial image time series: the Belvedere Glacier case study</t>
  </si>
  <si>
    <t>W2NNY7M5</t>
  </si>
  <si>
    <t>Monnier and Kinnard</t>
  </si>
  <si>
    <t>Pluri-decadal (1955–2014) evolution of glacier–rock glacier transitional landforms in the central Andes of Chile (30–33° S)</t>
  </si>
  <si>
    <t>10.5194/esurf-5-493-2017</t>
  </si>
  <si>
    <t>T69FDSQV</t>
  </si>
  <si>
    <t>Morgan and Gergel</t>
  </si>
  <si>
    <t>Quantifying historic landscape heterogeneity from aerial photographs using object-based analysis</t>
  </si>
  <si>
    <t>10.1007/s10980-010-9474-1</t>
  </si>
  <si>
    <t>UFD6MYFJ</t>
  </si>
  <si>
    <t>Automated analysis of aerial photographs and potential for historic forest mapping</t>
  </si>
  <si>
    <t>Canadian Journal of Forest Research</t>
  </si>
  <si>
    <t>10.1139/cjfr-2012-0492</t>
  </si>
  <si>
    <t>984Q4A63</t>
  </si>
  <si>
    <t>Mouginot et al.</t>
  </si>
  <si>
    <t>Insights on the Surge Behavior of Storstrømmen and L. Bistrup Bræ, Northeast Greenland, Over the Last Century</t>
  </si>
  <si>
    <t>10.1029/2018GL079052</t>
  </si>
  <si>
    <t>XPEMT59W</t>
  </si>
  <si>
    <t>Mueller et al.</t>
  </si>
  <si>
    <t>Changes in Canadian Arctic Ice Shelf Extent Since 1906</t>
  </si>
  <si>
    <t>10.1007/978-94-024-1101-0_5</t>
  </si>
  <si>
    <t>HSY8JFWN</t>
  </si>
  <si>
    <t>Nageswara Rao</t>
  </si>
  <si>
    <t>CORONA satellite photographs — A new (Old) tool for earth scientists</t>
  </si>
  <si>
    <t>Journal of the Geological Society of India</t>
  </si>
  <si>
    <t>10.1007/s12594-009-0022-z</t>
  </si>
  <si>
    <t>PV3D434V</t>
  </si>
  <si>
    <t>Netopil et al.</t>
  </si>
  <si>
    <t>Multi-temporal analysis of erosional plots using aerial images and deep soil probes</t>
  </si>
  <si>
    <t>Physical Geography</t>
  </si>
  <si>
    <t>10.1080/02723646.2021.1882074</t>
  </si>
  <si>
    <t>LK7GU8JK</t>
  </si>
  <si>
    <t>Neufeld</t>
  </si>
  <si>
    <t>Cold War – But No War – in Space</t>
  </si>
  <si>
    <t>10.1057/978-1-349-95851-1_2</t>
  </si>
  <si>
    <t>Z5CTWB8J</t>
  </si>
  <si>
    <t>Niang</t>
  </si>
  <si>
    <t>Monitoring long-term shoreline changes along Yanbu, Kingdom of Saudi Arabia using remote sensing and GIS techniques</t>
  </si>
  <si>
    <t>Journal of Taibah University for Science</t>
  </si>
  <si>
    <t>10.1080/16583655.2020.1773623</t>
  </si>
  <si>
    <t>ZAYUVLZN</t>
  </si>
  <si>
    <t>Nikolakopoulos et al.</t>
  </si>
  <si>
    <t>UAV vs classical aerial photogrammetry for archaeological studies</t>
  </si>
  <si>
    <t>10.1016/j.jasrep.2016.09.004</t>
  </si>
  <si>
    <t>IN3ZXKIE</t>
  </si>
  <si>
    <t>Noaje and Sion</t>
  </si>
  <si>
    <t>ENVIRONMENTAL CHANGES ANALYSIS IN BUCHAREST CITY USING CORONA, SPOT HRV AND IKONOS IMAGES</t>
  </si>
  <si>
    <t>10.5194/isprsarchives-XXXIX-B7-329-2012</t>
  </si>
  <si>
    <t>SCKDMS5C</t>
  </si>
  <si>
    <t>Nüsser and Schmidt</t>
  </si>
  <si>
    <t>Glacier changes on the Nanga Parbat 1856–2020: A multi-source retrospective analysis</t>
  </si>
  <si>
    <t>10.1016/j.scitotenv.2021.147321</t>
  </si>
  <si>
    <t>QPWZGUDW</t>
  </si>
  <si>
    <t>Ohmann et al.</t>
  </si>
  <si>
    <t>Scale considerations for integrating forest inventory plot data and satellite image data for regional forest mapping</t>
  </si>
  <si>
    <t>10.1016/j.rse.2013.08.048</t>
  </si>
  <si>
    <t>GVEJ7RSK</t>
  </si>
  <si>
    <t>Osmanoğlu et al.</t>
  </si>
  <si>
    <t>Remote Sensing of the Cryosphere in High Mountain Asia</t>
  </si>
  <si>
    <t>2017 IEEE International Geoscience and Remote Sensing Symposium (IGARSS)</t>
  </si>
  <si>
    <t>10.1109/IGARSS.2017.8127583</t>
  </si>
  <si>
    <t>AWMEIUHE</t>
  </si>
  <si>
    <t>Pan et al.</t>
  </si>
  <si>
    <t>Understanding Urban Expansion on the Tibetan Plateau over the Past Half Century Based on Remote Sensing: The Case of Xining City, China</t>
  </si>
  <si>
    <t>10.3390/rs13010046</t>
  </si>
  <si>
    <t>42WR2T35</t>
  </si>
  <si>
    <t>Parente et al.</t>
  </si>
  <si>
    <t>Automated Registration of SfM‐MVS Multitemporal Datasets Using Terrestrial and Oblique Aerial Images</t>
  </si>
  <si>
    <t>10.1111/phor.12346</t>
  </si>
  <si>
    <t>PD92SW53</t>
  </si>
  <si>
    <t>Paudel et al.</t>
  </si>
  <si>
    <t>Review of studies on land use and land cover change in Nepal</t>
  </si>
  <si>
    <t>10.1007/s11629-015-3604-9</t>
  </si>
  <si>
    <t>P8ZQWGQ7</t>
  </si>
  <si>
    <t>Paul et al.</t>
  </si>
  <si>
    <t>Three different glacier surges at a spot: what satellites observe and what not</t>
  </si>
  <si>
    <t>10.5194/tc-16-2505-2022</t>
  </si>
  <si>
    <t>CUCZMRSU</t>
  </si>
  <si>
    <t>Payne and Teare</t>
  </si>
  <si>
    <t>The Development of a 2.4-meter Class Mirror for Space-based and Ground-based Surveillance</t>
  </si>
  <si>
    <t>2020 IEEE Aerospace Conference</t>
  </si>
  <si>
    <t>10.1109/AERO47225.2020.9172506</t>
  </si>
  <si>
    <t>PR94HX3E</t>
  </si>
  <si>
    <t>Pelton</t>
  </si>
  <si>
    <t>Key Trends in Remote-Sensing Satellite Systems and Services</t>
  </si>
  <si>
    <t>Space 2.0</t>
  </si>
  <si>
    <t>10.1007/978-3-030-15281-9_3</t>
  </si>
  <si>
    <t>TCPVTWIT</t>
  </si>
  <si>
    <t>Petrie et al.</t>
  </si>
  <si>
    <t>Mapping Archaeology While Mapping an Empire: Using Historical Maps to Reconstruct Ancient Settlement Landscapes in Modern India and Pakistan</t>
  </si>
  <si>
    <t>10.3390/geosciences9010011</t>
  </si>
  <si>
    <t>YPQ6SAEH</t>
  </si>
  <si>
    <t>Pillmore</t>
  </si>
  <si>
    <t>Geologic Photogrammetry in the U. S. Geological Survey</t>
  </si>
  <si>
    <t>ZYRFIZEM</t>
  </si>
  <si>
    <t>Portelli</t>
  </si>
  <si>
    <t>Don’t throw the baby out with the bathwater: reappreciating the dynamic relationship between humans, machines, and landscape images</t>
  </si>
  <si>
    <t>10.1007/s10980-020-00992-z</t>
  </si>
  <si>
    <t>YP849RWM</t>
  </si>
  <si>
    <t>Pressel</t>
  </si>
  <si>
    <t>Structural Design and History of the Hexagon Reconnaissance Camera</t>
  </si>
  <si>
    <t>54th AIAA/ASME/ASCE/AHS/ASC Structures, Structural Dynamics, and Materials Conference</t>
  </si>
  <si>
    <t>10.2514/6.2013-1573</t>
  </si>
  <si>
    <t>WAILZJQ7</t>
  </si>
  <si>
    <t>Spy in the Sky: The KH-9 Hexagon</t>
  </si>
  <si>
    <t>Optics and Photonics News</t>
  </si>
  <si>
    <t>10.1364/OPN.24.10.000028</t>
  </si>
  <si>
    <t>M33LNIYT</t>
  </si>
  <si>
    <t>History of the formerly top secret KH-9 Hexagon spy satellite</t>
  </si>
  <si>
    <t>An Optical Believe It or Not: Key Lessons Learned III</t>
  </si>
  <si>
    <t>10.1117/12.2066927</t>
  </si>
  <si>
    <t>9X8ZAKLY</t>
  </si>
  <si>
    <t>The Major Technical Challenges of the Hexagon Spy in the Sky Satellite</t>
  </si>
  <si>
    <t>AIAA Scitech 2019 Forum</t>
  </si>
  <si>
    <t>10.2514/6.2019-1441</t>
  </si>
  <si>
    <t>BSHG7G66</t>
  </si>
  <si>
    <t>Rastner et al.</t>
  </si>
  <si>
    <t>Historical analysis and visualization of the retreat of Findelengletscher, Switzerland, 1859–2010</t>
  </si>
  <si>
    <t>10.1016/j.gloplacha.2016.07.005</t>
  </si>
  <si>
    <t>2NIACGDW</t>
  </si>
  <si>
    <t>Ratajczak et al.</t>
  </si>
  <si>
    <t>Automatic Land Cover Reconstruction From Historical Aerial Images: An Evaluation of Features Extraction and Classification Algorithms</t>
  </si>
  <si>
    <t>IEEE Transactions on Image Processing</t>
  </si>
  <si>
    <t>10.1109/TIP.2019.2896492</t>
  </si>
  <si>
    <t>P7HY4YUC</t>
  </si>
  <si>
    <t>Recovering Portugal aerial images repository</t>
  </si>
  <si>
    <t>74TXXJIR</t>
  </si>
  <si>
    <t>Rivera et al.</t>
  </si>
  <si>
    <t>Little Ice Age advance and retreat of Glaciar Jorge Montt, Chilean Patagonia</t>
  </si>
  <si>
    <t>Climate of the Past</t>
  </si>
  <si>
    <t>10.5194/cp-8-403-2012</t>
  </si>
  <si>
    <t>A9ARKYKF</t>
  </si>
  <si>
    <t>Rupnik et al.</t>
  </si>
  <si>
    <t>MicMac – a free, open-source solution for photogrammetry</t>
  </si>
  <si>
    <t>Open Geospatial Data, Software and Standards</t>
  </si>
  <si>
    <t>10.1186/s40965-017-0027-2</t>
  </si>
  <si>
    <t>CUV6DFNW</t>
  </si>
  <si>
    <t>Rutishauser et al.</t>
  </si>
  <si>
    <t>SARchaeology—Detecting Palaeochannels Based on High Resolution Radar Data and Their Impact of Changes in the Settlement Pattern in Cilicia (Turkey)</t>
  </si>
  <si>
    <t>10.3390/geosciences7040109</t>
  </si>
  <si>
    <t>8RY8ZCBX</t>
  </si>
  <si>
    <t>Sang et al.</t>
  </si>
  <si>
    <t>A WebGIS for Visualizing Historical Activities Based on Photos: The Project of Yunnan–Vietnam Railway Web Map</t>
  </si>
  <si>
    <t>10.3390/su13010419</t>
  </si>
  <si>
    <t>Q8BWC29J</t>
  </si>
  <si>
    <t>Scardozzi</t>
  </si>
  <si>
    <t>The contribution of high resolution satellite images to the production of base-maps and cartographies for archaeological research in Turkey and Iraq</t>
  </si>
  <si>
    <t>Remote Sensing for Environmental Monitoring, GIS Applications, and Geology IX</t>
  </si>
  <si>
    <t>10.1117/12.830237</t>
  </si>
  <si>
    <t>CCIST653</t>
  </si>
  <si>
    <t>The contribution of historical aerial and satellite photos to archaeological and geo-archaeological research: case studies in Italy and Turkey</t>
  </si>
  <si>
    <t>10.5194/adgeo-24-111-2010</t>
  </si>
  <si>
    <t>SITZZGDD</t>
  </si>
  <si>
    <t>Ancient land divisions in the territories of Hierapolis in Phrygia and Nicaea (Turkey): the contribution of multitemporal satellite images to the discovery and study</t>
  </si>
  <si>
    <t>33rd EARSeL Symposium. Towards Horizon 2020: Earth Observation and Social Perspectives</t>
  </si>
  <si>
    <t>DCCSS6YM</t>
  </si>
  <si>
    <t>Capturing the Past for the Future: an Evaluation of the Effect of Geometric Scan Deformities on the Performance of Aerial Archival Media in Image-based Modelling Environments: Capturing the Past for the Future</t>
  </si>
  <si>
    <t>10.1002/arp.1539</t>
  </si>
  <si>
    <t>JIIIIKL9</t>
  </si>
  <si>
    <t>Shahbandeh et al.</t>
  </si>
  <si>
    <t>Using CORONA Imagery to Study Land Use and Land Cover Change—A Review of Applications</t>
  </si>
  <si>
    <t>10.3390/rs15112793</t>
  </si>
  <si>
    <t>ZKSYTL67</t>
  </si>
  <si>
    <t>Shahtahmassebi et al.</t>
  </si>
  <si>
    <t>Reconstructing Historical Land Cover Type and Complexity by Synergistic Use of Landsat Multispectral Scanner and CORONA</t>
  </si>
  <si>
    <t>10.3390/rs9070682</t>
  </si>
  <si>
    <t>SSHKC7K7</t>
  </si>
  <si>
    <t>De-noised and contrast enhanced KH-9 HEXAGON mapping and panoramic camera images for urban research</t>
  </si>
  <si>
    <t>Science of Remote Sensing</t>
  </si>
  <si>
    <t>10.1016/j.srs.2023.100082</t>
  </si>
  <si>
    <t>J57C8W3M</t>
  </si>
  <si>
    <t>Sibiryakov</t>
  </si>
  <si>
    <t>DTM generation from Russian TK-350 space imagery in the PC-based photogrammetric system Z-Space</t>
  </si>
  <si>
    <t>GRMIYIAB</t>
  </si>
  <si>
    <t>Siok and Ewiak</t>
  </si>
  <si>
    <t>The simulation approach to the interpretation of archival aerial photographs</t>
  </si>
  <si>
    <t>Open Geosciences</t>
  </si>
  <si>
    <t>10.1515/geo-2020-0001</t>
  </si>
  <si>
    <t>8MVSXVWL</t>
  </si>
  <si>
    <t>Sirkiä and Laiho</t>
  </si>
  <si>
    <t>An investigation of the geometric properties of the Soviet KFA-1000 space images</t>
  </si>
  <si>
    <t>The Photogrammetric Journal of Finland</t>
  </si>
  <si>
    <t>22B758P4</t>
  </si>
  <si>
    <t>Smith et al.</t>
  </si>
  <si>
    <t>High spatial resolution data acquisition for the geosciences: kite aerial photography</t>
  </si>
  <si>
    <t>10.1002/esp.1702</t>
  </si>
  <si>
    <t>P3QMPZ2R</t>
  </si>
  <si>
    <t>Starková</t>
  </si>
  <si>
    <t>Toward a High-Definition Remote Sensing Approach to the Study of Deserted Medieval Cities in the Near East</t>
  </si>
  <si>
    <t>10.3390/geosciences10090369</t>
  </si>
  <si>
    <t>FYVJTG4U</t>
  </si>
  <si>
    <t>A Post-Anfal Village in Iraqi Kurdistan: The Remote Sensing Retrogressive Analysis</t>
  </si>
  <si>
    <t>10.3390/app11094208</t>
  </si>
  <si>
    <t>TF2C3JDG</t>
  </si>
  <si>
    <t>Stichelbaut et al.</t>
  </si>
  <si>
    <t>The First World War from above and below. Historical aerial photographs and mine craters in the Ypres Salient</t>
  </si>
  <si>
    <t>Applied Geography</t>
  </si>
  <si>
    <t>10.1016/j.apgeog.2015.11.020</t>
  </si>
  <si>
    <t>PF47ECV9</t>
  </si>
  <si>
    <t>The Ypres Salient 1914–1918: historical aerial photography and the landscape of war</t>
  </si>
  <si>
    <t>10.15184/aqy.2016.260</t>
  </si>
  <si>
    <t>SDIGMK3J</t>
  </si>
  <si>
    <t>Stratoulias and Grekousis</t>
  </si>
  <si>
    <t>Information Extraction and Population Estimates of Settlements from Historic Corona Satellite Imagery in the 1960s</t>
  </si>
  <si>
    <t>Sensors</t>
  </si>
  <si>
    <t>10.3390/s21072423</t>
  </si>
  <si>
    <t>ALUU5XJW</t>
  </si>
  <si>
    <t>Stratoulias and Kabadayi</t>
  </si>
  <si>
    <t>Land Cover Feature Extraction from Corona Spy Satellite Images During the Cold WAR - 1968</t>
  </si>
  <si>
    <t>IGARSS 2020 - 2020 IEEE International Geoscience and Remote Sensing Symposium</t>
  </si>
  <si>
    <t>10.1109/IGARSS39084.2020.9324485</t>
  </si>
  <si>
    <t>QEJ4H2W5</t>
  </si>
  <si>
    <t>Stratoulias and Kabadayı</t>
  </si>
  <si>
    <t>Feature and information extraction for regions of Southeast Europe from Corona satellite images acquired in 1968</t>
  </si>
  <si>
    <t>Eighth International Conference on Remote Sensing and Geoinformation of the Environment</t>
  </si>
  <si>
    <t>10.1117/12.2571209</t>
  </si>
  <si>
    <t>V622PVTS</t>
  </si>
  <si>
    <t>Sudharsan</t>
  </si>
  <si>
    <t>Organizational Process, Leadership, and Technology for Intelligence Gathering: Development of Photo-Reconnaissance Satellites in the United States</t>
  </si>
  <si>
    <t>Technology and the Intelligence Community</t>
  </si>
  <si>
    <t>10.1007/978-3-319-75232-7_4</t>
  </si>
  <si>
    <t>Y6PB22JH</t>
  </si>
  <si>
    <t>Suzuki et al.</t>
  </si>
  <si>
    <t>Discovery of Ulaanbaatar Fault: A New Earthquake Threat to the Capital of Mongolia</t>
  </si>
  <si>
    <t>Seismological Research Letters</t>
  </si>
  <si>
    <t>10.1785/0220200109</t>
  </si>
  <si>
    <t>V4NWFEK9</t>
  </si>
  <si>
    <t>Thomson et al.</t>
  </si>
  <si>
    <t>Comparison of geodetic and glaciological mass budgets for White Glacier, Axel Heiberg Island, Canada</t>
  </si>
  <si>
    <t>10.1017/jog.2016.112</t>
  </si>
  <si>
    <t>HWYMZFCS</t>
  </si>
  <si>
    <t>Topan et al.</t>
  </si>
  <si>
    <t>Information content of optical satellite images for topographic mapping</t>
  </si>
  <si>
    <t>10.1080/01431160802642271</t>
  </si>
  <si>
    <t>DQXQGISQ</t>
  </si>
  <si>
    <t>Torlegård</t>
  </si>
  <si>
    <t>Sensors for photogrammetric mapping: review and prospects</t>
  </si>
  <si>
    <t>10.1016/0924-2716(92)90017-4</t>
  </si>
  <si>
    <t>AYAG8SBB</t>
  </si>
  <si>
    <t>Valjavec and Komac</t>
  </si>
  <si>
    <t>Traditional versus modern settlement on torrential alluvial fans considering the danger of debris flows: a case study of the Upper Sava Valley (NW Slovenia)</t>
  </si>
  <si>
    <t>10.1515/geo-2019-0050</t>
  </si>
  <si>
    <t>M46LGUS7</t>
  </si>
  <si>
    <t>Verykokou and Ioannidis</t>
  </si>
  <si>
    <t>Oblique aerial images: a review focusing on georeferencing procedures</t>
  </si>
  <si>
    <t>10.1080/01431161.2018.1444294</t>
  </si>
  <si>
    <t>8U3HZPNU</t>
  </si>
  <si>
    <t>Vijay and Braun</t>
  </si>
  <si>
    <t>Early 21st century spatially detailed elevation changes of Jammu and Kashmir glaciers (Karakoram–Himalaya)</t>
  </si>
  <si>
    <t>10.1016/j.gloplacha.2018.03.014</t>
  </si>
  <si>
    <t>UFVVXMJB</t>
  </si>
  <si>
    <t>Vogels et al.</t>
  </si>
  <si>
    <t>Agricultural cropland mapping using black-and-white aerial photography, Object-Based Image Analysis and Random Forests</t>
  </si>
  <si>
    <t>10.1016/j.jag.2016.09.003</t>
  </si>
  <si>
    <t>TC9JRI5J</t>
  </si>
  <si>
    <t>Waltrop</t>
  </si>
  <si>
    <t>Recovery of the Last GAMBIT and HEXAGON Film Buckets from Space, August–October 1984</t>
  </si>
  <si>
    <t>Studies in Intelligence</t>
  </si>
  <si>
    <t>ER2QDFPK</t>
  </si>
  <si>
    <t>Assessing Changes in Mountain Treeline Ecotones over 30 Years Using CNNs and Historical Aerial Images</t>
  </si>
  <si>
    <t>10.3390/rs14092135</t>
  </si>
  <si>
    <t>UBF6FPVZ</t>
  </si>
  <si>
    <t>Warrick et al.</t>
  </si>
  <si>
    <t>New Techniques to Measure Cliff Change from Historical Oblique Aerial Photographs and Structure-from-Motion Photogrammetry</t>
  </si>
  <si>
    <t>10.2112/JCOASTRES-D-16-00095.1</t>
  </si>
  <si>
    <t>AP348EK4</t>
  </si>
  <si>
    <t>White and Copland</t>
  </si>
  <si>
    <t>Loss of floating glacier tongues from the Yelverton Bay region, Ellesmere Island, Canada</t>
  </si>
  <si>
    <t>10.1017/jog.2019.15</t>
  </si>
  <si>
    <t>F74P68C7</t>
  </si>
  <si>
    <t>Wiesmann et al.</t>
  </si>
  <si>
    <t>Reconstructing Historic Glacier States Based on Terrestrial Oblique Photographs</t>
  </si>
  <si>
    <t>Proceedings - AutoCarto 2012 - Columbus, Ohio, USA - September 16-18, 2012</t>
  </si>
  <si>
    <t>W3TNBGSG</t>
  </si>
  <si>
    <t>Glacial lakes of the Central and Patagonian Andes</t>
  </si>
  <si>
    <t>10.1016/j.gloplacha.2018.01.004</t>
  </si>
  <si>
    <t>Q8EK6M7R</t>
  </si>
  <si>
    <t>Xu et al.</t>
  </si>
  <si>
    <t>Evaluation of gully head retreat and fill rates based on high-resolution satellite images in the loess region of China</t>
  </si>
  <si>
    <t>10.1007/s12665-019-8483-x</t>
  </si>
  <si>
    <t>7URK9PG2</t>
  </si>
  <si>
    <t>Zambanini</t>
  </si>
  <si>
    <t>Feature-based groupwise registration of historical aerial images to present-day ortho-photo maps</t>
  </si>
  <si>
    <t>Pattern Recognition</t>
  </si>
  <si>
    <t>10.1016/j.patcog.2019.01.024</t>
  </si>
  <si>
    <t>6W4S8VS5</t>
  </si>
  <si>
    <t>Zambanini and Sablatnig</t>
  </si>
  <si>
    <t>A Hough Voting Strategy for Registering Historical Aerial Images to Present-Day Satellite Imagery</t>
  </si>
  <si>
    <t>Image Analysis and Processing - ICIAP 2017</t>
  </si>
  <si>
    <t>10.1007/978-3-319-68560-1_53</t>
  </si>
  <si>
    <t>LHJ9M2T2</t>
  </si>
  <si>
    <t>Zemp et al.</t>
  </si>
  <si>
    <t>Reanalysis of multi-temporal aerial images of Storglaciären, Sweden (1959–99) – Part 2: Comparison of glaciological and volumetric mass balances</t>
  </si>
  <si>
    <t>10.5194/tc-4-345-2010</t>
  </si>
  <si>
    <t>I4I5H6DP</t>
  </si>
  <si>
    <t>Zentai</t>
  </si>
  <si>
    <t>The role of satellite images in the development of the Hungarian cartography until the 1980s</t>
  </si>
  <si>
    <t>Geocarto International</t>
  </si>
  <si>
    <t>10.1080/10106049.2012.717970</t>
  </si>
  <si>
    <t>ASQDVW5S</t>
  </si>
  <si>
    <t>Zerbini and Fradley</t>
  </si>
  <si>
    <t>Higher Resolution Satellite Imagery of Israel and Palestine: Reassessing the Kyl-Bingaman Amendment</t>
  </si>
  <si>
    <t>Space Policy</t>
  </si>
  <si>
    <t>10.1016/j.spacepol.2018.03.002</t>
  </si>
  <si>
    <t>GLL5USAT</t>
  </si>
  <si>
    <t>Glacial lake evolution and glacier–lake interactions in the Poiqu River basin, central Himalaya, 1964–2017</t>
  </si>
  <si>
    <t>10.1017/jog.2019.13</t>
  </si>
  <si>
    <t>C8XBQ5HU</t>
  </si>
  <si>
    <t>Integrating Landsat Time Series Observations and Corona Images to Characterize Forest Change Patterns in a Mining Region of Nanjing, Eastern China from 1967 to 2019</t>
  </si>
  <si>
    <t>10.3390/rs12193191</t>
  </si>
  <si>
    <t>62WUG9JF</t>
  </si>
  <si>
    <t>Georeferencing Accuracy Assessment of Historical Aerial Photos Using a Custom-Built Online Georeferencing Tool</t>
  </si>
  <si>
    <t>10.3390/ijgi11120582</t>
  </si>
  <si>
    <t>4XKGZFHZ</t>
  </si>
  <si>
    <t>Zheng et al.</t>
  </si>
  <si>
    <t>Landscape dynamics and driving forces of wetlands in the Tumen River Basin of China over the past 50 years</t>
  </si>
  <si>
    <t>Landscape and Ecological Engineering</t>
  </si>
  <si>
    <t>10.1007/s11355-016-0304-8</t>
  </si>
  <si>
    <t>U5BAHYXX</t>
  </si>
  <si>
    <t>The 2020 glacial lake outburst flood at Jinwuco, Tibet: causes, impacts, and implications for hazard and risk assessment</t>
  </si>
  <si>
    <t>10.5194/tc-15-3159-2021</t>
  </si>
  <si>
    <t>RT9SB69I</t>
  </si>
  <si>
    <t>High Mountain Asian glacier response to climate revealed by multi-temporal satellite observations since the 1960s</t>
  </si>
  <si>
    <t>Nature Communications</t>
  </si>
  <si>
    <t>10.1038/s41467-021-24180-y</t>
  </si>
  <si>
    <t>Publication Key</t>
  </si>
  <si>
    <t>lat_min</t>
  </si>
  <si>
    <t>lat_max</t>
  </si>
  <si>
    <t>lon_min</t>
  </si>
  <si>
    <t>lon_max</t>
  </si>
  <si>
    <t>Area</t>
  </si>
  <si>
    <t>Region</t>
  </si>
  <si>
    <t>Notes</t>
  </si>
  <si>
    <t>DatasetKey</t>
  </si>
  <si>
    <t>Aguilar et al. 2012, IEEE Geoscience and Remote Sensing Letters (HHMD583W)</t>
  </si>
  <si>
    <t>Spain</t>
  </si>
  <si>
    <t>"heavily developed coastal area of Almeria (southeast Spain)" (1977 dataset); coordinates of BBox around Almeria: 36.889, -2.495 to 36.803, -2.346</t>
  </si>
  <si>
    <t>HHMD583W.1</t>
  </si>
  <si>
    <t>"whole of Analusia region" (2001 dataset), coordinates of BBox around Andalusia: 38.606, -7.491 to 36.297, -1.638</t>
  </si>
  <si>
    <t>HHMD583W.2</t>
  </si>
  <si>
    <t>Aguilar et al. 2013, The Photogrammetric Record (Q3DHRVLE)</t>
  </si>
  <si>
    <t>Almería (Spain), coastal fringe, the areas is ~11 km long and 775m wide</t>
  </si>
  <si>
    <t>Aguilar Torres et al. 2010, Anales de ingeniería gráfica (697IL8A8)</t>
  </si>
  <si>
    <t>"flight ... covering an area of around 160 km2 in Almeria, Spain" ... could be same data set as Aguliar et al., 2012 (2) thus same coordinates used from this entry</t>
  </si>
  <si>
    <t>697IL8A8.1</t>
  </si>
  <si>
    <t>Altmann et al. 2020, Water (LRT6Z88R)</t>
  </si>
  <si>
    <t>Austria</t>
  </si>
  <si>
    <t>Kaunertal, Austria. Two study sites, alpine catchment. Area from 0.03 -0.08 km2. This is the area of the study site, but the area covered by the historical images is much larger. The latter is reported as an area</t>
  </si>
  <si>
    <t>Anantha Padmanabha et al. 2014, ISPRS Annals of the Photogrammetry, Remote Sensing and Spatial Information Sciences (BRUFB85A)</t>
  </si>
  <si>
    <t>India</t>
  </si>
  <si>
    <t>Western Ghats, India (Extent on Map Image given, coordinates accordingly derived from Google Maps)</t>
  </si>
  <si>
    <t>Andreassen et al. 2020, Journal of Glaciology (PQ3Q9H6A)</t>
  </si>
  <si>
    <t>Norway</t>
  </si>
  <si>
    <t>Jostedalsbreen and Jotunheimen</t>
  </si>
  <si>
    <t>Ayoub et al. 2009, ISPRS Journal of Photogrammetry and Remote Sensing (IUF52NSD)</t>
  </si>
  <si>
    <t>USA</t>
  </si>
  <si>
    <t>Two study sites in California, one in Landers and the other in Hector Mine. Area reported for Landers study site</t>
  </si>
  <si>
    <t>Baily et al. 2003, Earth Surface Processes and Landforms (L945V4QX)</t>
  </si>
  <si>
    <t>UK</t>
  </si>
  <si>
    <t>Maiden Castle, Dorset, UK</t>
  </si>
  <si>
    <t>Bakker and Lane 2017, Earth Surface Processes and Landforms (XYRENZKG)</t>
  </si>
  <si>
    <t>Switzerland</t>
  </si>
  <si>
    <t>Borgne d’Arolla River, Switzerland</t>
  </si>
  <si>
    <t>Batlle 2018, Preprint (9SKMSD4Z)</t>
  </si>
  <si>
    <t>Dominican Republic</t>
  </si>
  <si>
    <t xml:space="preserve">Ocoa River, Dominican Republic  </t>
  </si>
  <si>
    <t>Belart et al. 2019, Journal of Glaciology (G7RKHNSY)</t>
  </si>
  <si>
    <t>Iceland</t>
  </si>
  <si>
    <t>Eyjafjallajökull, Iceland</t>
  </si>
  <si>
    <t>Belart et al. 2020, Frontiers in Earth Science (2XDGW8V2)</t>
  </si>
  <si>
    <t>Multiple glaciers around Iceland, area is reported for all 14 glaciers</t>
  </si>
  <si>
    <t>Berveglieri et al. 2016, IEEE Journal of Selected Topics in Applied Earth Observations and Remote Sensing (7BFYB2XH)</t>
  </si>
  <si>
    <t>Brazil</t>
  </si>
  <si>
    <t>Brazil, west of São Paulo State</t>
  </si>
  <si>
    <t>Berveglieri et al. 2018, ISPRS Journal of Photogrammetry and Remote Sensing (89YP4S4S)</t>
  </si>
  <si>
    <t>Same study area of Berveglieri et al. 2016</t>
  </si>
  <si>
    <t>Betz et al. 2019, Zeitschrift für Geomorphologie (C97XPXE6)</t>
  </si>
  <si>
    <t>Langtauferer Ferner</t>
  </si>
  <si>
    <t>C97XPXE6.1</t>
  </si>
  <si>
    <t>Hohenferner</t>
  </si>
  <si>
    <t>C97XPXE6.2</t>
  </si>
  <si>
    <t>Bhattacharya et al. 2018, 2018 4th International Conference on Recent Advances in Information Technology (2HQXTLS6)</t>
  </si>
  <si>
    <t>Eastern Indian Himalaya</t>
  </si>
  <si>
    <t>Bitelli and Girelli 2009, Journal of Cultural Heritage (U5IZQNWE)</t>
  </si>
  <si>
    <t>Turkey</t>
  </si>
  <si>
    <t>Tilmen Höyük (south-eastern Turkey)</t>
  </si>
  <si>
    <t>Bjørk et al. 2012, Nature Geoscience (K8DGTW2N)</t>
  </si>
  <si>
    <t>Greenland</t>
  </si>
  <si>
    <t xml:space="preserve">132 glaciers along more than 600 km of the SE Greenland coastline. The area is an approximation of 600 km x 20 km, as the study glaciers are along the Greenland coast. </t>
  </si>
  <si>
    <t>Bolch et al. 2008, Journal of Glaciology (VZSHSDVT)</t>
  </si>
  <si>
    <t>Nepal</t>
  </si>
  <si>
    <t>Khumbu Himal, Nepal</t>
  </si>
  <si>
    <t>Bolch et al. 2011, The Cryosphere (D5BPHY87)</t>
  </si>
  <si>
    <t>Everest region, Nepal. Area reported of the largest DTM coverage</t>
  </si>
  <si>
    <t>D5BPHY87.1</t>
  </si>
  <si>
    <t>D5BPHY87.2</t>
  </si>
  <si>
    <t>Everest region, Nepal.</t>
  </si>
  <si>
    <t>D5BPHY87.3</t>
  </si>
  <si>
    <t>Bolch et al. 2017, The Cryosphere (UFU92EAC)</t>
  </si>
  <si>
    <t>Pakistan</t>
  </si>
  <si>
    <t>Hunza Basin, Pakistan. Area reported of the largest DTM coverage</t>
  </si>
  <si>
    <t>Bolles and Forman 2018, Frontiers in Earth Science (PBSVU4ID)</t>
  </si>
  <si>
    <t>Ward County, ND</t>
  </si>
  <si>
    <t>PBSVU4ID.1</t>
  </si>
  <si>
    <t>McPherson County, NE</t>
  </si>
  <si>
    <t>PBSVU4ID.2</t>
  </si>
  <si>
    <t>Hamilton County, KS</t>
  </si>
  <si>
    <t>PBSVU4ID.3</t>
  </si>
  <si>
    <t>Quay County, NM</t>
  </si>
  <si>
    <t>PBSVU4ID.4</t>
  </si>
  <si>
    <t>Tillman County, OK</t>
  </si>
  <si>
    <t>PBSVU4ID.5</t>
  </si>
  <si>
    <t>Lamar County, TX</t>
  </si>
  <si>
    <t>PBSVU4ID.6</t>
  </si>
  <si>
    <t>Bożek et al. 2019, Remote Sensing (MJIMZDLP)</t>
  </si>
  <si>
    <t>Poland</t>
  </si>
  <si>
    <t>Poland. Multiple forest plots. reported the sum area</t>
  </si>
  <si>
    <t>Broadbent 2017, University of Redlands (69S6EE9C)</t>
  </si>
  <si>
    <t>Riverside County, California</t>
  </si>
  <si>
    <t>Büyüksalih et al. 2004, The Photogrammetric Record (IBUUEUJS)</t>
  </si>
  <si>
    <t>120 km x 90 km test area</t>
  </si>
  <si>
    <t>Büyüksalih et al. 2005, Photogrammetric Engineering &amp; Remote Sensing (RI52BM2J)</t>
  </si>
  <si>
    <t>Capolupo et al. 2018, International Journal of Applied Earth Observation and Geoinformation (VPA8IRXJ)</t>
  </si>
  <si>
    <t>Italy</t>
  </si>
  <si>
    <t>Amalfi Coast, Italy</t>
  </si>
  <si>
    <t>Cardenal et al. 2006, Proceedings of the Spatial Accuracy 2006 (ANVHQVC3)</t>
  </si>
  <si>
    <t>internal valleys of the Cantabrian Range (Northern Spain). Miera area and Villafufre area</t>
  </si>
  <si>
    <t>Carvalho and Reef 2022, Geosciences (38C5MTTG)</t>
  </si>
  <si>
    <t>Australia</t>
  </si>
  <si>
    <t>Two study sites of San Remo and Newhaven are located on the southeastern side of Western Port (WP), Victoria, Australia</t>
  </si>
  <si>
    <t>Carvalho et al. 2020, Earth Surface Processes and Landforms (RFLJ9CDM)</t>
  </si>
  <si>
    <t>southwest coast of Victoria, Australia</t>
  </si>
  <si>
    <t>Carvalho et al. 2021, Earth Surface Processes and Landforms (DIS2XCPI)</t>
  </si>
  <si>
    <t>Apollo Bay and Mounts Bay, on Great Ocean Road, Australia. Reported the largest reconstructed area</t>
  </si>
  <si>
    <t>Casado et al. 2018, International Journal of Geographical Information Science (RWU3ALN9)</t>
  </si>
  <si>
    <t>Argentina</t>
  </si>
  <si>
    <t>Paso de las Piedras, south-western Buenos Aires, Argentina</t>
  </si>
  <si>
    <t>Casana and Cothren 2008, Antiquity (U3Q4U35X)</t>
  </si>
  <si>
    <t>Zincirli Höyük, Turkey</t>
  </si>
  <si>
    <t>U3Q4U35X.1</t>
  </si>
  <si>
    <t>Syria</t>
  </si>
  <si>
    <t>Ghab Basin/Tell Qarqur, Syria</t>
  </si>
  <si>
    <t>U3Q4U35X.2</t>
  </si>
  <si>
    <t>Middle Euphrates Valley/Tell Hadidi, Syria</t>
  </si>
  <si>
    <t>U3Q4U35X.3</t>
  </si>
  <si>
    <t>Chekalin and Fomtchenko 2004, The International Archives of the Photogrammetry, Remote Sensing and Spatial Information Sciences (8K5BAYHG)</t>
  </si>
  <si>
    <t>Iran</t>
  </si>
  <si>
    <t>Rasht, Iran</t>
  </si>
  <si>
    <t>Child et al. 2021, Remote Sensing (E675XV2W)</t>
  </si>
  <si>
    <t>Antarctica</t>
  </si>
  <si>
    <t>Byrd Glacier, Antarctica</t>
  </si>
  <si>
    <t>Cogliati et al. 2017, ISPRS Annals of Photogrammetry, Remote Sensing and Spatial Information Sciences (Z32D9335)</t>
  </si>
  <si>
    <t>Kiens/Chienes, South Tyrol, Italy</t>
  </si>
  <si>
    <t>Cusicanqui et al. 2021, Journal of Geophysical Research: Earth Surface (ND6RB5G9)</t>
  </si>
  <si>
    <t>France</t>
  </si>
  <si>
    <t>Laurichard Rock Glacier, French Alps</t>
  </si>
  <si>
    <t>Dehecq et al. 2020, Frontiers in Earth Science (IWKSCW57)</t>
  </si>
  <si>
    <t>Alaska</t>
  </si>
  <si>
    <t>Western US</t>
  </si>
  <si>
    <t>Peru</t>
  </si>
  <si>
    <t>Patagonia</t>
  </si>
  <si>
    <t>Canada</t>
  </si>
  <si>
    <t>Arctic Canada</t>
  </si>
  <si>
    <t>North Greenland</t>
  </si>
  <si>
    <t>East Greenland</t>
  </si>
  <si>
    <t>South Greenland</t>
  </si>
  <si>
    <t>Svalbard</t>
  </si>
  <si>
    <t>European Alps</t>
  </si>
  <si>
    <t>Russia</t>
  </si>
  <si>
    <t>Russian Arctic</t>
  </si>
  <si>
    <t>Siberia</t>
  </si>
  <si>
    <t>High Mountain Asia</t>
  </si>
  <si>
    <t>Antarctic Peninsula</t>
  </si>
  <si>
    <t>McMurdo</t>
  </si>
  <si>
    <t>Amery Ice Shelf</t>
  </si>
  <si>
    <t>Amundsen Sea</t>
  </si>
  <si>
    <t>Siple Coast</t>
  </si>
  <si>
    <t>Del Soldato et al. 2018, Landslides (KB29BMY8)</t>
  </si>
  <si>
    <t>Agnone landslide, Molise region, Italy</t>
  </si>
  <si>
    <t>Denzinger et al. 2021, Journal of Glaciology (C5WD2SYT)</t>
  </si>
  <si>
    <t>Kyrgyzstan</t>
  </si>
  <si>
    <t>Abramov Glacier, Kyrgyzstan</t>
  </si>
  <si>
    <t>Derrien et al. 2015, Geophysical Research Letters (FW4KPDXH)</t>
  </si>
  <si>
    <t>Piton de la Fournaise Volcano, Indian Ocean</t>
  </si>
  <si>
    <t>DeWitt and Ashland 2023, ISPRS International Journal of Geo-Information (44GZFSXU)</t>
  </si>
  <si>
    <t>South Manitou Island, western coast of Michigan, USA</t>
  </si>
  <si>
    <t>Ewertowski et al. 2019, Geomorphology (T9UHGZVR)</t>
  </si>
  <si>
    <t>Hørbyebreen Glacier, Svalbard</t>
  </si>
  <si>
    <t>Fabris 2019, Geomatics, Natural Hazards and Risk (IPMJRMK6)</t>
  </si>
  <si>
    <t>Po River Delta (Italy)</t>
  </si>
  <si>
    <t>Falaschi et al. 2019, Frontiers in Earth Science (YW232UWW)</t>
  </si>
  <si>
    <t>Monte San Lorenzo, Patagonia</t>
  </si>
  <si>
    <t>Farías-Barahona et al. 2020, Journal of Glaciology (MDM8SQRY)</t>
  </si>
  <si>
    <t>Chile</t>
  </si>
  <si>
    <t>El Morado Glacier, Chile (Central Andes)</t>
  </si>
  <si>
    <t>Feurer and Vinatier 2018, ISPRS Journal of Photogrammetry and Remote Sensing (4IQDTMM4)</t>
  </si>
  <si>
    <t>area reconstructed from images covering 700 km² but analysis/validation for only 170 km² (location approximated from figure)</t>
  </si>
  <si>
    <t>Fieber et al. 2016, ISPRS Annals of the Photogrammetry, Remote Sensing and Spatial Information Sciences (Y5LI7LC8)</t>
  </si>
  <si>
    <t>Lindblad Cove, Antarctic Peninsula</t>
  </si>
  <si>
    <t>Fieber et al. 2017, ISPRS - International Archives of the Photogrammetry, Remote Sensing and Spatial Information Sciences (D28F7QAG)</t>
  </si>
  <si>
    <t>Hadrian’s Wall, UK</t>
  </si>
  <si>
    <t>Fieber et al. 2018, Remote Sensing of Environment (5ER8DF4Z)</t>
  </si>
  <si>
    <t>Elephant Island</t>
  </si>
  <si>
    <t>5ER8DF4Z.1</t>
  </si>
  <si>
    <t>5ER8DF4Z.2</t>
  </si>
  <si>
    <t>King George Island</t>
  </si>
  <si>
    <t>5ER8DF4Z.3</t>
  </si>
  <si>
    <t>5ER8DF4Z.4</t>
  </si>
  <si>
    <t>5ER8DF4Z.5</t>
  </si>
  <si>
    <t>Anvers Island</t>
  </si>
  <si>
    <t>5ER8DF4Z.6</t>
  </si>
  <si>
    <t>Fleischer et al. 2021, The Cryosphere (BRUM54LP)</t>
  </si>
  <si>
    <t xml:space="preserve">Kaunertal catchment (Austria) rock glacier over the entire catchment. </t>
  </si>
  <si>
    <t>Fox and Cziferszky 2008, The Photogrammetric Record (2DJYIF82)</t>
  </si>
  <si>
    <t>Moider Glacier and Pourquoi Pas Island, Antarctica</t>
  </si>
  <si>
    <t>Frankl et al. 2015, International Journal of Digital Earth (KR7QGQ96)</t>
  </si>
  <si>
    <t>Ethiopia</t>
  </si>
  <si>
    <t>Wukro town, north Ethiopia</t>
  </si>
  <si>
    <t>Galiatsatos et al. 2005, 25th EARSeL symposium, workshop on 3D remote sensing (WW4K3NXX)</t>
  </si>
  <si>
    <t>Orontes valley between the cities of Homs and Hama, Syria</t>
  </si>
  <si>
    <t>Geyman et al. 2022, Nature (PXC5ENIG)</t>
  </si>
  <si>
    <t>Ghuffar et al. 2022, IEEE Transactions on Geoscience and Remote Sensing (5VQYMDG3)</t>
  </si>
  <si>
    <t>Mongolia</t>
  </si>
  <si>
    <t>5VQYMDG3.1</t>
  </si>
  <si>
    <t>Everest</t>
  </si>
  <si>
    <t>5VQYMDG3.2</t>
  </si>
  <si>
    <t>Pamir</t>
  </si>
  <si>
    <t>5VQYMDG3.3</t>
  </si>
  <si>
    <t>Ghuffar et al. 2023, The Cryosphere (5NBV3ZJ8)</t>
  </si>
  <si>
    <t>Karakoram/Hindu Kush</t>
  </si>
  <si>
    <t>5NBV3ZJ8.1</t>
  </si>
  <si>
    <t>Ak-Shirak</t>
  </si>
  <si>
    <t>5NBV3ZJ8.2</t>
  </si>
  <si>
    <t>Giordano et al. 2018, ISPRS Annals of Photogrammetry, Remote Sensing and Spatial Information Sciences (ERBERDB6)</t>
  </si>
  <si>
    <t>Fabas</t>
  </si>
  <si>
    <t>ERBERDB6.1</t>
  </si>
  <si>
    <t>ERBERDB6.2</t>
  </si>
  <si>
    <t>ERBERDB6.3</t>
  </si>
  <si>
    <t>ERBERDB6.4</t>
  </si>
  <si>
    <t>ERBERDB6.5</t>
  </si>
  <si>
    <t>Frejus</t>
  </si>
  <si>
    <t>ERBERDB6.6</t>
  </si>
  <si>
    <t>ERBERDB6.7</t>
  </si>
  <si>
    <t>ERBERDB6.8</t>
  </si>
  <si>
    <t>ERBERDB6.9</t>
  </si>
  <si>
    <t>ERBERDB6.10</t>
  </si>
  <si>
    <t>Girod et al. 2018, Geoscientific Instrumentation, Methods and Data Systems (V5H2LDCV)</t>
  </si>
  <si>
    <t>Prins Karls Forland, Svalbard</t>
  </si>
  <si>
    <t>Goerlich et al. 2017, Remote Sensing (TPNA7T79)</t>
  </si>
  <si>
    <t>Ak-Shirak Range, Kyrgyzstan</t>
  </si>
  <si>
    <t>Gomez 2012, arXiv (87CUAK8B)</t>
  </si>
  <si>
    <t>Japan</t>
  </si>
  <si>
    <t>Iwaki Volcano, Japan</t>
  </si>
  <si>
    <t>Gomez et al. 2015, Geomorphology (96JUIQK7)</t>
  </si>
  <si>
    <t>Sakurajima Volcano, Kagoshima Prefecture, Japan</t>
  </si>
  <si>
    <t>96JUIQK7.1</t>
  </si>
  <si>
    <t>Tadami River, Fukushima Prefecture, Japan</t>
  </si>
  <si>
    <t>96JUIQK7.2</t>
  </si>
  <si>
    <t>96JUIQK7.3</t>
  </si>
  <si>
    <t>96JUIQK7.4</t>
  </si>
  <si>
    <t>Gonçalves 2016, ISPRS - International Archives of the Photogrammetry, Remote Sensing and Spatial Information Sciences (4N97ZMU9)</t>
  </si>
  <si>
    <t>Portugal</t>
  </si>
  <si>
    <t>Porto</t>
  </si>
  <si>
    <t>4N97ZMU9.1</t>
  </si>
  <si>
    <t>Montalegre</t>
  </si>
  <si>
    <t>4N97ZMU9.2</t>
  </si>
  <si>
    <t>Goossens et al. 2006, Journal of Archaeological Science (TH6B9CR4)</t>
  </si>
  <si>
    <t>Kosh-Agatch region, Altai Mountains, South Siberia</t>
  </si>
  <si>
    <t>Grottoli et al. 2021, Remote Sensing (ISESFWSP)</t>
  </si>
  <si>
    <t>Dundrum Bay, Northern Ireland, UK</t>
  </si>
  <si>
    <t>Guerin et al. 2020, Geomorphology (6J9XIMI9)</t>
  </si>
  <si>
    <t>Yosemite Valley, CA, USA</t>
  </si>
  <si>
    <t>Heisig and Simmen 2021, PFG – Journal of Photogrammetry, Remote Sensing and Geoinformation Science (E9FLCYRK)</t>
  </si>
  <si>
    <t>Holden and Smit 2019, South African Journal of Geomatics (PJ3SVQP3)</t>
  </si>
  <si>
    <t>South Africa</t>
  </si>
  <si>
    <t>Groot Winterhoek Mountains, South Africa</t>
  </si>
  <si>
    <t>Holmlund 2021, Journal of Glaciology (AYRB3XCS)</t>
  </si>
  <si>
    <t>Aldegondabreen Glacier, Svalbard</t>
  </si>
  <si>
    <t>Holzer et al. 2015, The Cryosphere (5UI9RGTX)</t>
  </si>
  <si>
    <t>China</t>
  </si>
  <si>
    <t>Muztagh Ata, China</t>
  </si>
  <si>
    <t>Hong and Roosevelt 2023, Journal of Geovisualization and Spatial Analysis (R6EJDZP5)</t>
  </si>
  <si>
    <t>The area around Lake Marmara, Manisa, Turkey. Cooridnates extract from a visual interpretation of the figure</t>
  </si>
  <si>
    <t>Hou et al. 2023, Remote Sensing (I4QV6C6X)</t>
  </si>
  <si>
    <t>Results only reported for Beijing</t>
  </si>
  <si>
    <t>Hufkens et al. 2020, Remote Sensing (8YJ6EBX4)</t>
  </si>
  <si>
    <t>Congo</t>
  </si>
  <si>
    <t>Yangambi area, central Congo Basin region, Africa</t>
  </si>
  <si>
    <t>Ishiguro et al. 2016, Geomorphology (GSL8VV32)</t>
  </si>
  <si>
    <t>Kumejima Island, Japan</t>
  </si>
  <si>
    <t>Jacobsen 2020, ISPRS Annals of the Photogrammetry, Remote Sensing and Spatial Information Sciences (83M24SAX)</t>
  </si>
  <si>
    <t>Bangladesh</t>
  </si>
  <si>
    <t>central Bangladesh (Dhaka)</t>
  </si>
  <si>
    <t>Jao et al. 2014, Environments (QQMI8N9T)</t>
  </si>
  <si>
    <t>Taiwan</t>
  </si>
  <si>
    <t>Tainan, Southern Taiwan. Tseng Wen River estuary. 86.6 km2</t>
  </si>
  <si>
    <t>Kääb et al. 2021, The Cryosphere (RBYR4QG6)</t>
  </si>
  <si>
    <t>Ile Alatau and Kungöy Ala-Too, northern Tien Shan. at the border of Kyrgyzstan and Kazakhstan, central Asia. Area approximated from the figure</t>
  </si>
  <si>
    <t>Karwel and Markiewicz 2022, Sensors and Machine Learning Applications (4VDDTP92)</t>
  </si>
  <si>
    <t>Warsaw</t>
  </si>
  <si>
    <t>Kavan 2020, Geografiska Annaler: Series A, Physical Geography (EYCHKICS)</t>
  </si>
  <si>
    <t>Ferdinand Glacier, Billefjorden, Svalbard</t>
  </si>
  <si>
    <t>Kc et al. 2023, Applied Geomatics (GXWTLUA9)</t>
  </si>
  <si>
    <t>Bilaspur district of Himachal Pradesh, India</t>
  </si>
  <si>
    <t>King et al. 2020, One Earth (PB8P2UVG)</t>
  </si>
  <si>
    <t>Area around Mt. Everest (~945 km2) covering 212 glaciers (for 79 glaciers estimates of elevation change and geodetic mass balance derived) - Coords: UL, LR</t>
  </si>
  <si>
    <t>King et al. 2023, Journal of Glaciology (29T845PG)</t>
  </si>
  <si>
    <t>ca. 8100 km² (given on areas and scale in Figure in Paper)</t>
  </si>
  <si>
    <t>29T845PG.1</t>
  </si>
  <si>
    <t>ca. 3500 km² (see Figure in Paper)</t>
  </si>
  <si>
    <t>29T845PG.2</t>
  </si>
  <si>
    <t>ca. 1750 km² (see Figure in Paper)</t>
  </si>
  <si>
    <t>29T845PG.3</t>
  </si>
  <si>
    <t>Klimetzek et al. 2021, Remote Sensing (UHTXA8J6)</t>
  </si>
  <si>
    <t>Romania</t>
  </si>
  <si>
    <t>approximated from figure. Iasi, Romania</t>
  </si>
  <si>
    <t>Klug et al. 2012, Tenth International Conference on Permafrost (5MLZ39V2)</t>
  </si>
  <si>
    <t>Reichenkar Rock Glacier</t>
  </si>
  <si>
    <t>5MLZ39V2.1</t>
  </si>
  <si>
    <t>5MLZ39V2.2</t>
  </si>
  <si>
    <t>5MLZ39V2.3</t>
  </si>
  <si>
    <t>5MLZ39V2.4</t>
  </si>
  <si>
    <t>Äusseres Hochebenkar</t>
  </si>
  <si>
    <t>5MLZ39V2.5</t>
  </si>
  <si>
    <t>5MLZ39V2.6</t>
  </si>
  <si>
    <t>5MLZ39V2.7</t>
  </si>
  <si>
    <t>5MLZ39V2.8</t>
  </si>
  <si>
    <t>5MLZ39V2.9</t>
  </si>
  <si>
    <t>5MLZ39V2.10</t>
  </si>
  <si>
    <t>Knuth et al. 2023, Remote Sensing of Environment (7JEVHID6)</t>
  </si>
  <si>
    <t>Easton Glacier</t>
  </si>
  <si>
    <t>7JEVHID6.1</t>
  </si>
  <si>
    <t>South Cascade</t>
  </si>
  <si>
    <t>7JEVHID6.2</t>
  </si>
  <si>
    <t>Mount Baker</t>
  </si>
  <si>
    <t>7JEVHID6.3</t>
  </si>
  <si>
    <t>Koblet et al. 2010, The Cryosphere (D6TCSWWR)</t>
  </si>
  <si>
    <t>Sweden</t>
  </si>
  <si>
    <t>Storglaciären, northern Sweden</t>
  </si>
  <si>
    <t>Korpela 2006, Silva Fennica (ZP22ZXGG)</t>
  </si>
  <si>
    <t>Finland</t>
  </si>
  <si>
    <t>approximated from figure. Orivesi, Juupajoki and Ruovesi, Southern Finland (12 km × 17 km)</t>
  </si>
  <si>
    <t>Korsgaard et al. 2016, Scientific Data (UKJUNZNC)</t>
  </si>
  <si>
    <t>all ice-free areas of Greenland</t>
  </si>
  <si>
    <t>Kropáček et al. 2019, Land Degradation &amp; Development (K6MS44VU)</t>
  </si>
  <si>
    <t>Dessie, Ethiopian Highlands. approximated from figure</t>
  </si>
  <si>
    <t>Kulha et al. 2018, Forests (FFRWPF9M)</t>
  </si>
  <si>
    <t>Hirvaskangas</t>
  </si>
  <si>
    <t>FFRWPF9M.1</t>
  </si>
  <si>
    <t>Pommituskukkulat</t>
  </si>
  <si>
    <t>FFRWPF9M.2</t>
  </si>
  <si>
    <t>Hongikkovaara</t>
  </si>
  <si>
    <t>FFRWPF9M.3</t>
  </si>
  <si>
    <t>FFRWPF9M.4</t>
  </si>
  <si>
    <t>FFRWPF9M.5</t>
  </si>
  <si>
    <t>FFRWPF9M.6</t>
  </si>
  <si>
    <t>Lac Dionne</t>
  </si>
  <si>
    <t>FFRWPF9M.7</t>
  </si>
  <si>
    <t>Pistuacanis</t>
  </si>
  <si>
    <t>FFRWPF9M.8</t>
  </si>
  <si>
    <t>FFRWPF9M.9</t>
  </si>
  <si>
    <t>FFRWPF9M.10</t>
  </si>
  <si>
    <t>Kupidura et al. 2019, ISPRS International Journal of Geo-Information (BQWUAZPY)</t>
  </si>
  <si>
    <t>Częstochowa, Poland. approximated from figure</t>
  </si>
  <si>
    <t>Lacroix et al. 2020, Nature Geoscience (K6I8E5QJ)</t>
  </si>
  <si>
    <t>Siguas and Vitor valleys in southern Peru</t>
  </si>
  <si>
    <t>Lajoie et al. 2020, Earth and Space Science (E8CED4N3)</t>
  </si>
  <si>
    <t>approximated from figure. Johnson Valley, Kickapoo, Homestead Valley, Emerson, and Camp Rock faults. Eastern California</t>
  </si>
  <si>
    <t>Lamsal et al. 2011, Journal of Mountain Science (8AWR2PHU)</t>
  </si>
  <si>
    <t>Himalaya; &lt; 4 km² of investigated area</t>
  </si>
  <si>
    <t>Lamsal et al. 2016, Hydrological Processes (83JZ9Q8V)</t>
  </si>
  <si>
    <t>approximated from figure. Tam Pokhari catchment, Nepal</t>
  </si>
  <si>
    <t>Lamsal et al. 2017, The Cryosphere (F848E2UT)</t>
  </si>
  <si>
    <t>Kanchenjunga glacier, Himalayas. Area approximate from the figure</t>
  </si>
  <si>
    <t>Lane et al. 2010, Earth Surface Processes and Landforms (6YCLP6W5)</t>
  </si>
  <si>
    <t>South Saskatchewan River, Canada (approximated from the text) 3km long reach of the river</t>
  </si>
  <si>
    <t>Lauzon et al. 2023, Arctic Science (G78PZDF2)</t>
  </si>
  <si>
    <t xml:space="preserve">Airdrop Glacier in Axel Heiberg Island </t>
  </si>
  <si>
    <t>Lauzon et al. 2023, Journal of Glaciology (IWGVT7B2)</t>
  </si>
  <si>
    <t xml:space="preserve">Iceberg Glacier in Axel Heiberg Island </t>
  </si>
  <si>
    <t>Li et al. 2017, IEEE Transactions on Geoscience and Remote Sensing (XQDZXEBX)</t>
  </si>
  <si>
    <t>Rayner Glacier, East Antarctica, (104 000 km2). Study area smaller approximation from the figure</t>
  </si>
  <si>
    <t>Llena and Vericat 2023, Creative Ways to apply Historical GIS (LL4DC5CT)</t>
  </si>
  <si>
    <t>Fiscal Catchment (715 km2) in Southern Pyrenees, NE Iberian Peninsula. Two study areas within the catchment</t>
  </si>
  <si>
    <t>Llena et al. 2018, Rendiconti Online della Società Geologica Italiana (LVY6ENEU)</t>
  </si>
  <si>
    <t>Upper Cinca River catchment (Southern Pyrenees). Two study sites, coordinates of one</t>
  </si>
  <si>
    <t>Lu et al. 2021, Remote Sensing of Environment (5W2H2P54)</t>
  </si>
  <si>
    <t>1978 Tabas-e-Golshan earthquake, eastern Iran</t>
  </si>
  <si>
    <t>Lucas and Gayer 2022, IEEE Geoscience and Remote Sensing Magazine (ERP9ZYKA)</t>
  </si>
  <si>
    <t>Bossons Glacier</t>
  </si>
  <si>
    <t>ERP9ZYKA.1</t>
  </si>
  <si>
    <t>ERP9ZYKA.2</t>
  </si>
  <si>
    <t>ERP9ZYKA.3</t>
  </si>
  <si>
    <t>ERP9ZYKA.4</t>
  </si>
  <si>
    <t>Remparts-Langevin, Reunion Island</t>
  </si>
  <si>
    <t>ERP9ZYKA.5</t>
  </si>
  <si>
    <t>ERP9ZYKA.6</t>
  </si>
  <si>
    <t>ERP9ZYKA.7</t>
  </si>
  <si>
    <t>ERP9ZYKA.8</t>
  </si>
  <si>
    <t>Ma 2013, Photogrammetric Engineering &amp; Remote Sensing (G4U45YN3)</t>
  </si>
  <si>
    <t>Harris County, Texas</t>
  </si>
  <si>
    <t>G4U45YN3.1</t>
  </si>
  <si>
    <t>G4U45YN3.2</t>
  </si>
  <si>
    <t>G4U45YN3.3</t>
  </si>
  <si>
    <t>Ma et al. 2020, Journal of the Indian Society of Remote Sensing (3R65I8XW)</t>
  </si>
  <si>
    <t>Magnússon et al. 2016, The Cryosphere (F6IX3QIF)</t>
  </si>
  <si>
    <t>Drangajökull, Iceland. Area approximated from the fig</t>
  </si>
  <si>
    <t>Maiwald et al. 2023, ISPRS Journal of Photogrammetry and Remote Sensing (2AWYTXZI)</t>
  </si>
  <si>
    <t xml:space="preserve">Congo dataset </t>
  </si>
  <si>
    <t>2AWYTXZI.1</t>
  </si>
  <si>
    <t>Occitanie dataset (170 km² in southern France)</t>
  </si>
  <si>
    <t>2AWYTXZI.2</t>
  </si>
  <si>
    <t>2AWYTXZI.3</t>
  </si>
  <si>
    <t>2AWYTXZI.4</t>
  </si>
  <si>
    <t>2AWYTXZI.5</t>
  </si>
  <si>
    <t>Maiwald et al. 2023, Remote Sensing (VX3E6VKA)</t>
  </si>
  <si>
    <t>Germany</t>
  </si>
  <si>
    <t>Dresden, Germany "Taschenbergpallee" + "Semperoper"</t>
  </si>
  <si>
    <t>Malekian et al. 2022, Computational Science and Its Applications – ICCSA 2022 Workshops (LYBA5XIA)</t>
  </si>
  <si>
    <t>Val Veny, Mont Blanc massif, Italy</t>
  </si>
  <si>
    <t>Maurer and Rupper 2015, ISPRS Journal of Photogrammetry and Remote Sensing (CJDLGEZ6)</t>
  </si>
  <si>
    <t>Thistle Creek region (Wasatch Range, western North America) (approximated from figure)</t>
  </si>
  <si>
    <t>CJDLGEZ6.1</t>
  </si>
  <si>
    <t>Mt St Helens</t>
  </si>
  <si>
    <t>CJDLGEZ6.2</t>
  </si>
  <si>
    <t>Bhutan</t>
  </si>
  <si>
    <t>Himalayan glaciers (Bhutan)</t>
  </si>
  <si>
    <t>CJDLGEZ6.3</t>
  </si>
  <si>
    <t>Maurer et al. 2016, The Cryosphere (RDFY8VGI)</t>
  </si>
  <si>
    <t>Study areas in eastern Himalayas and Tibetan Plateau (Bhutan-China border)</t>
  </si>
  <si>
    <t>Mertes et al. 2017, Earth Surface Processes and Landforms (UA5FY4A8)</t>
  </si>
  <si>
    <t>Khumbu Glacier, Nepal</t>
  </si>
  <si>
    <t>UA5FY4A8.1</t>
  </si>
  <si>
    <t>Rhone Glacier, Switzerland</t>
  </si>
  <si>
    <t>UA5FY4A8.2</t>
  </si>
  <si>
    <t>Brøggerhalvøya, Svalbard</t>
  </si>
  <si>
    <t>UA5FY4A8.3</t>
  </si>
  <si>
    <t>Mestre-Runge et al. 2023, Remote Sensing (TJBJ85IC)</t>
  </si>
  <si>
    <t>Sa Ràpita-es Trenc beach dune, Mallorca, Spain</t>
  </si>
  <si>
    <t>Michałowska and Głowienka 2022, Remote Sensing (VESQKNFP)</t>
  </si>
  <si>
    <t>coastal zone of the Baltic Sea</t>
  </si>
  <si>
    <t>Micheletti et al. 2015, The Photogrammetric Record (D54J7ZC4)</t>
  </si>
  <si>
    <t>Arolla, Héréns Valley, Switzerland</t>
  </si>
  <si>
    <t>Midgley and Tonkin 2017, Geomorphology (4FQSHSBF)</t>
  </si>
  <si>
    <t>Brøggerhalvøya, northwest Spitsbergen glaciers Midtre and Austre Lovénbreen</t>
  </si>
  <si>
    <t>Mihai et al. 2016, Procedia Environmental Sciences (KTXXTV3Y)</t>
  </si>
  <si>
    <t>Iron Gates Reservoir, Romania/Serbia</t>
  </si>
  <si>
    <t>Mölg and Bolch 2017, Remote Sensing (IFALXNZB)</t>
  </si>
  <si>
    <t>Zmuttgletscher, Switzerland</t>
  </si>
  <si>
    <t>Mölg et al. 2019, The Cryosphere (ZMXR5AJX)</t>
  </si>
  <si>
    <t>Muhammed et al. 2023, Earth System Science Data (AJAGKBP2)</t>
  </si>
  <si>
    <t>Addis Ababa, Oromia region of Ethiopia, Africa</t>
  </si>
  <si>
    <t>Munteanu et al. 2020, Proceedings of the Royal Society B: Biological Sciences (GD7U5PGI)</t>
  </si>
  <si>
    <t>Kazakhstan</t>
  </si>
  <si>
    <t>northern Kazakhstan</t>
  </si>
  <si>
    <t>Nagarajan and Schenk 2016, ISPRS Journal of Photogrammetry and Remote Sensing (Q45H8ZC2)</t>
  </si>
  <si>
    <t>approximated. Jakobshavn Glacier, Greenland</t>
  </si>
  <si>
    <t>Nebiker et al. 2014, Remote Sensing (TTUA98S8)</t>
  </si>
  <si>
    <t>Andermatt, Switzerland</t>
  </si>
  <si>
    <t>Nita et al. 2018, Remote Sensing of Environment (69M5DZSF)</t>
  </si>
  <si>
    <t>Nocerino et al. 2012, The International Archives of the Photogrammetry, Remote Sensing and Spatial Information Sciences (CZ796U9J)</t>
  </si>
  <si>
    <t>Trento</t>
  </si>
  <si>
    <t>CZ796U9J.1</t>
  </si>
  <si>
    <t>CZ796U9J.2</t>
  </si>
  <si>
    <t>Rovereto</t>
  </si>
  <si>
    <t>CZ796U9J.3</t>
  </si>
  <si>
    <t>Nuimura et al. 2017, Quaternary International (SPYHCGR7)</t>
  </si>
  <si>
    <t>Lirung Glacier, Nepal Himalaya</t>
  </si>
  <si>
    <t>Núñez-Andrés et al. 2019, Geomatics, Natural Hazards and Risk (JTUUBHR8)</t>
  </si>
  <si>
    <t>Central Pyrenees</t>
  </si>
  <si>
    <t>Nurminen et al. 2015, Remote Sensing (ZVQJ9Z46)</t>
  </si>
  <si>
    <t>Palokangas, Ilomantsi, Finland</t>
  </si>
  <si>
    <t>Nyssen et al. 2022, Geoscience Data Journal (2828NT5L)</t>
  </si>
  <si>
    <t>Dogu'a Tembien district in the Tigray region, Ethiopia, Africa. Coordinates from the figure. Total area 323 km2, selected study area 25 km2</t>
  </si>
  <si>
    <t>Óskarsson et al. 2020, Surtsey Research (PTTQ9VGB)</t>
  </si>
  <si>
    <t>Surtsey Island</t>
  </si>
  <si>
    <t>Pacina and Popelka 2017, Geoinformatics FCE CTU (46MI564E)</t>
  </si>
  <si>
    <t>Czechia</t>
  </si>
  <si>
    <t>Unclear, test done in a small area, but images available over large part of Czechia but info not provided</t>
  </si>
  <si>
    <t>Papworth et al. 2016, Journal of Archaeological Science (B5ILGT3L)</t>
  </si>
  <si>
    <t>West Lulworth, Wareham, UK. Two study sites investigated (Flowers Barrow, Eggardon hillfort)</t>
  </si>
  <si>
    <t>Pedersen et al. 2018, Geophysical Research Letters (AXLJGWNE)</t>
  </si>
  <si>
    <t>Hekla Mountain, Iceland. Area of historical DSM</t>
  </si>
  <si>
    <t>Pellicciotti et al. 2015, Journal of Glaciology (I497FPR3)</t>
  </si>
  <si>
    <t>Langtang catchment, Nepal. 4 study glaciers. Reported ara of the glaciers</t>
  </si>
  <si>
    <t>Peppa et al. 2018, ISPRS - International Archives of the Photogrammetry, Remote Sensing and Spatial Information Sciences (NSVSN55R)</t>
  </si>
  <si>
    <t>Hadrian's Wall, Corbridge Roman Town, UK</t>
  </si>
  <si>
    <t>Pérez Álvarez et al. 2013, Journal of Archaeological Science (A37E78PU)</t>
  </si>
  <si>
    <t>Medellin, Spain</t>
  </si>
  <si>
    <t>Pérez et al. 2014, The Photogrammetric Record (QI38W8V2)</t>
  </si>
  <si>
    <t>Badajoz, Spain</t>
  </si>
  <si>
    <t>Medellin, Badajoz, Spain</t>
  </si>
  <si>
    <t>Cerro de la Mesa, Spain</t>
  </si>
  <si>
    <t>Persia et al. 2020, Remote Sensing (4ZVAVBQZ)</t>
  </si>
  <si>
    <t>Terra delle Gravine, Puglia, Italy</t>
  </si>
  <si>
    <t>Pętlicki et al. 2017, Remote Sensing (NDDTRXM9)</t>
  </si>
  <si>
    <t>King George Island, Antarctica</t>
  </si>
  <si>
    <t>Picon-Cabrera et al. 2020, Sustainability (35V5TW6B)</t>
  </si>
  <si>
    <t>Avila, Spain</t>
  </si>
  <si>
    <t>Pieczonka and Bolch 2015, Global and Planetary Change (6YYMSPRM)</t>
  </si>
  <si>
    <t>Tien Shan</t>
  </si>
  <si>
    <t>Pieczonka et al. 2013, Remote Sensing of Environment (E6FMSYH2)</t>
  </si>
  <si>
    <t>Tomur Feng area (Kyrgyztan/China)</t>
  </si>
  <si>
    <t>Piekielek et al. 2022, Journal of Map &amp; Geography Libraries (45Q77CGI)</t>
  </si>
  <si>
    <t>northern Centre County, Pennsylvania, USA.</t>
  </si>
  <si>
    <t>Piermattei et al. 2023, Earth Surface Dynamics (AD3B83ZP)</t>
  </si>
  <si>
    <t>Kaunertal catchment, Austria</t>
  </si>
  <si>
    <t>Pinto et al. 2019, Remote Sensing (B9WB4IEJ)</t>
  </si>
  <si>
    <t>Approximated from figure. area 118636 ha. Mirandella, Portugal</t>
  </si>
  <si>
    <t>Prates et al. 2023, Remote Sensing (F6HXQDPE)</t>
  </si>
  <si>
    <t>Deception Island, Antarctica</t>
  </si>
  <si>
    <t>Pulighe and Fava 2013, European Journal of Remote Sensing (CBLF77TD)</t>
  </si>
  <si>
    <t>Approximated from figure, 30 km south of CaglIari Sicily, Italy area ~50 km2</t>
  </si>
  <si>
    <t>Ragettli et al. 2016, The Cryosphere (LNXI6UYT)</t>
  </si>
  <si>
    <t xml:space="preserve">Approximated from figure.  Langtang catchment, Nepal. 7 different glaciers. Area as sum </t>
  </si>
  <si>
    <t>Rault et al. 2020, ISPRS Annals of Photogrammetry, Remote Sensing and Spatial Information Sciences (P6V87WN5)</t>
  </si>
  <si>
    <t>La Réunion Island, Cirque de Salazie, Indian Ocean. Coordinates approximated from the figure</t>
  </si>
  <si>
    <t>Rault et al. 2022, Earth (3ISKMFU4)</t>
  </si>
  <si>
    <t>Redweik et al. 2016, The Photogrammetric Record (LDJRWPWA)</t>
  </si>
  <si>
    <t>Approximated from figure, Tagus (Tejo) Estuary in Lisbon</t>
  </si>
  <si>
    <t>Rendenieks et al. 2020, Remote Sensing of Environment (CZ6H3CWC)</t>
  </si>
  <si>
    <t xml:space="preserve">Approximated from the figure, 175 km of the Latvian-Russian border. </t>
  </si>
  <si>
    <t>Riquelme et al. 2019, Geomorphology (ZF5KTA9J)</t>
  </si>
  <si>
    <t>Alicante, Spain</t>
  </si>
  <si>
    <t>Risbøl et al. 2015, Journal of Cultural Heritage (7T8X95KY)</t>
  </si>
  <si>
    <t>Approximated from figure, Mølen in Vestfold County, Norway</t>
  </si>
  <si>
    <t>Roberti et al. 2021, Canadian Journal of Earth Sciences (39PV5BL5)</t>
  </si>
  <si>
    <t>Mount Meager volcanic complex, British Columbia, Canada. Glaciers: Devastation, Mosaic, Job, Affliction, Plinth. Tot area of the watershed</t>
  </si>
  <si>
    <t>Robson et al. 2018, Frontiers in Earth Science (5HRXBD8K)</t>
  </si>
  <si>
    <t>Manaslu region of the Central Nepali Himalayas, Nepal</t>
  </si>
  <si>
    <t>Rocchini et al. 2012, Computers &amp; Geosciences (V4UW2P8U)</t>
  </si>
  <si>
    <t>Approximated from text. Monte Baldo, Italy. methodological paper, not clear info of the study area</t>
  </si>
  <si>
    <t>Różycki et al. 2023, Remote Sensing (S9E8XY8R)</t>
  </si>
  <si>
    <t>Treblinka II extermination camp in the Masovian Voivodship, Warsaw, Poland. Coordinates approximated from the figure</t>
  </si>
  <si>
    <t>Salach 2017, ISPRS - International Archives of the Photogrammetry, Remote Sensing and Spatial Information Sciences (LJ848PGR)</t>
  </si>
  <si>
    <t xml:space="preserve">Approximated from figure. Warsaw </t>
  </si>
  <si>
    <t>Schiefer and Gilbert 2007, Geomorphology (UZ4K7DVA)</t>
  </si>
  <si>
    <t>Lillooet Glacier, British Columbia, Canada</t>
  </si>
  <si>
    <t>Schmidt et al. 2001, IGARSS 2001. Scanning the Present and Resolving the Future. Proceedings. IEEE 2001 International Geoscience and Remote Sensing Symposium (WCZUHQVX)</t>
  </si>
  <si>
    <t>Morocco</t>
  </si>
  <si>
    <t>Moroccan Sahara. Appoximated from Corona flight line that day.</t>
  </si>
  <si>
    <t>Schwat et al. 2023, Geomorphology (CGB2DPYZ)</t>
  </si>
  <si>
    <t>Mount Baker Volcano, Washington state, USA</t>
  </si>
  <si>
    <t>Seccaroni et al. 2018, Proceedings (VAS8PQGQ)</t>
  </si>
  <si>
    <t>Northern Apennines, Central Italy</t>
  </si>
  <si>
    <t>Sevara 2013, International Journal of Heritage in the Digital Era (HRXNERQE)</t>
  </si>
  <si>
    <t>Sevara et al. 2018, Journal of Archaeological Method and Theory (RCSSD3W5)</t>
  </si>
  <si>
    <t>Sicily, Italy</t>
  </si>
  <si>
    <t>Shevchenko et al. 2020, Communications Earth &amp; Environment (FYPPE3AR)</t>
  </si>
  <si>
    <t>Bezymianny Volcano, Russia</t>
  </si>
  <si>
    <t>Sohn et al. 2004, The Photogrammetric Record (JPQS9JXB)</t>
  </si>
  <si>
    <t>South Korea</t>
  </si>
  <si>
    <t>Seoul, South Korea</t>
  </si>
  <si>
    <t>Stăncioiu et al. 2021, Science of The Total Environment (RENZSNMD)</t>
  </si>
  <si>
    <t>Carpathian Mountains, Romania. Area derived from text, study areas 90 circles with 3km radius.</t>
  </si>
  <si>
    <t>Stark et al. 2020, Journal of Geomorphology (42S2BQKV)</t>
  </si>
  <si>
    <t>Tuscany, Italy. Area approximate from figure 6</t>
  </si>
  <si>
    <t>Stott et al. 2018, Proceedings of the National Academy of Sciences (UUN2FYMP)</t>
  </si>
  <si>
    <t>Jordan</t>
  </si>
  <si>
    <t>Jerash, Jordan</t>
  </si>
  <si>
    <t>Suh and Ouimet 2023, Photogrammetric Engineering &amp; Remote Sensing (9LTT2ELW)</t>
  </si>
  <si>
    <t>Woodstock, Connecticut, USA</t>
  </si>
  <si>
    <t>Surazakov and Aizen 2010, Photogrammetric Engineering &amp; Remote Sensing (QUZPQPWA)</t>
  </si>
  <si>
    <t>Tarim River Basin, China</t>
  </si>
  <si>
    <t>QUZPQPWA.1</t>
  </si>
  <si>
    <t>Akshiirak Massif, Central Tien Shan</t>
  </si>
  <si>
    <t>QUZPQPWA.2</t>
  </si>
  <si>
    <t>Tian et al. 2019, IGARSS 2019 - 2019 IEEE International Geoscience and Remote Sensing Symposium (3Q3MUWTB)</t>
  </si>
  <si>
    <t>Cook Ice Shelf, East Antarctica. The area values come from the text: the authors processed 2 spy satellites covering an area of 540 km x 540 km.</t>
  </si>
  <si>
    <t>3Q3MUWTB.3</t>
  </si>
  <si>
    <t>Totten Glacier, East Antarctica</t>
  </si>
  <si>
    <t>3Q3MUWTB.2</t>
  </si>
  <si>
    <t>Rayner Glacier, East Antarctica</t>
  </si>
  <si>
    <t>3Q3MUWTB.1</t>
  </si>
  <si>
    <t>Larsen B Ice Shelf, Antarctic Peninsula</t>
  </si>
  <si>
    <t>3Q3MUWTB.4</t>
  </si>
  <si>
    <t>Turek et al. 2018, Proceedings of the 4th International Conference on Geographical Information Systems Theory, Applications and Management (UKWG7DZS)</t>
  </si>
  <si>
    <t>Wola district (Warschau), Poland. Area approximate by the figure</t>
  </si>
  <si>
    <t>Vargo et al. 2017, Journal of Glaciology (9USYID46)</t>
  </si>
  <si>
    <t>New Zeland</t>
  </si>
  <si>
    <t xml:space="preserve">Brewster Glacier, New Zealand </t>
  </si>
  <si>
    <t>Vastaranta et al. 2015, Scandinavian Journal of Forest Research (UJKIFHZ9)</t>
  </si>
  <si>
    <t>Palokangas, Finland</t>
  </si>
  <si>
    <t>Vautier et al. 2016, Earth Surface Processes and Landforms (A8RIYP3A)</t>
  </si>
  <si>
    <t>River Allier, France</t>
  </si>
  <si>
    <t>A8RIYP3A.1</t>
  </si>
  <si>
    <t>River Garonne, France</t>
  </si>
  <si>
    <t>A8RIYP3A.2</t>
  </si>
  <si>
    <t>A8RIYP3A.3</t>
  </si>
  <si>
    <t>A8RIYP3A.4</t>
  </si>
  <si>
    <t>A8RIYP3A.5</t>
  </si>
  <si>
    <t>Véga and St-Onge 2008, Remote Sensing of Environment (7PV3VJZP)</t>
  </si>
  <si>
    <t>Rouyn-Noranda, Quebec, Canada</t>
  </si>
  <si>
    <t>Verhoeven and Vermuelen 2016, Remote Sensing (T8UZ36GE)</t>
  </si>
  <si>
    <t>Montarice, Italy</t>
  </si>
  <si>
    <t>Verhoeven et al. 2012, Journal of Archeological Science (7TGQURPL)</t>
  </si>
  <si>
    <t>Carnuntum, Austria</t>
  </si>
  <si>
    <t>Ricina, Italy</t>
  </si>
  <si>
    <t>Trea Città Romana, Italy</t>
  </si>
  <si>
    <t>Verhoeven et al. 2013, Good Practice in Archaeological Diagnostics (BUHU8ZK4)</t>
  </si>
  <si>
    <t>approximated. 3 study site in Italy, Austria and portugal. Reported the one in Kreuttal Region (Austria). For the other no clear information about the extention</t>
  </si>
  <si>
    <t>Vivero et al. 2021, Frontiers in Remote Sensing (H55BD2CG)</t>
  </si>
  <si>
    <t>Tapado Glacier, Vicuña, Chile</t>
  </si>
  <si>
    <t>Walstra et al. 2004, The International Archives of the Photogrammetry, Remote Sensing and Spatial Information Sciences (2AR5AVGG)</t>
  </si>
  <si>
    <t>Mam Tor area, Derbyshire, UK</t>
  </si>
  <si>
    <t>Walstra et al. 2007, Quarterly Journal of Engineering Geology and Hydrogeology (35MF78DP)</t>
  </si>
  <si>
    <t>35MF78DP.1</t>
  </si>
  <si>
    <t>35MF78DP.2</t>
  </si>
  <si>
    <t>35MF78DP.3</t>
  </si>
  <si>
    <t>35MF78DP.4</t>
  </si>
  <si>
    <t>35MF78DP.5</t>
  </si>
  <si>
    <t>35MF78DP.6</t>
  </si>
  <si>
    <t>35MF78DP.7</t>
  </si>
  <si>
    <t>35MF78DP.8</t>
  </si>
  <si>
    <t>East Pentwyn</t>
  </si>
  <si>
    <t>35MF78DP.9</t>
  </si>
  <si>
    <t>35MF78DP.10</t>
  </si>
  <si>
    <t>35MF78DP.11</t>
  </si>
  <si>
    <t>35MF78DP.12</t>
  </si>
  <si>
    <t>Walstra et al. 2011, Earth Surface Processes and Landforms (C57DUZKR)</t>
  </si>
  <si>
    <t>C57DUZKR.1</t>
  </si>
  <si>
    <t>C57DUZKR.2</t>
  </si>
  <si>
    <t>C57DUZKR.3</t>
  </si>
  <si>
    <t>C57DUZKR.4</t>
  </si>
  <si>
    <t>C57DUZKR.5</t>
  </si>
  <si>
    <t>C57DUZKR.6</t>
  </si>
  <si>
    <t>C57DUZKR.7</t>
  </si>
  <si>
    <t>C57DUZKR.8</t>
  </si>
  <si>
    <t>C57DUZKR.9</t>
  </si>
  <si>
    <t>C57DUZKR.10</t>
  </si>
  <si>
    <t>C57DUZKR.11</t>
  </si>
  <si>
    <t>Wang et al. 2021, Natural Hazards and Earth System Sciences Discussions (RCZYWWZJ)</t>
  </si>
  <si>
    <t>Kunlun Pass, China (study glacier: KLP-37)</t>
  </si>
  <si>
    <t>Wilson et al. 2016, The Historic Environment: Policy &amp; Practice (2ARJBDQ8)</t>
  </si>
  <si>
    <t>diverse locations in UK, cooridnate Silbury Hill, artificial pre-historic earth mound in Wiltshire, UK</t>
  </si>
  <si>
    <t>Youssef and Doumit 2023, Geosystems and Geoenvironment (FZ2D7KEH)</t>
  </si>
  <si>
    <t>Lebanon</t>
  </si>
  <si>
    <t>Bsharri and Zgharta Districts, Lebanon</t>
  </si>
  <si>
    <t>Zawieska et al. 2017, Int. Arch. Photogramm. Remote Sens. Spatial Inf. Sci., XLII-2/W3 (TBSJTSKM)</t>
  </si>
  <si>
    <t>Site 4, Biskupin, Poland</t>
  </si>
  <si>
    <t>Zawieska et al. 2019, Archaeological Prospection (F9VIP5F7)</t>
  </si>
  <si>
    <t>Zhang et al. 2020, ISPRS Annals of Photogrammetry, Remote Sensing and Spatial Information Sciences (U33K22B3)</t>
  </si>
  <si>
    <t>approximated. Pezenas, Occitanie, France 420 km2 rectangular area</t>
  </si>
  <si>
    <t>Zhang et al. 2021, ISPRS Journal of Photogrammetry and Remote Sensing (6P2CL666)</t>
  </si>
  <si>
    <t>Pezenas</t>
  </si>
  <si>
    <t>6P2CL666.1</t>
  </si>
  <si>
    <t>6P2CL666.2</t>
  </si>
  <si>
    <t>Fréjus</t>
  </si>
  <si>
    <t>6P2CL666.3</t>
  </si>
  <si>
    <t>6P2CL666.4</t>
  </si>
  <si>
    <t>6P2CL666.5</t>
  </si>
  <si>
    <t>Kobe</t>
  </si>
  <si>
    <t>6P2CL666.6</t>
  </si>
  <si>
    <t>6P2CL666.7</t>
  </si>
  <si>
    <t>Zhou et al. 2018, Remote Sensing of Environment (ZZ5TKXNF)</t>
  </si>
  <si>
    <t>approximated the entire region. 11 glacierized regions, Qinghai–Tibet Plateau</t>
  </si>
  <si>
    <t>Zhou et al. 2019, Journal of Glaciology (4NGVH92Z)</t>
  </si>
  <si>
    <t>Tajikistan</t>
  </si>
  <si>
    <t>Central Pamir Mountains / Central Asia</t>
  </si>
  <si>
    <t>Zhou et al. 2022, IEEE Transactions on Geoscience and Remote Sensing (Q57B8PSI)</t>
  </si>
  <si>
    <t xml:space="preserve">Balochistan (Pakistan) </t>
  </si>
  <si>
    <t>Q57B8PSI.1</t>
  </si>
  <si>
    <t>Sirch, Iran</t>
  </si>
  <si>
    <t>Q57B8PSI.2</t>
  </si>
  <si>
    <t>Agapiou et al. 2016, Archaeological Prospection (3AS9P3GM)</t>
  </si>
  <si>
    <t>Cyprus</t>
  </si>
  <si>
    <t>Apostolopoulos and Nikolakopoulos 2022, Journal of Applied Remote Sensing (5TXG23I3)</t>
  </si>
  <si>
    <t>Arenson et al. 2016, Permafrost and Periglacial Processes (TIL2ZE99)</t>
  </si>
  <si>
    <t>Asner et al. 2003, Global Change Biology (HD9LTNMS)</t>
  </si>
  <si>
    <t>Awange and Kiema 2019, Environmental Geoinformatics (NHRE6357)</t>
  </si>
  <si>
    <t>Azzoni et al. 2018, Progress in Physical Geography: Earth and Environment (BLYNCEDG)</t>
  </si>
  <si>
    <t>Bateman 2020, International Journal of Intelligence and CounterIntelligence (YPW49IBU)</t>
  </si>
  <si>
    <t>Beck et al. 2007, Antiquity (PISHNTXT)</t>
  </si>
  <si>
    <t>Becker 2019, Dreiländertagung der DGPF, der OVG und der SGPF (BIVI4TEU)</t>
  </si>
  <si>
    <t>Beyer et al. 2018, Earth and Space Science (FBEKAPRQ)</t>
  </si>
  <si>
    <t>Bhushan et al. 2021, ISPRS Journal of Photogrammetry and Remote Sensing (RPUQ6R2T)</t>
  </si>
  <si>
    <t>Birdseye 1940, Annals of the Association of American Geographers (JG69VHSG)</t>
  </si>
  <si>
    <t>Blokhinov et al. 2000, The International Archives of the Photogrammetry, Remote Sensing and Spatial Information Sciences (HBNAZLKV)</t>
  </si>
  <si>
    <t>Borowitz 2021, Strategic Studies Quarterly (5AXABY8K)</t>
  </si>
  <si>
    <t>Brannstrom et al. 2008, Land Use Policy (YP7JDRT2)</t>
  </si>
  <si>
    <t>Braun 2017, Arctic Ice Shelves and Ice Islands (BFUJQTBU)</t>
  </si>
  <si>
    <t>Brecheisen et al. 2020, Journal of Contemporary Water Research &amp; Education (J7F4XA5L)</t>
  </si>
  <si>
    <t>Brinkmann et al. 2012, Landscape and Urban Planning (UEBEWVND)</t>
  </si>
  <si>
    <t>Brünner et al. 2018,  (9465JE8H)</t>
  </si>
  <si>
    <t>Caddell 2016, Intelligence and National Security (IISPL86F)</t>
  </si>
  <si>
    <t>Casana 2020, Journal of Field Archaeology (VAQ8LBE8)</t>
  </si>
  <si>
    <t>Castrianni et al. 2010, Advances in Geosciences (5LJF3ABI)</t>
  </si>
  <si>
    <t>Challis et al. 2004, Journal of Field Archaeology (CQEUGP7M)</t>
  </si>
  <si>
    <t>al-Raqqa, Syria</t>
  </si>
  <si>
    <t>Chand et al. 2020, International Journal of Remote Sensing (K2MGFKZ8)</t>
  </si>
  <si>
    <t>Chandler and Clark 1992, The Photogrammetric Record (WIYIX4ZU)</t>
  </si>
  <si>
    <t>Chasmer et al. 2010, Canadian Journal of Remote Sensing (SWQ2JGRH)</t>
  </si>
  <si>
    <t>Chekalin and Fomtchenko 2000, The International Archives of the Photogrammetry, Remote Sensing and Spatial Information Sciences (WRCVDXNI)</t>
  </si>
  <si>
    <t>Chen and Tseng 2016, ISPRS - International Archives of the Photogrammetry, Remote Sensing and Spatial Information Sciences (VZJYESES)</t>
  </si>
  <si>
    <t>Cisek et al. 2017, 2017 New York Scientific Data Summit (NYSDS) (S2DFAIB2)</t>
  </si>
  <si>
    <t>Cléri et al. 2014, ISPRS Annals of Photogrammetry, Remote Sensing and Spatial Information Sciences (GQWSUEFF)</t>
  </si>
  <si>
    <t>Cogley and Adams 2000, Arctic (9F5JC9JQ)</t>
  </si>
  <si>
    <t>Comer and Harrower 2013,  (JTQWSKAG)</t>
  </si>
  <si>
    <t>Conesa et al. 2015, Archaeological Prospection (Q3BE6WDT)</t>
  </si>
  <si>
    <t>Cowley and Stichelbaut 2012, European Journal of Archaeology (H99CQDD8)</t>
  </si>
  <si>
    <t>Cowley et al. 2010, Landscapes Through the Lens: Aerial Photographs and Historic Environment (DRN4VMLX)</t>
  </si>
  <si>
    <t>Cowley et al. 2013, Archaeology from Historical Aerial and Satellite Archives (CKWZG6EX)</t>
  </si>
  <si>
    <t>Craciun and Le Bris 2022, The International Archives of the Photogrammetry, Remote Sensing and Spatial Information Sciences (TCIDBHZF)</t>
  </si>
  <si>
    <t>Dahle et al. 2024, ISPRS Open Journal of Photogrammetry and Remote Sensing (36KJM3XH)</t>
  </si>
  <si>
    <t>Darack 2019, Weatherwise (4X2JWUX3)</t>
  </si>
  <si>
    <t>Dashora et al. 2007, Current Science (9CACQLFA)</t>
  </si>
  <si>
    <t>DaSilva et al. 2021, Journal of Coastal Research (TNF98CDA)</t>
  </si>
  <si>
    <t>Day 2004, International Journal of Intelligence and CounterIntelligence (NSRAFX8V)</t>
  </si>
  <si>
    <t>Denner and Raubenheimer 2018, Proceedings of the ICA (MXPLNJFR)</t>
  </si>
  <si>
    <t>Volcano Piton de la Fournaise, La Réunion Island</t>
  </si>
  <si>
    <t>Deprez and Goossens 2004, Remote Sensing in Transition (UB784LU3)</t>
  </si>
  <si>
    <t>Deshpande et al. 2021, International Journal of Remote Sensing (D8Y9R9HH)</t>
  </si>
  <si>
    <t>Dlesk et al. 2020, Acta Polytechnica (5FYV8I9Q)</t>
  </si>
  <si>
    <t>Dlesk et al. 2020, Applied Sciences (ISAR97EX)</t>
  </si>
  <si>
    <t>Doering et al. 2012, Hydrological Processes (GIMYYC9R)</t>
  </si>
  <si>
    <t>Dowdeswell et al. 1993, Annals of Glaciology (MLZWF27M)</t>
  </si>
  <si>
    <t>Dowdeswell et al. 1996, International Journal of Remote Sensing (ALDC6U5H)</t>
  </si>
  <si>
    <t>Doyle 1996, The International Archives of the Photogrammetry, Remote Sensing and Spatial Information Sciences (2WBPXARB)</t>
  </si>
  <si>
    <t>Duncan and Heibreider 1995, Proceedings of SPIE (ZD837CT2)</t>
  </si>
  <si>
    <t>Early and Gartzke 2021, Journal of Conflict Resolution (HKAP76GK)</t>
  </si>
  <si>
    <t>Ellis et al. 2006, Remote Sensing of Environment (CAYZ3F44)</t>
  </si>
  <si>
    <t>Enns 2021, Militarizing Outer Space (8G2UWTZU)</t>
  </si>
  <si>
    <t>Farella et al. 2022, Journal of Imaging (RPGC9UF2)</t>
  </si>
  <si>
    <t>Farella et al. 2022, The International Archives of the Photogrammetry, Remote Sensing and Spatial Information Sciences (NMLLIDCU)</t>
  </si>
  <si>
    <t>Farías-Barahona et al. 2020, Remote Sensing (2WCJZANX)</t>
  </si>
  <si>
    <t>Farnsworth et al. 2017, Boreas (BNL7NSXI)</t>
  </si>
  <si>
    <t>Fekete 2020, Remote Sensing (NF4JHCNW)</t>
  </si>
  <si>
    <t>Feurer and Vinatier 2018, arXiv:1807.09700 [cs] (AD7WLXMF)</t>
  </si>
  <si>
    <t>Occitanie, southern France, 170 km2</t>
  </si>
  <si>
    <t>Ford 2013, Remote Sensing of Environment (GW8U4CWQ)</t>
  </si>
  <si>
    <t>Fortin 2018, University of Victoria (NF894HPH)</t>
  </si>
  <si>
    <t>Fowler 2011, International Journal of Remote Sensing (IDSY8GNA)</t>
  </si>
  <si>
    <t>Fowler 2013, Archaeology from Historical Aerial and Satellite Archives (W2E5DTWL)</t>
  </si>
  <si>
    <t>Fowler and Fowler 2005, Archaeological Prospection (FRJ54JWB)</t>
  </si>
  <si>
    <t>Fradley 2021, Levant (GZTHNS7P)</t>
  </si>
  <si>
    <t>Frischauf 2018, Satellite-Based Earth Observation (7NPB2Y8W)</t>
  </si>
  <si>
    <t>Fuentes et al. 2018, Geosciences (8MNEIYSF)</t>
  </si>
  <si>
    <t>Galiatsatos et al. 2008, Photogrammetric Engineering and Remote Sensing (NP2PWBRU)</t>
  </si>
  <si>
    <t>study area SW of city of Homs, Syria</t>
  </si>
  <si>
    <t>Galster et al. 2008, JAWRA Journal of the American Water Resources Association (SLY2YWWC)</t>
  </si>
  <si>
    <t>Gheyle et al. 2011, Photogrammetric Engineering &amp; Remote Sensing (ZMMJ4LY2)</t>
  </si>
  <si>
    <t>Giordano and Mallet 2019, EuroSDR Official Publication No 70 (W5FDHDSP)</t>
  </si>
  <si>
    <t>Giordano et al. 2017, 2017 Joint Urban Remote Sensing Event (JURSE) (AENLFJST)</t>
  </si>
  <si>
    <t>Girod et al. 2017, The Cryosphere (KMNMHCBW)</t>
  </si>
  <si>
    <t>González-Yebra et al. 2018, Biosystems Engineering (3TRZPSLT)</t>
  </si>
  <si>
    <t>Gorin 1997, Journal of the British Interplanetary Society (MPECNHYG)</t>
  </si>
  <si>
    <t>Gorin 1998, Journal of the British Interplanetary Society (QCI4C8D3)</t>
  </si>
  <si>
    <t>Granshaw 2019, The Photogrammetric Record (IR257NMW)</t>
  </si>
  <si>
    <t>Grimm et al. 2019, Progress in Aerospace Sciences (NR8JMLEM)</t>
  </si>
  <si>
    <t>Grip et al. 2000, Environmental Forensics (QQ8Q5LCE)</t>
  </si>
  <si>
    <t>Groen et al. 2012, GIScience &amp; Remote Sensing (X35JXHEJ)</t>
  </si>
  <si>
    <t>Gugan 1992, ISPRS Journal of Photogrammetry and Remote Sensing (3ZBP5KHQ)</t>
  </si>
  <si>
    <t>Guzzetti et al. 2012, Earth-Science Reviews (MDP95PI6)</t>
  </si>
  <si>
    <t>Hamandawana et al. 2005, International Journal of Applied Earth Observation and Geoinformation (NYB9RCAT)</t>
  </si>
  <si>
    <t>Hammer and Lauricella 2017, Near Eastern Archaeology (GL6NHPBM)</t>
  </si>
  <si>
    <t>Hammer and Ur 2019, Advances in Archaeological Practice (HMHTMGH4)</t>
  </si>
  <si>
    <t>Hammer et al. 2022, Antiquity (26PRI6QL)</t>
  </si>
  <si>
    <t>Hanson and Oltean 2012, Archaeology from Historical Aerial and Satellite Archives (M8GIU5FV)</t>
  </si>
  <si>
    <t>Haselberger et al. 2021, Earth Surface Processes and Landforms (S6IILLAR)</t>
  </si>
  <si>
    <t>Hendrickx et al. 2020, Earth Surface Processes and Landforms (9BSEYJL5)</t>
  </si>
  <si>
    <t>Herrmann and Hammer 2019, Journal of Archaeological Science: Reports (QBEBU6K6)</t>
  </si>
  <si>
    <t>Hervás et al. 2003, Geomorphology (GAZUBG5W)</t>
  </si>
  <si>
    <t>Hill et al. 2018, The Cryosphere (ANJBFMFS)</t>
  </si>
  <si>
    <t>Hollingsworth et al. 2009, AGU Fall Meeting 2009 (UDIEK8LA)</t>
  </si>
  <si>
    <t>Hollingsworth et al. 2012, Journal of Geophysical Research: Solid Earth (C4C55GF8)</t>
  </si>
  <si>
    <t>Holmlund and Holmlund 2019, Geografiska Annaler: Series A, Physical Geography (LYMM9UQZ)</t>
  </si>
  <si>
    <t>Storglaciären Glacier, Sweden</t>
  </si>
  <si>
    <t>Holzer et al. 2012, ESA Earth Observation and Cryosphere Science Conference (ECQP2KSJ)</t>
  </si>
  <si>
    <t>Holzer et al. 2016, Climate Change, Glacier Response, and Vegetation Dynamics in the Himalaya (9WCWY7AK)</t>
  </si>
  <si>
    <t>Lake Karakul catchment, Trans Alai mountain range of the Pamir (Tajikistan)</t>
  </si>
  <si>
    <t>Hritz 2013, Journal of Archaeological Science (CMATFIIT)</t>
  </si>
  <si>
    <t>Huber et al. 2020, Frontiers in Earth Science (GNYI7WD7)</t>
  </si>
  <si>
    <t>Hudak and Wessman 1998, Remote Sensing of Environment (4YMKJQCY)</t>
  </si>
  <si>
    <t>Jacobsen 1992, The International Archives of the Photogrammetry, Remote Sensing and Spatial Information Sciences (UM2DLURA)</t>
  </si>
  <si>
    <t>James et al. 2017, Earth Surface Processes and Landforms (R9MXFKHV)</t>
  </si>
  <si>
    <t>Joseph 1996, Remote Sensing Reviews (89A6STGR)</t>
  </si>
  <si>
    <t>Kaczmarek et al. 2015, Environmental Earth Sciences (F8HE9ZKL)</t>
  </si>
  <si>
    <t>Kadmon and Harari-Kremer 1999, Remote Sensing of Environment (M5KD9M7V)</t>
  </si>
  <si>
    <t>Kamola et al. 2020, Remote Sensing (NQKC9FNA)</t>
  </si>
  <si>
    <t>Kasai et al. 2019, CATENA (SCD6XKMF)</t>
  </si>
  <si>
    <t>Kaufmann et al. 2019, Kartografija i geoinformacije (I9IY9Y4S)</t>
  </si>
  <si>
    <t>Kersten et al. 2023,  (DVGT72LC)</t>
  </si>
  <si>
    <t>Khromova et al. 2006, Remote Sensing of Environment (K49D9CRG)</t>
  </si>
  <si>
    <t>Kim et al. 2010, Journal of Terrestrial Observation (NLQH2RKK)</t>
  </si>
  <si>
    <t>Kindermann et al. 2023, Landscape Ecology (P83KJR66)</t>
  </si>
  <si>
    <t>Kostka and Sharov 1995, Digital Photogrammetry and Remote Sensing '95 (AJEF2QKT)</t>
  </si>
  <si>
    <t>Krämer 1991, ISPRS Journal of Photogrammetry and Remote Sensing (GYBXEK9C)</t>
  </si>
  <si>
    <t>Lallias-Tacon et al. 2017, CATENA (RQL9V3UF)</t>
  </si>
  <si>
    <t>Lasaponara et al. 2018, Surveys in Geophysics (39CSU9ZG)</t>
  </si>
  <si>
    <t>Lauer et al. 2017, Geomorphology (RXHC34KU)</t>
  </si>
  <si>
    <t>Lavrov 1996, The International Archives of the Photogrammetry, Remote Sensing and Spatial Information Sciences (E2E249NJ)</t>
  </si>
  <si>
    <t>Lavrov 2000, The International Archives of the Photogrammetry, Remote Sensing and Spatial Information Sciences (SBPSYVXA)</t>
  </si>
  <si>
    <t>Le Bris et al. 2020, ISPRS Annals of the Photogrammetry, Remote Sensing and Spatial Information Sciences (UJM8SZNU)</t>
  </si>
  <si>
    <t>Leonard et al. 2020, Earth Surface Processes and Landforms (JSTNF3HH)</t>
  </si>
  <si>
    <t>Leprince et al. 2007, IEEE Transactions on Geoscience and Remote Sensing (YSZQ3LH2)</t>
  </si>
  <si>
    <t>Lewis 2021, Militarizing Outer Space (D5H324B4)</t>
  </si>
  <si>
    <t>Llena et al. 2019, Science of The Total Environment (R8LVYA8W)</t>
  </si>
  <si>
    <t>Upper Cinca River catchment (Southern Pyrenees). Four study sites, coordinates of one</t>
  </si>
  <si>
    <t>López Moreno et al. 2020, Cuadernos de Investigación Geográfica (TJVEEKFM)</t>
  </si>
  <si>
    <t>Luo et al. 2019, Remote Sensing of Environment (2KUDYE4T)</t>
  </si>
  <si>
    <t>Lv et al. 2020, Remote Sensing (8W4JTFXR)</t>
  </si>
  <si>
    <t>Lysandrou and Agapiou 2020, Open Archaeology (5XQY2TWQ)</t>
  </si>
  <si>
    <t>Mackey and Roering 2011, Geological Society of America Bulletin (SATIYNUL)</t>
  </si>
  <si>
    <t>Maiwald et al. 2017, ISPRS - International Archives of the Photogrammetry, Remote Sensing and Spatial Information Sciences (YWYJBRXU)</t>
  </si>
  <si>
    <t>Maiwald et al. 2021, ISPRS International Journal of Geo-Information (HG9SPNGS)</t>
  </si>
  <si>
    <t>Malmros et al. 2016, Journal of Glaciology (PYAK2HCD)</t>
  </si>
  <si>
    <t>Mantellini and Berdimuradov 2019, Archaeological Research in Asia (A7BV6B4Y)</t>
  </si>
  <si>
    <t>Marzolff et al. 2022, Frontiers in Environmental Science (AA5AGLZJ)</t>
  </si>
  <si>
    <t>Masiokas et al. 2015, Journal of Glaciology (RK5AJFEA)</t>
  </si>
  <si>
    <t>Maurer 2015,  (U584VP9I)</t>
  </si>
  <si>
    <t>Maurer et al. 2019, Science Advances (8IDZABSN)</t>
  </si>
  <si>
    <t>Himalayan range  (approximated from figure)</t>
  </si>
  <si>
    <t>Mboga et al. 2020, ISPRS Journal of Photogrammetry and Remote Sensing (K9S356AP)</t>
  </si>
  <si>
    <t>McAuliffe et al. 2017, Journal of Map &amp; Geography Libraries (GQ7JSYRP)</t>
  </si>
  <si>
    <t>McDonald 1997,  (CJBED5GC)</t>
  </si>
  <si>
    <t>McLeester and Casana 2021, American Antiquity (RN4NWWSM)</t>
  </si>
  <si>
    <t>Mészáros et al. 2014, Geographica Pannonica (9DVRTYSF)</t>
  </si>
  <si>
    <t>Meyer et al. 1996, ISPRS Journal of Photogrammetry and Remote Sensing (L4UYDPTG)</t>
  </si>
  <si>
    <t>Michon et al. 2023, Journal of Geophysical Research: Earth Surface (T9RY94MA)</t>
  </si>
  <si>
    <t>Midgley et al. 2018, Geomorphology (NQDIZDA2)</t>
  </si>
  <si>
    <t>Molnár 2023, 2023 IEEE 21st World Symposium on Applied Machine Intelligence and Informatics (SAMI) (U9MTIKFF)</t>
  </si>
  <si>
    <t>Mondino and Chiabrando 2008, The International Archives of the Photogrammetry, Remote Sensing and Spatial Information Sciences (ESZMRL5H)</t>
  </si>
  <si>
    <t>Monnier and Kinnard 2017, Earth Surface Dynamics (W2NNY7M5)</t>
  </si>
  <si>
    <t>Morgan and Gergel 2010, Landscape Ecology (T69FDSQV)</t>
  </si>
  <si>
    <t>Morgan and Gergel 2013, Canadian Journal of Forest Research (UFD6MYFJ)</t>
  </si>
  <si>
    <t>Mouginot et al. 2018, Geophysical Research Letters (984Q4A63)</t>
  </si>
  <si>
    <t>Mueller et al. 2017, Arctic Ice Shelves and Ice Islands (XPEMT59W)</t>
  </si>
  <si>
    <t>Nageswara Rao 2009, Journal of the Geological Society of India (HSY8JFWN)</t>
  </si>
  <si>
    <t>Netopil et al. 2021, Physical Geography (PV3D434V)</t>
  </si>
  <si>
    <t>Neufeld 2021, Militarizing Outer Space (LK7GU8JK)</t>
  </si>
  <si>
    <t>Niang 2020, Journal of Taibah University for Science (Z5CTWB8J)</t>
  </si>
  <si>
    <t>Nikolakopoulos et al. 2017, Journal of Archaeological Science: Reports (ZAYUVLZN)</t>
  </si>
  <si>
    <t>Greece</t>
  </si>
  <si>
    <t>approximated. Stavros, Chalandritsa, greece</t>
  </si>
  <si>
    <t>Noaje and Sion 2012, ISPRS - International Archives of the Photogrammetry, Remote Sensing and Spatial Information Sciences (IN3ZXKIE)</t>
  </si>
  <si>
    <t>Nüsser and Schmidt 2021, Science of The Total Environment (SCKDMS5C)</t>
  </si>
  <si>
    <t>Ohmann et al. 2014, Remote Sensing of Environment (QPWZGUDW)</t>
  </si>
  <si>
    <t>Osmanoğlu et al. 2017, 2017 IEEE International Geoscience and Remote Sensing Symposium (IGARSS) (GVEJ7RSK)</t>
  </si>
  <si>
    <t>Pan et al. 2020, Remote Sensing (AWMEIUHE)</t>
  </si>
  <si>
    <t>Parente et al. 2021, The Photogrammetric Record (42WR2T35)</t>
  </si>
  <si>
    <t>Paudel et al. 2016, Journal of Mountain Science (PD92SW53)</t>
  </si>
  <si>
    <t>Paul et al. 2022, The Cryosphere (P8ZQWGQ7)</t>
  </si>
  <si>
    <t>Payne and Teare 2020, 2020 IEEE Aerospace Conference (CUCZMRSU)</t>
  </si>
  <si>
    <t>Pelton 2019, Space 2.0 (PR94HX3E)</t>
  </si>
  <si>
    <t>Petrie et al. 2018, Geosciences (TCPVTWIT)</t>
  </si>
  <si>
    <t>Pillmore 1989, Photogrammetric Engineering &amp; Remote Sensing (YPQ6SAEH)</t>
  </si>
  <si>
    <t>Portelli 2020, Landscape Ecology (ZYRFIZEM)</t>
  </si>
  <si>
    <t>Pressel 2013, 54th AIAA/ASME/ASCE/AHS/ASC Structures, Structural Dynamics, and Materials Conference (YP849RWM)</t>
  </si>
  <si>
    <t>Pressel 2013, Optics and Photonics News (WAILZJQ7)</t>
  </si>
  <si>
    <t>Pressel 2014, An Optical Believe It or Not: Key Lessons Learned III (M33LNIYT)</t>
  </si>
  <si>
    <t>Pressel 2019, AIAA Scitech 2019 Forum (9X8ZAKLY)</t>
  </si>
  <si>
    <t>Rastner et al. 2016, Global and Planetary Change (BSHG7G66)</t>
  </si>
  <si>
    <t>Ratajczak et al. 2019, IEEE Transactions on Image Processing (2NIACGDW)</t>
  </si>
  <si>
    <t>Redweik et al. 2009, The International Archives of the Photogrammetry, Remote Sensing and Spatial Information Sciences (P7HY4YUC)</t>
  </si>
  <si>
    <t>Rivera et al. 2012, Climate of the Past (74TXXJIR)</t>
  </si>
  <si>
    <t>Rupnik et al. 2017, Open Geospatial Data, Software and Standards (A9ARKYKF)</t>
  </si>
  <si>
    <t>Rutishauser et al. 2017, Geosciences (CUV6DFNW)</t>
  </si>
  <si>
    <t>Sang et al. 2021, Sustainability (8RY8ZCBX)</t>
  </si>
  <si>
    <t>Scardozzi 2009, Remote Sensing for Environmental Monitoring, GIS Applications, and Geology IX (Q8BWC29J)</t>
  </si>
  <si>
    <t>Scardozzi 2010, Advances in Geosciences (CCIST653)</t>
  </si>
  <si>
    <t>Scardozzi 2013, 33rd EARSeL Symposium. Towards Horizon 2020: Earth Observation and Social Perspectives (SITZZGDD)</t>
  </si>
  <si>
    <t>Sevara 2016, Archaeological Prospection (DCCSS6YM)</t>
  </si>
  <si>
    <t>Shahbandeh et al. 2023, Remote Sensing (JIIIIKL9)</t>
  </si>
  <si>
    <t>Shahtahmassebi et al. 2017, Remote Sensing (ZKSYTL67)</t>
  </si>
  <si>
    <t>Shahtahmassebi et al. 2023, Science of Remote Sensing (SSHKC7K7)</t>
  </si>
  <si>
    <t>Sibiryakov 2000, The International Archives of the Photogrammetry, Remote Sensing and Spatial Information Sciences (J57C8W3M)</t>
  </si>
  <si>
    <t>Siok and Ewiak 2020, Open Geosciences (GRMIYIAB)</t>
  </si>
  <si>
    <t>Sirkiä and Laiho 1989, The Photogrammetric Journal of Finland (8MVSXVWL)</t>
  </si>
  <si>
    <t>Smith et al. 2009, Earth Surface Processes and Landforms (22B758P4)</t>
  </si>
  <si>
    <t>Starková 2020, Geosciences (P3QMPZ2R)</t>
  </si>
  <si>
    <t>Starková 2021, Applied Sciences (FYVJTG4U)</t>
  </si>
  <si>
    <t>Stichelbaut et al. 2016, Applied Geography (TF2C3JDG)</t>
  </si>
  <si>
    <t>Stichelbaut et al. 2017, Antiquity (PF47ECV9)</t>
  </si>
  <si>
    <t>Stratoulias and Grekousis 2021, Sensors (SDIGMK3J)</t>
  </si>
  <si>
    <t>Stratoulias and Kabadayi 2020, IGARSS 2020 - 2020 IEEE International Geoscience and Remote Sensing Symposium (ALUU5XJW)</t>
  </si>
  <si>
    <t>Stratoulias and Kabadayı 2020, Eighth International Conference on Remote Sensing and Geoinformation of the Environment (QEJ4H2W5)</t>
  </si>
  <si>
    <t>Sudharsan 2018, Technology and the Intelligence Community (V622PVTS)</t>
  </si>
  <si>
    <t>Suzuki et al. 2021, Seismological Research Letters (Y6PB22JH)</t>
  </si>
  <si>
    <t>Thomson et al. 2017, Journal of Glaciology (V4NWFEK9)</t>
  </si>
  <si>
    <t>Topan et al. 2009, International Journal of Remote Sensing (HWYMZFCS)</t>
  </si>
  <si>
    <t>Torlegård 1992, ISPRS Journal of Photogrammetry and Remote Sensing (DQXQGISQ)</t>
  </si>
  <si>
    <t>Triglav‐čekada et al. 2011, The Photogrammetric Record (E5HRBYHP)</t>
  </si>
  <si>
    <t>Slovenia</t>
  </si>
  <si>
    <t>Triglav Glacier, Slovenia</t>
  </si>
  <si>
    <t>Valjavec and Komac 2019, Open Geosciences (AYAG8SBB)</t>
  </si>
  <si>
    <t>Verykokou and Ioannidis 2018, International Journal of Remote Sensing (M46LGUS7)</t>
  </si>
  <si>
    <t>review paper on oblique images</t>
  </si>
  <si>
    <t>Vijay and Braun 2018, Global and Planetary Change (8U3HZPNU)</t>
  </si>
  <si>
    <t>Vogels et al. 2017, International Journal of Applied Earth Observation and Geoinformation (UFVVXMJB)</t>
  </si>
  <si>
    <t>Waltrop 2014, Studies in Intelligence (TC9JRI5J)</t>
  </si>
  <si>
    <t>Wang et al. 2022, Remote Sensing (ER2QDFPK)</t>
  </si>
  <si>
    <t>Warrick et al. 2017, Journal of Coastal Research (UBF6FPVZ)</t>
  </si>
  <si>
    <t>White and Copland 2019, Journal of Glaciology (AP348EK4)</t>
  </si>
  <si>
    <t>Wiesmann et al. 2012, Proceedings - AutoCarto 2012 - Columbus, Ohio, USA - September 16-18, 2012 (F74P68C7)</t>
  </si>
  <si>
    <t>Wilson et al. 2018, Global and Planetary Change (W3TNBGSG)</t>
  </si>
  <si>
    <t>Xu et al. 2019, Environmental Earth Sciences (Q8EK6M7R)</t>
  </si>
  <si>
    <t>Zambanini 2019, Pattern Recognition (7URK9PG2)</t>
  </si>
  <si>
    <t>methodological paper</t>
  </si>
  <si>
    <t>Zambanini and Sablatnig 2017, Image Analysis and Processing - ICIAP 2017 (6W4S8VS5)</t>
  </si>
  <si>
    <t>Zemp et al. 2010, The Cryosphere (LHJ9M2T2)</t>
  </si>
  <si>
    <t>Storglaciären (Glacier), Sweden</t>
  </si>
  <si>
    <t>Zentai 2013, Geocarto International (I4I5H6DP)</t>
  </si>
  <si>
    <t>Zerbini and Fradley 2018, Space Policy (ASQDVW5S)</t>
  </si>
  <si>
    <t>Zhang et al. 2019, Journal of Glaciology (GLL5USAT)</t>
  </si>
  <si>
    <t>Zhang et al. 2020, Remote Sensing (C8XBQ5HU)</t>
  </si>
  <si>
    <t>Zhang et al. 2022, ISPRS International Journal of Geo-Information (62WUG9JF)</t>
  </si>
  <si>
    <t>Zheng et al. 2017, Landscape and Ecological Engineering (4XKGZFHZ)</t>
  </si>
  <si>
    <t>Zheng et al. 2021, The Cryosphere (U5BAHYXX)</t>
  </si>
  <si>
    <t>Bhattacharya et al. 2021, Nature Communications (RT9SB69I)</t>
  </si>
  <si>
    <t>Northern Tien Shan</t>
  </si>
  <si>
    <t>RT9SB69I.1</t>
  </si>
  <si>
    <t>RT9SB69I.2</t>
  </si>
  <si>
    <t>RT9SB69I.3</t>
  </si>
  <si>
    <t>RT9SB69I.4</t>
  </si>
  <si>
    <t>RT9SB69I.5</t>
  </si>
  <si>
    <t>Purogangri Ice Cap</t>
  </si>
  <si>
    <t>RT9SB69I.6</t>
  </si>
  <si>
    <t>RT9SB69I.7</t>
  </si>
  <si>
    <t>Western Nyainqentanglha</t>
  </si>
  <si>
    <t>RT9SB69I.8</t>
  </si>
  <si>
    <t>RT9SB69I.9</t>
  </si>
  <si>
    <t>Poiqu</t>
  </si>
  <si>
    <t>RT9SB69I.10</t>
  </si>
  <si>
    <t>Langtang</t>
  </si>
  <si>
    <t>RT9SB69I.11</t>
  </si>
  <si>
    <t>Gurla-Mandhata (Naimona’Nyi)</t>
  </si>
  <si>
    <t>RT9SB69I.12</t>
  </si>
  <si>
    <t>Muztagh-Ata</t>
  </si>
  <si>
    <t>RT9SB69I.13</t>
  </si>
  <si>
    <t>RT9SB69I.14</t>
  </si>
  <si>
    <t>Data Type</t>
  </si>
  <si>
    <t>Type of Study</t>
  </si>
  <si>
    <t>Category</t>
  </si>
  <si>
    <t>Relevant</t>
  </si>
  <si>
    <t>Description</t>
  </si>
  <si>
    <t>Notes of technical interest</t>
  </si>
  <si>
    <t>Satellite</t>
  </si>
  <si>
    <t>Processing</t>
  </si>
  <si>
    <t>Methodology</t>
  </si>
  <si>
    <t>adding colour information from recently acquired satellites or airborne sensors</t>
  </si>
  <si>
    <t>Application</t>
  </si>
  <si>
    <t>permafrost deformation review paper - could be useful for references</t>
  </si>
  <si>
    <t>History of Science</t>
  </si>
  <si>
    <t>not sure if relevant - I don't have access to the book chapter, but it looks like a broad history/review</t>
  </si>
  <si>
    <t>Mix</t>
  </si>
  <si>
    <t>Glaciology</t>
  </si>
  <si>
    <t xml:space="preserve">detecting the area of debris cover on glaciers in the Ortles-Cevedale Group </t>
  </si>
  <si>
    <t>history of US spy satellite program - could be useful for some details</t>
  </si>
  <si>
    <t>Archeology</t>
  </si>
  <si>
    <t>georeferencing only</t>
  </si>
  <si>
    <t>Aerial</t>
  </si>
  <si>
    <t>Both</t>
  </si>
  <si>
    <t>Landuse/Landcover</t>
  </si>
  <si>
    <t>Interesting for the archive data</t>
  </si>
  <si>
    <t>modern satellite data only; processing skysat data and application to glacier change</t>
  </si>
  <si>
    <t>history of satellite programs and information/technology sharing</t>
  </si>
  <si>
    <t>Landsat landcover change</t>
  </si>
  <si>
    <t>abstract doesn't provide much detail, but might be relevant based on time period - book chapter is behind a paywall. Melanie: book chapter chronicled the surface mass balance and thickness of the WHIS and WHIR, Ellesmere Island, Canada since the beginning of the twentieth century... no technical information</t>
  </si>
  <si>
    <t>georeferencing of KH-4 and KH-9 imagery only</t>
  </si>
  <si>
    <t>georeferencing of KH-4 imagery only</t>
  </si>
  <si>
    <t>Book appears to be mostly a review/history/future outlook</t>
  </si>
  <si>
    <t>History of Corona applications in military intelligence</t>
  </si>
  <si>
    <t>online orthorectification tool</t>
  </si>
  <si>
    <t>georeferencing/orthorectification only</t>
  </si>
  <si>
    <t>images were georeferenced/rectified, but not by stereo processing</t>
  </si>
  <si>
    <t>looks like Corona/Hexagon only used for area change (orthorectification only)</t>
  </si>
  <si>
    <t>a short review of the basic steps of photogrammetric processing</t>
  </si>
  <si>
    <t>not interesting since analytical/manual processing; Still some quotes are good: self-calibration, benefit of archives, problems of archive images. Approach: BBA+selfCalib</t>
  </si>
  <si>
    <t>historic photos are orthorectified using modern DEM, no stereo processing</t>
  </si>
  <si>
    <t>used for georeferencing/rectifying images, but not stereo processing</t>
  </si>
  <si>
    <t>georeferenced images using ArcGIS</t>
  </si>
  <si>
    <t>Automatic georeferencing</t>
  </si>
  <si>
    <t>chapters on historic satellite imagery are reviews</t>
  </si>
  <si>
    <t>using orthorectified corona images</t>
  </si>
  <si>
    <t>Important for the archive TARA</t>
  </si>
  <si>
    <t>ortho-rectification of historical aerial photography. ERDAS Imagine 2018. Assessing Shoreline Change</t>
  </si>
  <si>
    <t>history of US spy satellite programs</t>
  </si>
  <si>
    <t>ortho-rectification of historical aerial photography</t>
  </si>
  <si>
    <t>metric camera</t>
  </si>
  <si>
    <t>terrestrial stereo images for reconstruc the faced of an Abbey</t>
  </si>
  <si>
    <t xml:space="preserve">ortho-rectification of historical aerial photography. quantify the spatiotemporal change of floodplain </t>
  </si>
  <si>
    <t>georeferenced scanned maps &amp; digitizing 50 m contour line</t>
  </si>
  <si>
    <t>Maps</t>
  </si>
  <si>
    <t xml:space="preserve">orthorectified images for mapping purposes. Shoreline changes </t>
  </si>
  <si>
    <t>Terrestrial</t>
  </si>
  <si>
    <t>co-registration of repeat historical and modern terrestrial photos</t>
  </si>
  <si>
    <t>modelling acquisition times/satellite ephemeris</t>
  </si>
  <si>
    <t>description of applications of declassified satellite images</t>
  </si>
  <si>
    <t>georeferencing of corona images</t>
  </si>
  <si>
    <t>focus more on history of spy programs, applications</t>
  </si>
  <si>
    <t>uses corona image, but does not appear to re-process</t>
  </si>
  <si>
    <t xml:space="preserve">orthorectified images for mapping purposes, fluvial </t>
  </si>
  <si>
    <t>Review Workflow Image processing</t>
  </si>
  <si>
    <t>Not historical data, images taken with GoPro from helicopter</t>
  </si>
  <si>
    <t xml:space="preserve">assess plastic greenhouses land cover change </t>
  </si>
  <si>
    <t>only Editorial PHOR-VI: climate change &amp; archival imagery</t>
  </si>
  <si>
    <t>history of MASCOT program development and comparison to other space programs</t>
  </si>
  <si>
    <t>Review</t>
  </si>
  <si>
    <t>review of application of aerial photography to environmental forensic investigations</t>
  </si>
  <si>
    <t>Forestry</t>
  </si>
  <si>
    <t>georeferenced hexagon image for tree line change</t>
  </si>
  <si>
    <t>review of methods for landslide mapping</t>
  </si>
  <si>
    <t>georeferencing of corona images only</t>
  </si>
  <si>
    <t>georeferences U2 images (aerial "spy" photos)</t>
  </si>
  <si>
    <t>more information about U2 images, but no 3D reconstruction</t>
  </si>
  <si>
    <t>review of archaeological applications of aerial and satellite archives</t>
  </si>
  <si>
    <t>"To assess terrain ages, we reconstructed past glacier extents using historical aerial imagery, topographical maps, and existing glacier inventories." - appears to be no other information.</t>
  </si>
  <si>
    <t>mapping Talus slope geomorphology</t>
  </si>
  <si>
    <t>use Corona/Hexagon images to aid geophysical interpretation; no details given.</t>
  </si>
  <si>
    <t>Image orthorectification: Monitoring landslides</t>
  </si>
  <si>
    <t>same as above - interesting application/use, but not photogrammetric re-processing</t>
  </si>
  <si>
    <t>Volcanology</t>
  </si>
  <si>
    <t>looks like an interesting paper, but the methods orthorectify using ASTER GDEM, rather than photogrammetric processing</t>
  </si>
  <si>
    <t>I don't see an abstract for this presentation</t>
  </si>
  <si>
    <t>Glacier change (mass balance and area). KH-9 Hexagon photograph were only rectified</t>
  </si>
  <si>
    <t>use AeroDEM, greenland</t>
  </si>
  <si>
    <t>error/uncertainty estimation from SfM surveys</t>
  </si>
  <si>
    <t>ortho-rectification</t>
  </si>
  <si>
    <t>ortho-rectification, location of concentration camps</t>
  </si>
  <si>
    <t>only othorectification</t>
  </si>
  <si>
    <t>rock glacier velocity</t>
  </si>
  <si>
    <t>Automated Georeferencing of Historic Aerial Phot</t>
  </si>
  <si>
    <t>fluvial geomorpho ortho-rectification</t>
  </si>
  <si>
    <t>assuming that they just georeferenced corona image; no details</t>
  </si>
  <si>
    <t>fluvial geomorpho mapping</t>
  </si>
  <si>
    <t>co-registration &amp; Digitization uncertainty Area fluvial geomorpho mapping</t>
  </si>
  <si>
    <t>history of soviet space stations</t>
  </si>
  <si>
    <t>sediment connectivity in mountain catchments (follow the method descirbe in Llena 2018)</t>
  </si>
  <si>
    <t>georeferenced KH-4 images</t>
  </si>
  <si>
    <t>review of archaeological applications of remote sensing; could be useful to find references</t>
  </si>
  <si>
    <t>georeferenced historical air photos</t>
  </si>
  <si>
    <t>Orthorectification, fluvial</t>
  </si>
  <si>
    <t>SFM on terrestrial images from SLUB Dresden database (no aerial images)</t>
  </si>
  <si>
    <t>images co-registered to Landsat</t>
  </si>
  <si>
    <t>orthorectified/co-registered using ASTER</t>
  </si>
  <si>
    <t>thesis behind the three papers below</t>
  </si>
  <si>
    <t xml:space="preserve">master thesis, afaik not relevant for scientific paper research </t>
  </si>
  <si>
    <t>glacier changes from KH-9 and ASTER</t>
  </si>
  <si>
    <t>paper deals with glacial interpretation. Uses results of DoDs from Maurer &amp; Rupper, 2015. Thus, interesting but not relevant for us</t>
  </si>
  <si>
    <t>deep learning for the extraction of land cover from historical aerial panchromatic photographs of the African cities</t>
  </si>
  <si>
    <t>Access to Online Historical Photography Collections</t>
  </si>
  <si>
    <t xml:space="preserve">detect archaeological landscape features </t>
  </si>
  <si>
    <t>looks like they georeferenced a stero pair using GCPs and rubber sheeting</t>
  </si>
  <si>
    <t>oblique images. geomorphological evolution of proglacial landforms</t>
  </si>
  <si>
    <t>multi-temporal block adjustment to study glacier change; images from 2001 and 2003</t>
  </si>
  <si>
    <t>rock glacier</t>
  </si>
  <si>
    <t>orthorectificaiton of selected scanned photograph</t>
  </si>
  <si>
    <t>doesn't seem like they re-process; supplemental figures show what looks to be mostly rubbersheeting</t>
  </si>
  <si>
    <t>this paper isn't relevant, but it references a few others that might be</t>
  </si>
  <si>
    <t>orthorectificaiton of arhicve historical images - Mapping</t>
  </si>
  <si>
    <t>cold war history of militarization in space</t>
  </si>
  <si>
    <t>only georeferencing of corona images</t>
  </si>
  <si>
    <t>one stereo pair processed with standard photogrammetry</t>
  </si>
  <si>
    <t>Urban Change</t>
  </si>
  <si>
    <t>changes in urban environment using georeferenced KH-4 image</t>
  </si>
  <si>
    <t>co-registration of KH-4, KH-9 to landsat</t>
  </si>
  <si>
    <t>only landsat</t>
  </si>
  <si>
    <t>presentation about a project studying HMA cryosphere</t>
  </si>
  <si>
    <t>mapping LULC (review)</t>
  </si>
  <si>
    <t>history of using large mirrors in space-based surveillance</t>
  </si>
  <si>
    <t>review of remote sensing applications</t>
  </si>
  <si>
    <t>uses historical maps</t>
  </si>
  <si>
    <t>stereoscopic model, photogrammetry in geologic mapping</t>
  </si>
  <si>
    <t>review of influences on how we use remote sensing to study landscapes</t>
  </si>
  <si>
    <t>history and design of KH-9 satellite from someone who helped designed it.</t>
  </si>
  <si>
    <t>contour lines from maps</t>
  </si>
  <si>
    <t>describes processing steps for archived images</t>
  </si>
  <si>
    <t>hard to follow, but looks like georeferencing only</t>
  </si>
  <si>
    <t>Interesting but mostly discuss the effect of scanner distortions</t>
  </si>
  <si>
    <t>co-registered to Landsat</t>
  </si>
  <si>
    <t>assignment of colours to bw images</t>
  </si>
  <si>
    <t>uses a super low-tech UAV (kite) for image acquisition</t>
  </si>
  <si>
    <t>georeferenced corona and hexagon images</t>
  </si>
  <si>
    <t>Dating war features</t>
  </si>
  <si>
    <t>Mapping</t>
  </si>
  <si>
    <t>population changes inferred from georeferenced corona images</t>
  </si>
  <si>
    <t>georeferenced images only</t>
  </si>
  <si>
    <t>role of leadership in development of covert programs</t>
  </si>
  <si>
    <t>digitized historic topographic map</t>
  </si>
  <si>
    <t>Review on gereferencing, Oblique aerial images</t>
  </si>
  <si>
    <t>doesn't seem to use any historical imagery at all</t>
  </si>
  <si>
    <t>method for analyzing historical imagery that doesn't appear to use historical imagery</t>
  </si>
  <si>
    <t>history of hexagon</t>
  </si>
  <si>
    <t>Measure Cliff Change</t>
  </si>
  <si>
    <t>MONOPLOTTING, Terrestrial Oblique photograph</t>
  </si>
  <si>
    <t>landsat only</t>
  </si>
  <si>
    <t>georeferenced KH-4 images only</t>
  </si>
  <si>
    <t>Automatic registration of historic air photos to present-day ortho maps, for mapping potential hazards from unexploded ordnance</t>
  </si>
  <si>
    <t>Automatic registration; no substantial information provided about the images used</t>
  </si>
  <si>
    <t>glaciological and volumetric mass balance</t>
  </si>
  <si>
    <t>glaciological investigations based on photogrammetric reprocessing of aerial images given in Koblet (2010), all relevant photogrammetric information is given in the Koblet paper</t>
  </si>
  <si>
    <t>history of satellite mapping in Hungary</t>
  </si>
  <si>
    <t>discussion of US restriction on high-resolution satellite imagery over Israel/Palestine</t>
  </si>
  <si>
    <t>Landsat only</t>
  </si>
  <si>
    <t>Accuracy assessment of self calibraiton of bundle adjustment and Coastal areas application</t>
  </si>
  <si>
    <t>Lateral moraine</t>
  </si>
  <si>
    <t>Glacier change (Norway) - mass balance, area, length, elevation</t>
  </si>
  <si>
    <t>stereo photogrammetry, not modern reprocessing</t>
  </si>
  <si>
    <t>comparison of classical photogrammetry and SfM and quantification of river and floodplain morphology</t>
  </si>
  <si>
    <t>Workflow open-source software (tested in River system), Dominican.Rep. images from 2000-2003; very bad accuracy (thus not relevant?)</t>
  </si>
  <si>
    <t>pipeline MicMac archive images Iceland &amp; decadal geodetic mass balance</t>
  </si>
  <si>
    <t>Glacier mass balance of Icelandic glacier</t>
  </si>
  <si>
    <t>Changes in tropical forest canopy  from multitemporal aerial images</t>
  </si>
  <si>
    <t>Changes in tropical forest canopy from multitemporal aerial images</t>
  </si>
  <si>
    <t>lateral moraine morphodynamics since deglaciation</t>
  </si>
  <si>
    <t>glacier changes in HMA using KH-9, SRTM, and ASTER</t>
  </si>
  <si>
    <t>processing KH-4 imagery to study archeological sites in Turkey</t>
  </si>
  <si>
    <t>area and volume changes from Corona images (and other sources)</t>
  </si>
  <si>
    <t>Mass balance</t>
  </si>
  <si>
    <t>Glacier mass balance</t>
  </si>
  <si>
    <t>Response to drought, object classification</t>
  </si>
  <si>
    <t>Changes in Forest Structure</t>
  </si>
  <si>
    <t>orientation and DSM and orthophoto mosaic of images from 1930s (originally flown for monitoring farming activities)</t>
  </si>
  <si>
    <t>seems like archeology - looking for terraced landscapes?</t>
  </si>
  <si>
    <t>landslide monitoring</t>
  </si>
  <si>
    <t>beach volumetric change</t>
  </si>
  <si>
    <t>beach volume changes</t>
  </si>
  <si>
    <t>reconstruction of reservoir topography prior to dam closure</t>
  </si>
  <si>
    <t>3D reconstruction of KH-4 images for mapping archaeological sites</t>
  </si>
  <si>
    <t>historical DEMs to estimate glacier dynamics and show that surface elevation</t>
  </si>
  <si>
    <t>Surveying/engineering + project planning</t>
  </si>
  <si>
    <t>rock glacier changes using historic/modern air surveys</t>
  </si>
  <si>
    <t>Automated camera calibration and coregistration</t>
  </si>
  <si>
    <t>landslide evolution</t>
  </si>
  <si>
    <t>Geodetic mass balance in in Central Asia</t>
  </si>
  <si>
    <t>submit volume and summit deformaiton of volcano</t>
  </si>
  <si>
    <t>glacier. NO informaiton about the processing. Use both satellite and aerial, but very minimal info about the data. For aerial the use the approach of Midgley and Tonkin (2017)</t>
  </si>
  <si>
    <t>Glacier Mass Balance in Monte San Lorenzo, Patagonian Andes</t>
  </si>
  <si>
    <t>Glacier Mass Balance at El Morado Glacier / Central Andes (Chile) using multi-temporal archival aerial + terrestrial photography | multispectral satellite imagery | aerial + terrestrial LiDAR | satellite SAR</t>
  </si>
  <si>
    <t>Time-SIFT method</t>
  </si>
  <si>
    <t>pre-print of published paper that is also in the database</t>
  </si>
  <si>
    <t>change detection due to land management</t>
  </si>
  <si>
    <t>Glacier mass balance of glaciers in Antarctic Peninsula</t>
  </si>
  <si>
    <t>conference paper with original processing of datasets also used in 2018 paper</t>
  </si>
  <si>
    <t>landscape change and  Roman fortification sites</t>
  </si>
  <si>
    <t>rock glacier kinematics</t>
  </si>
  <si>
    <t>Antarctic Peninsula: 30.000 hist aerial imgs back to 1940: use for glacier height reconstruction over 60y period</t>
  </si>
  <si>
    <t>re-processing of 1935 aerial photos</t>
  </si>
  <si>
    <t>radiometric resolution / quality of the scanner and its influence on the scanned satellite (corona) image adressed</t>
  </si>
  <si>
    <t>outlines a method for extracting DEMs from corona images</t>
  </si>
  <si>
    <t>same data and results as 2005 conference paper</t>
  </si>
  <si>
    <t>Regional scale DEM, Ortho, Elevation change, particular focus on glacier</t>
  </si>
  <si>
    <t>forest and urban areas</t>
  </si>
  <si>
    <t>photogrammetric workflow with automatic GCPs. Recent orthoimages and DSMs are  required as a planimetric and altimetric reference</t>
  </si>
  <si>
    <t>DEM extraction from Svalbard. Oblique images. DoD with modern DEM for glacier change.</t>
  </si>
  <si>
    <t>Glacier change (mass balance and length)</t>
  </si>
  <si>
    <t>Topography Volcano</t>
  </si>
  <si>
    <t xml:space="preserve">Vegetation monitoring, geomorphology and volcano </t>
  </si>
  <si>
    <t>methodology for orientation, orthorectification and mosaic</t>
  </si>
  <si>
    <t>extracted DEM after estimating image distortion from GCPs using GPS</t>
  </si>
  <si>
    <t>coastal dune monitoring</t>
  </si>
  <si>
    <t>rockfall activity Historical oblique photographs</t>
  </si>
  <si>
    <t>Georeferencing of historical helicopter oblique film photos on reference TLS meshed data</t>
  </si>
  <si>
    <t>Country wide (Swiss) orthorectification of historical images using aoutomatic workflow and GCPs collection</t>
  </si>
  <si>
    <t>Workflow and automatic detection of GCps.</t>
  </si>
  <si>
    <t>Accuracy of automatic aerial triangulation with bundle block adjustment</t>
  </si>
  <si>
    <t>testing different processing methods within Inpho software</t>
  </si>
  <si>
    <t>Terrestrial and aerial surveys</t>
  </si>
  <si>
    <t>long-term mass balance using terrestrial photos</t>
  </si>
  <si>
    <t>glacier changes from KH-9 and other DEMs</t>
  </si>
  <si>
    <t>accuracy of DSMs generated using multi-temporal aerial photographs based on the SfM–MVS</t>
  </si>
  <si>
    <t>Land-Use Land-Cover Change Analysis</t>
  </si>
  <si>
    <t>surface motion of rock glaciers from repeat optical imagery, including corona images</t>
  </si>
  <si>
    <t>georeferencing of hist. aerial + satellite images (Corona) via DEMs out of contempory high-res satellite data (SRTM, AW3D, TanDEM-X)</t>
  </si>
  <si>
    <t>glacier changes on Svalbard using structure from motion and historic photos</t>
  </si>
  <si>
    <t>Glacier elevation-change measurements from satellite + aerial image archives</t>
  </si>
  <si>
    <t>Ecology</t>
  </si>
  <si>
    <t>uses corona images processed by another study (Nită et al., 2018) to study ant colony distribution</t>
  </si>
  <si>
    <t>vertical and horizontal surface changes of two rock glaciers. no info about processing</t>
  </si>
  <si>
    <t>volume chaneg of Storglaciaren, Sweden</t>
  </si>
  <si>
    <t>time series, 1962 - 2004, 13 different years</t>
  </si>
  <si>
    <t>DSM + Orthophotogeneration of Greenlands ice-free coastal areas using historic aerial images</t>
  </si>
  <si>
    <t>landslide in Ethiopian Plateau using hisotricla DEMs and ortho</t>
  </si>
  <si>
    <t>Forest Landscapes, forest canopy change</t>
  </si>
  <si>
    <t>sfm processing of air photos, texture analysis to study secondary succession (i.e. process of re-establishing the original community after a disturbance)</t>
  </si>
  <si>
    <t>Processing: agisoft + INPHO and texture analysis of hist images</t>
  </si>
  <si>
    <t>irrigation impacts on landslides from historic satellite images</t>
  </si>
  <si>
    <t>earthquake-induced ruptures studied using archived aerial photos</t>
  </si>
  <si>
    <t>kh-4a and alos-prism DEMs to study glacier change</t>
  </si>
  <si>
    <t>Processing: LPS; lots of manual editing for DEMs</t>
  </si>
  <si>
    <t>outburst flood studied with Corona (3D mapping and lake delineation) and ALOS-PRISM DEMs (GCPs)</t>
  </si>
  <si>
    <t>kh-9 and alos-prism DEMs to study glacier change</t>
  </si>
  <si>
    <t>fluvial geomorpho</t>
  </si>
  <si>
    <t>estimating ice flow from 3D processed ARGON images</t>
  </si>
  <si>
    <t>landscape changes associated to anthropic disturbances</t>
  </si>
  <si>
    <t>measure earthquake deformation</t>
  </si>
  <si>
    <t>landcover</t>
  </si>
  <si>
    <t xml:space="preserve">Pix4D workflow and pre-processin for IO </t>
  </si>
  <si>
    <t>DEM processing of aerial images to detect glacial changes + uncertainity estimation of elevation change derived by differencing DEMs via geostatistical methods</t>
  </si>
  <si>
    <t>processing steps for KH-9 images</t>
  </si>
  <si>
    <t>historical terrestrial and oblique aerial imagery</t>
  </si>
  <si>
    <t>Aerial photographs, 8 dates (1967-2012), to detect Alpine landscape changes in the Héréns Valley (CH)</t>
  </si>
  <si>
    <t>glacier surface topography reconstructed with oblique historical aerial images</t>
  </si>
  <si>
    <t>landscape changes from Corona images</t>
  </si>
  <si>
    <t>SfM compared to aerial photogrammetry with archive aerial imagery to measure glacier height changes</t>
  </si>
  <si>
    <t>maybe, merge IFALXNZB and ZMXR5AJX because same data and objective</t>
  </si>
  <si>
    <t>long-term evolution of debris covered glacier</t>
  </si>
  <si>
    <t>Detetc Marmot burrows and their spatial distribution using orthorectify corona images processed with agisoft</t>
  </si>
  <si>
    <t>coregistration of aerial images using Time Invariant Lines (TIL)</t>
  </si>
  <si>
    <t>Object-Based Image Analysis for changes in settlements</t>
  </si>
  <si>
    <t>Dense image matching for 1959 (80% overlap)</t>
  </si>
  <si>
    <t>sfm processing of corona images</t>
  </si>
  <si>
    <t>KH-9 DEMs using LPS for glacier change</t>
  </si>
  <si>
    <t>morphological change detection, i.e. erosion measurement</t>
  </si>
  <si>
    <t>image processing and forest change detection</t>
  </si>
  <si>
    <t>change detection on Surtsey Island (Iceland) via historic aerial images</t>
  </si>
  <si>
    <t>accuracy assessment historical images in Czech (1938 and 1953)</t>
  </si>
  <si>
    <t>heritage management strategies</t>
  </si>
  <si>
    <t>Lava Thickness and Volumes</t>
  </si>
  <si>
    <t>sfm processing of scanned air photos</t>
  </si>
  <si>
    <t>reconstruct most of the parameters of the calibration</t>
  </si>
  <si>
    <t>Geostatistically-Based Approach for Improving Orthophoto Accuracy; Outcome from Photogrammetric point of view VERY QUESTIONABLE (e.g. ration nGCPs / area instead of nGCPs/nImages; no relation to orignial GSD)</t>
  </si>
  <si>
    <t>sfm processing of 1979 aerial photographs</t>
  </si>
  <si>
    <t>Urban Growth Analysis of Cities</t>
  </si>
  <si>
    <t>Multi-temporal digital terrain models (DTMs) for large glacier volume change detection</t>
  </si>
  <si>
    <t>Orthomosaic extraction using Direct Linear Transform implementation to run as GIS plugin (ArcGIS/QGIS) to orthorectify single photos on DEM</t>
  </si>
  <si>
    <t>accuracy assessment dem</t>
  </si>
  <si>
    <t>Quantify geomorphological changes</t>
  </si>
  <si>
    <t>Opportunistically finds anthropogenic changes (Highway construction, quarry extraction and landfill) between 1993 an 2014</t>
  </si>
  <si>
    <t>identification / documentation of landscape change combining historical aerial photographs and ALS</t>
  </si>
  <si>
    <t>changes in glaciers landslide deposits, landslide scars in southwestern British Columbia, Canada</t>
  </si>
  <si>
    <t>rectification of aerial photographs</t>
  </si>
  <si>
    <t>implementation of application called SAPC - Scanned Aerial Photographs Correction, tool to resample images based on fiducial markers</t>
  </si>
  <si>
    <t>glacier surface AND morphometric change in a proglacial landscape</t>
  </si>
  <si>
    <t>DEM extraction from corona images</t>
  </si>
  <si>
    <t>quantitative evaluation of the digital surface models obtained for different scanning settings</t>
  </si>
  <si>
    <t>important for information about modelling/processing KH-4B images</t>
  </si>
  <si>
    <t>uses images processed by a different paper (Nita et al., 2018)</t>
  </si>
  <si>
    <t>Calanchi badlands reconstructions</t>
  </si>
  <si>
    <t>positional accuracies of KH-9 imgs + derived DEMs in flat / hilly terrain</t>
  </si>
  <si>
    <t>reconstructing DEM from Argon, and Lanyard images</t>
  </si>
  <si>
    <t>10 epochs (1976-2005) ground photography of retreating Triglav glacier (Alps) + innovative techniques for archival photo processing not fulfilling photogrammetric requirements.</t>
  </si>
  <si>
    <t>glacier changes in the Southern Alps of New Zealand using oblique photos</t>
  </si>
  <si>
    <t>Forest stand age classification</t>
  </si>
  <si>
    <t>detect and quantify present fluvial biogeomorphic dynamics</t>
  </si>
  <si>
    <t>stereo-matching algorithms to map forest canopy surface elevations</t>
  </si>
  <si>
    <t>case study dataset is the same as Sevara , 2013</t>
  </si>
  <si>
    <t>Landslide evolution</t>
  </si>
  <si>
    <t>Interesting step-by-step workflow description starting from historical image selection up to how to process (very scientific - nice!)</t>
  </si>
  <si>
    <t>uses HEXIMAP to extract KH-9 DEM</t>
  </si>
  <si>
    <t>Terrestrial images, 3D reconstructions of lost heritage assets</t>
  </si>
  <si>
    <t>Interesting summary of different archive types in UK</t>
  </si>
  <si>
    <t>images + processing + results are better described in Zawieska et al., 2019</t>
  </si>
  <si>
    <t>multi-epoch image matching using SIFT; combining intra- and inter-epoch feature extraction with SIFT, using 2D and 3D similarity transformations in combination with RANSAC to remove outliers</t>
  </si>
  <si>
    <t>DEM generation using LPS</t>
  </si>
  <si>
    <t>DEM generation and co-registration (new method for latter)</t>
  </si>
  <si>
    <t>Check influence of 6 different self-calibration methods using 24/12 GCPs</t>
  </si>
  <si>
    <t>some nice and short infos on Corona and Hexagon Programs + RSM/RFM</t>
  </si>
  <si>
    <t>mix of aerial and satellite, but georeferencing and orthorectification only (no 3D processing)</t>
  </si>
  <si>
    <t>analysis/classification of aerial photographs, no 3D processing</t>
  </si>
  <si>
    <t>Orthorectification of aerial images on two study sites for fault ruptures motion detection</t>
  </si>
  <si>
    <t>relevant for some aspects of methods/processing, but nothing specific to scanned photographs</t>
  </si>
  <si>
    <t>No details, just an explanation of the software</t>
  </si>
  <si>
    <t>basically the same paper as Büyüksalih et al. 2004, but comparison to SRTM</t>
  </si>
  <si>
    <t>sediment budget for the sandy shores and coastal change using repeat DEMs</t>
  </si>
  <si>
    <t>comparison of DEM generated from TK-350 with SPOT-5 DEM</t>
  </si>
  <si>
    <t>information about Soviet/Russian satellites</t>
  </si>
  <si>
    <t>introduction to a book about use of aerial archives</t>
  </si>
  <si>
    <t>method for georeferencing photos</t>
  </si>
  <si>
    <t>It is am interesting approach but too limited information reported in the paper thus defined as not relevant</t>
  </si>
  <si>
    <t>classification of photographs, not 3D processing</t>
  </si>
  <si>
    <t>Image classification</t>
  </si>
  <si>
    <t>review of information about Corona program</t>
  </si>
  <si>
    <t>coastal geomorphology from repeat aerial surveys</t>
  </si>
  <si>
    <t>information about Soviet/American satellites</t>
  </si>
  <si>
    <t>stereoscopic viewing of Soviet satellite images</t>
  </si>
  <si>
    <t>politics and history of reconnaissance satellites</t>
  </si>
  <si>
    <t>Benchmark dataset</t>
  </si>
  <si>
    <t>Colorizing historical images</t>
  </si>
  <si>
    <t>interpretation of images for hazard risk</t>
  </si>
  <si>
    <t>literature on archive in the MENA region</t>
  </si>
  <si>
    <t>related thesis that actually describes the processing: Janssens, 2010, U. Ghent; this paper doesn't describe the processing of the DSMs (only the errors introduced by the scanner)</t>
  </si>
  <si>
    <t>processing pipeline for Corona imagery</t>
  </si>
  <si>
    <t>processing and application of KH-9 panoramic camera imagery</t>
  </si>
  <si>
    <t>review paper/report EuroSDR</t>
  </si>
  <si>
    <t>background information about market for satellite imagery</t>
  </si>
  <si>
    <t>sfm for orthorectification of scanned images</t>
  </si>
  <si>
    <t>Automated Orientation and Orthorectification for Corona based on NIFT image matching algorithm</t>
  </si>
  <si>
    <t>georectified each image using arc/INFO software, affine transformation and min 10 GCPs</t>
  </si>
  <si>
    <t>map long-term changes in the extent and structure of the tropical forest in Congo. SfM to generate the orthomosaic</t>
  </si>
  <si>
    <t>review of mapping capabilities of different sensors/satellites</t>
  </si>
  <si>
    <t>overview of imaging sensors</t>
  </si>
  <si>
    <t>digital images to georeference a huge historic map</t>
  </si>
  <si>
    <t>historic topographic maps only</t>
  </si>
  <si>
    <t>images georeferenced/orthorectified by Bolzano province; no details of processing given.</t>
  </si>
  <si>
    <t>almost glacier change detection but with few interesting information of DEM generation from KH4 imgs.</t>
  </si>
  <si>
    <t>historic sfm</t>
  </si>
  <si>
    <t>analog/digital stereoplotting of MK-4 images</t>
  </si>
  <si>
    <t>stereoplotting using Soviet satellite images</t>
  </si>
  <si>
    <t>semantic classification of aerial images by CNNs, no 3D reconstruction</t>
  </si>
  <si>
    <t>introduction of Cosi-Corr software examplary on SPOT 1-2-3-4 images (not considered as "historic data")</t>
  </si>
  <si>
    <t>workshop on how to process aerial image for landuse/landcover change detection in 2D and 3D</t>
  </si>
  <si>
    <t>no historical data used (Landsat)</t>
  </si>
  <si>
    <t>use of DISK / Superglue in SFM process to align historic images</t>
  </si>
  <si>
    <t>automated pose estimation of historical images, 4D image browser, georeferencing of historical images + 3D reconstruction</t>
  </si>
  <si>
    <t>automated pose estimation of historical images</t>
  </si>
  <si>
    <t>changes of Miage Glacier (Italy) from multi-temporal air photos</t>
  </si>
  <si>
    <t>georectification of Corona/Hexagon images</t>
  </si>
  <si>
    <t>General information about Corona/KeyHole programs</t>
  </si>
  <si>
    <t>Quality assessment of historical DEM vs Lidar DEM on beach dune</t>
  </si>
  <si>
    <t>classification of aerial photographs</t>
  </si>
  <si>
    <t>coastal geomorphology from multi-temporal aerial photographs</t>
  </si>
  <si>
    <t>refers to Lucas and Gayer (2022) for processing steps/approach, but has no other details</t>
  </si>
  <si>
    <t>description of method for orthocorrection of KH-1 images (no stereo)</t>
  </si>
  <si>
    <t>presenting the dataset which can be used for a number of different applications</t>
  </si>
  <si>
    <t>4D processing of aerial imagery</t>
  </si>
  <si>
    <t>online archive of historic aerial photographs, with test dataset processing presented</t>
  </si>
  <si>
    <t>time-sift for registering images, but uses ground and UAV digital images</t>
  </si>
  <si>
    <t>no scanned historical imagery</t>
  </si>
  <si>
    <t>might be relevant - used relevant photogrammetric processing steps (interior/exterior orientation), but used standard DEM to compare software</t>
  </si>
  <si>
    <t>proglacial sediment erosion in alpine cathcment</t>
  </si>
  <si>
    <t>sfm and rpc processing of aerial photos for volume estimation</t>
  </si>
  <si>
    <t>no mentioning of georeferencing - presumably images already come that way?</t>
  </si>
  <si>
    <t>gully evolution from historic aerial photos</t>
  </si>
  <si>
    <t>corona imagery processed in ERDAS</t>
  </si>
  <si>
    <t>might be relevant? tried/failed to produce a DTM from ortho images</t>
  </si>
  <si>
    <t>general software introduction (MicMac)</t>
  </si>
  <si>
    <t>WebGIS visualisation tool introduction</t>
  </si>
  <si>
    <t>uses historical sfm to quantify sediment changes</t>
  </si>
  <si>
    <t>review of applications of Corona images to LULC</t>
  </si>
  <si>
    <t>focuses on pre-processing and denoising techniques, but does use Maurer and Rupper approach to orthorectify images</t>
  </si>
  <si>
    <t>DTM generation from TK-350 images using Russian software; no details about images, processing given.</t>
  </si>
  <si>
    <t>geometric information about soviet cameras, based on analytical measurements</t>
  </si>
  <si>
    <t>re-processing air photos for mapping</t>
  </si>
  <si>
    <t>information about Soviet/Russian cameras</t>
  </si>
  <si>
    <t>listed as archeological prospection?</t>
  </si>
  <si>
    <t>detailed error analysis from photogrammetric processing</t>
  </si>
  <si>
    <t>georeferenced air photos used for forestry analysis</t>
  </si>
  <si>
    <t>SfM processing of air photos for hillslope evolution</t>
  </si>
  <si>
    <t>online georeferencing tool</t>
  </si>
  <si>
    <t>multi-temporal feature matching</t>
  </si>
  <si>
    <t>uses GCPs to solve collinearity equations before orthorectifying images</t>
  </si>
  <si>
    <t>Dataset Number</t>
  </si>
  <si>
    <t>Type</t>
  </si>
  <si>
    <t>Freely Available?</t>
  </si>
  <si>
    <t>ArchiveKey</t>
  </si>
  <si>
    <t>Survey Name, Program/mission, Company</t>
  </si>
  <si>
    <t>Acquisition Start Year</t>
  </si>
  <si>
    <t>Acquisition End Year</t>
  </si>
  <si>
    <t>Camera calib?</t>
  </si>
  <si>
    <t>Flight Height [m]</t>
  </si>
  <si>
    <t>Height reference</t>
  </si>
  <si>
    <t>GSD [m]</t>
  </si>
  <si>
    <t>Scale</t>
  </si>
  <si>
    <t>Scanner resolution</t>
  </si>
  <si>
    <t>Scanner resolution units</t>
  </si>
  <si>
    <t>No. Images</t>
  </si>
  <si>
    <t>Satellite type</t>
  </si>
  <si>
    <t>Camera type</t>
  </si>
  <si>
    <t>original media</t>
  </si>
  <si>
    <t>new.accuracy</t>
  </si>
  <si>
    <t>git blame</t>
  </si>
  <si>
    <t>unclear</t>
  </si>
  <si>
    <t>OSY4BZ</t>
  </si>
  <si>
    <t>American flight</t>
  </si>
  <si>
    <t>partial</t>
  </si>
  <si>
    <t>1:33000</t>
  </si>
  <si>
    <t>μm</t>
  </si>
  <si>
    <t>camera format 230x230. 60% forward overlap and 30% lateral. photogrammetric scanner. principal distance (153.01 mm)</t>
  </si>
  <si>
    <t>1:18000</t>
  </si>
  <si>
    <t>camera format 230x230. 60% forward overlap and 30% lateral. photogrammetric scanner. principal distance (152.77 mm)</t>
  </si>
  <si>
    <t>YHVQLQ</t>
  </si>
  <si>
    <t>given</t>
  </si>
  <si>
    <t>absolute</t>
  </si>
  <si>
    <t>Wild RC5</t>
  </si>
  <si>
    <t>scanned prints</t>
  </si>
  <si>
    <t>images in TIFF format, GCPs coordinates extracted from ALS point cloud</t>
  </si>
  <si>
    <t>Wild RC8</t>
  </si>
  <si>
    <t>HN7VOM</t>
  </si>
  <si>
    <t>1:30000</t>
  </si>
  <si>
    <t>the authors used maps generated from aerial photographs of several regions and years but used only one dataset (1966) for self-processing (DEM -&gt; Orthophoto)</t>
  </si>
  <si>
    <t>Q7P3S6</t>
  </si>
  <si>
    <t>1:4000</t>
  </si>
  <si>
    <t>colour stereoscopic aerial photographs</t>
  </si>
  <si>
    <t>GMU659</t>
  </si>
  <si>
    <t>1:23200</t>
  </si>
  <si>
    <t>assess the effects of image overlap and texture of orthoomage on the bundle adjustment quality</t>
  </si>
  <si>
    <t>1:21200</t>
  </si>
  <si>
    <t>1:19600</t>
  </si>
  <si>
    <t>camera position data available after 1983</t>
  </si>
  <si>
    <t>1:20900</t>
  </si>
  <si>
    <t>1:26800</t>
  </si>
  <si>
    <t>1:27000</t>
  </si>
  <si>
    <t>1:24700</t>
  </si>
  <si>
    <t>3L2SB9</t>
  </si>
  <si>
    <t>INDRHI flight</t>
  </si>
  <si>
    <t>1:20000</t>
  </si>
  <si>
    <t>No info on used camera, exact year, scan resolution</t>
  </si>
  <si>
    <t>L0NCMW</t>
  </si>
  <si>
    <t>American Mapping Service (AMS)</t>
  </si>
  <si>
    <t>computed</t>
  </si>
  <si>
    <t>1</t>
  </si>
  <si>
    <t>1:40000</t>
  </si>
  <si>
    <t>23 × 23 cm and a focal length of 153 mm</t>
  </si>
  <si>
    <t>DMA</t>
  </si>
  <si>
    <t>0.5</t>
  </si>
  <si>
    <t>original film</t>
  </si>
  <si>
    <t>23x23 cm</t>
  </si>
  <si>
    <t>G6FXCS</t>
  </si>
  <si>
    <t>Hexagon (KH-9)</t>
  </si>
  <si>
    <t>format of 23 × 46 cm and a focal length of 305 mm</t>
  </si>
  <si>
    <t>R1DE7R</t>
  </si>
  <si>
    <t>1:25000</t>
  </si>
  <si>
    <t>Zeiss film-based camera</t>
  </si>
  <si>
    <t>Zeiss film-based camera.  63%, 40% forward and side overlap; image format 23 × 23 cm.  Only focal length available, 152.98. photogrammetric scanner.</t>
  </si>
  <si>
    <t>Zeiss film-based camera. 63%, 40% forward and side overlap; image format 23 × 23 cm. Only focal length available, 152.98. photogrammetric scanner.</t>
  </si>
  <si>
    <t xml:space="preserve"> 60%, 25% forward and side overlap. image format 23 × 23 cm</t>
  </si>
  <si>
    <t>XMTV2P</t>
  </si>
  <si>
    <t>1:23000</t>
  </si>
  <si>
    <t>Santoni</t>
  </si>
  <si>
    <t>uncertain if IGM refers to an archive</t>
  </si>
  <si>
    <t>Wild</t>
  </si>
  <si>
    <t>KH-9 Mapping Camera</t>
  </si>
  <si>
    <t xml:space="preserve"> processed in LPS 2014 with frame camera model and focal length of 305 mm; resampled using reseau marks; </t>
  </si>
  <si>
    <t>A95FOW</t>
  </si>
  <si>
    <t>Corona (KH-4A)</t>
  </si>
  <si>
    <t>8</t>
  </si>
  <si>
    <t>Corona (KH-4)</t>
  </si>
  <si>
    <t>scanning resolution not specified; presumably 7 µm from USGS</t>
  </si>
  <si>
    <t>Corona (KH-4B)</t>
  </si>
  <si>
    <t>YNDV0M</t>
  </si>
  <si>
    <t>Wild RC 10</t>
  </si>
  <si>
    <t>8XMCEM</t>
  </si>
  <si>
    <t>Edgar Tobin Aerial Surveys</t>
  </si>
  <si>
    <t>Kargl Aerial Surveys, Inc.</t>
  </si>
  <si>
    <t>Aero Service Corporation</t>
  </si>
  <si>
    <t>Fairchild Aerial Surveys</t>
  </si>
  <si>
    <t>Aero Exploration Co.</t>
  </si>
  <si>
    <t>4MTC2C</t>
  </si>
  <si>
    <t>dpi</t>
  </si>
  <si>
    <t>photogrammetric scaner, only focal length available</t>
  </si>
  <si>
    <t>NRSZQG</t>
  </si>
  <si>
    <t>unknown camera, 60%, 20% forward and side overlap. image format 18 × 23 cm</t>
  </si>
  <si>
    <t>photogrammetric scanner; format is 230 × 230 mm; aerial picture overlap 70% and 40%</t>
  </si>
  <si>
    <t>FNY6H0</t>
  </si>
  <si>
    <t>"The American Flight"</t>
  </si>
  <si>
    <t>No photogrammetric scanner. the 1957 flight is “American flight”</t>
  </si>
  <si>
    <t>photogrammetric scanner: Vexcel Ultrascan 5000</t>
  </si>
  <si>
    <t>1:15000</t>
  </si>
  <si>
    <t>FCL9VA</t>
  </si>
  <si>
    <t>1:5000</t>
  </si>
  <si>
    <t>1:10000</t>
  </si>
  <si>
    <t>LWX6FO</t>
  </si>
  <si>
    <t>not specified</t>
  </si>
  <si>
    <t>1:12500</t>
  </si>
  <si>
    <t>BW, tif format</t>
  </si>
  <si>
    <t>Wild RC10</t>
  </si>
  <si>
    <t>Colour, tif format</t>
  </si>
  <si>
    <t>1:15840</t>
  </si>
  <si>
    <t>EAG4</t>
  </si>
  <si>
    <t>1:7920</t>
  </si>
  <si>
    <t>EAG9</t>
  </si>
  <si>
    <t>1:7200</t>
  </si>
  <si>
    <t>1SWNVU</t>
  </si>
  <si>
    <t>1:35000</t>
  </si>
  <si>
    <t>~ 60% and ~30% forward and side overlap</t>
  </si>
  <si>
    <t>Z7IBFN</t>
  </si>
  <si>
    <t>1:48000</t>
  </si>
  <si>
    <t>flight height between 7000-8000 m, GSD between 1.5 - 2 m, scale: 1:48.000 - 1:50.000 | Scanner res: 1000 dpi</t>
  </si>
  <si>
    <t>1:47775</t>
  </si>
  <si>
    <t>1:27834</t>
  </si>
  <si>
    <t>1:28916</t>
  </si>
  <si>
    <t>1:43925</t>
  </si>
  <si>
    <t>KGKGGF</t>
  </si>
  <si>
    <t>1:31000</t>
  </si>
  <si>
    <t>BW, no details given</t>
  </si>
  <si>
    <t>1:25800</t>
  </si>
  <si>
    <t>1:26200</t>
  </si>
  <si>
    <t>1:22000</t>
  </si>
  <si>
    <t>IR, no details given</t>
  </si>
  <si>
    <t>1:19100</t>
  </si>
  <si>
    <t>RGB, no details given</t>
  </si>
  <si>
    <t>1:55000</t>
  </si>
  <si>
    <t>1:28000</t>
  </si>
  <si>
    <t>1:36000</t>
  </si>
  <si>
    <t>1:32000</t>
  </si>
  <si>
    <t>Soviet camera system AFA-TES , focal length 101.39 mm. along-track overlap i∼70% and cross-track  ∼45%. contact prints of size 18 cm × 18 cm. commercial scanner model</t>
  </si>
  <si>
    <t>A4GLFW</t>
  </si>
  <si>
    <t>S51JEE</t>
  </si>
  <si>
    <t>Oblique aerial photographs</t>
  </si>
  <si>
    <t>Corona (no details)</t>
  </si>
  <si>
    <t>Korona satellite; however, no KH-4 images are available for their study area via EarthExplorer</t>
  </si>
  <si>
    <t>false infrared colour frame aerial photographs</t>
  </si>
  <si>
    <t>1:70000</t>
  </si>
  <si>
    <t>IG3L9U</t>
  </si>
  <si>
    <t>HYCON flight</t>
  </si>
  <si>
    <t>6381VK</t>
  </si>
  <si>
    <t>Chile-80-Flight</t>
  </si>
  <si>
    <t>GEOTEC flight; reported as 30 m resolution but DEM output is 1 m, and it's listed in between Landsat images: likely a typo (meant to be 30 cm)</t>
  </si>
  <si>
    <t>Acquisition date: 21.06.1971; Focal Length: 152mm</t>
  </si>
  <si>
    <t>Acquisition date: 16.06.1981; Focal Length: 153mm</t>
  </si>
  <si>
    <t>Acquisition date: 25.06.1990; Focal Length: 153mm</t>
  </si>
  <si>
    <t>1:26000</t>
  </si>
  <si>
    <t>Acquisition date: 04.06.2001; Focal Length: 153mm</t>
  </si>
  <si>
    <t>40QZAA</t>
  </si>
  <si>
    <t>"three epochs of aerial photograph datasets were initially selected for each of the sites: one from the 1940’s, one form the 1980’s or 1990’s and one modern dataset acquired in 2016"</t>
  </si>
  <si>
    <t>Williamson Eagle IX</t>
  </si>
  <si>
    <t>FIDASE archive; Elephant Island North dataset</t>
  </si>
  <si>
    <t>FIDASE archive; Elephant Island South dataset</t>
  </si>
  <si>
    <t>FIDASE archive; King George Island dataset</t>
  </si>
  <si>
    <t>FIDASE archive; Lindblad Cove West dataset</t>
  </si>
  <si>
    <t>FIDASE archive; Lindblad Cove East dataset</t>
  </si>
  <si>
    <t>FIDASE archive; Anvers Island dataset</t>
  </si>
  <si>
    <t>FBFT9J</t>
  </si>
  <si>
    <t xml:space="preserve">BW, tif format, Wild RC camera </t>
  </si>
  <si>
    <t>Wild RC5/RC8</t>
  </si>
  <si>
    <t>SYFQEB</t>
  </si>
  <si>
    <t>Fairchild K17</t>
  </si>
  <si>
    <t>Zeiss RMK</t>
  </si>
  <si>
    <t>1:14000</t>
  </si>
  <si>
    <t>vertical and oblique photograph, image size 10 x 15 cm. desktop scanner</t>
  </si>
  <si>
    <t>1.8</t>
  </si>
  <si>
    <t>forward/backward camera, aquisition date: 28/05/1970, frames 007 and 013</t>
  </si>
  <si>
    <t>forward/backward camera, aquisition date: 28/05/1970, frames 008 and 014</t>
  </si>
  <si>
    <t>forward/backward camera, aquisition date: 28/05/1970, frames 009 and 015</t>
  </si>
  <si>
    <t>Focal length and estimated fiducial position; Obliques -&gt; GSD varies, same data as V5H2LDCV.1, but the whole set is processed</t>
  </si>
  <si>
    <t>12x12km Fabas study site; image size 180x130</t>
  </si>
  <si>
    <t>12x12km Fabas study site; image size 180x180</t>
  </si>
  <si>
    <t>12x12km Fabas study site; image size 230x230</t>
  </si>
  <si>
    <t>1:17000</t>
  </si>
  <si>
    <t>3x2km Frejus study site; image size 300x300</t>
  </si>
  <si>
    <t>1:8000</t>
  </si>
  <si>
    <t>3x2km Frejus study site; image size 180x180</t>
  </si>
  <si>
    <t>1:14500</t>
  </si>
  <si>
    <t>3x2km Frejus study site; image size 230x230</t>
  </si>
  <si>
    <t>Focal length and estimated fiducial position; Obliques -&gt; GSD varies</t>
  </si>
  <si>
    <t>84TEPL</t>
  </si>
  <si>
    <t>archive free for resolution 200 dpi, not much info on data acquisition given</t>
  </si>
  <si>
    <t>Leica RC8</t>
  </si>
  <si>
    <t>Sakurajima</t>
  </si>
  <si>
    <t>Aizu</t>
  </si>
  <si>
    <t>Leica RC20</t>
  </si>
  <si>
    <t>Leica RC30</t>
  </si>
  <si>
    <t>2Z2SCD</t>
  </si>
  <si>
    <t>Zeiss RMK S1818</t>
  </si>
  <si>
    <t>film size 23 by 23 cm and 152 mm lens</t>
  </si>
  <si>
    <t>DS1110-1152DA052, DS1110-1152DF046: CORONA KH-4B sensor, mission DS 1110-1, revolution 152 D, negatives A 052 (afterward image) and F 046 (forward image), 30 May 1970; Used Scanner: Vexcel Ultrascan 5000 (Institute of Photogrammetry &amp; Geoinformation, Hannover</t>
  </si>
  <si>
    <t>1BVQNQ</t>
  </si>
  <si>
    <t>YGM0X0</t>
  </si>
  <si>
    <t>"A member of Yosemite's Search &amp; Rescue team took these photographs from a helicopter in October 1976 for the purpose of planning and executing cliff rescues"</t>
  </si>
  <si>
    <t>1:25600</t>
  </si>
  <si>
    <t>Info are reported for the contry wide acquisition. floght height range up tp 7000. Scanned with Leica DSW 700 photogrammetric scanner, 8 bit radiometric resolution.. Data is GOING to be made available for free in course of opendata initiative</t>
  </si>
  <si>
    <t>PKZYPE</t>
  </si>
  <si>
    <t>Image size 230x230 mm; Area  (ha) 33155</t>
  </si>
  <si>
    <t>Area (ha) 95370</t>
  </si>
  <si>
    <t>Area (ha) 116652</t>
  </si>
  <si>
    <t>HWZ0NK</t>
  </si>
  <si>
    <t>oblique images</t>
  </si>
  <si>
    <t>FLH7L9</t>
  </si>
  <si>
    <t>oblique images; Epson Perfection V700 Photo scanner</t>
  </si>
  <si>
    <t>RC camera. High-resolution-scanned aerial photographs can be purchased at US$35 per image</t>
  </si>
  <si>
    <t>relative</t>
  </si>
  <si>
    <t>1:36637</t>
  </si>
  <si>
    <t>Zeiss RMK 15/23</t>
  </si>
  <si>
    <t>1:10454</t>
  </si>
  <si>
    <t>1:22957</t>
  </si>
  <si>
    <t>1:24639</t>
  </si>
  <si>
    <t>1:9855</t>
  </si>
  <si>
    <t>1:20813</t>
  </si>
  <si>
    <t>Wild RC30</t>
  </si>
  <si>
    <t>HDBJ80</t>
  </si>
  <si>
    <t>Zeiss RMK-A 15/23</t>
  </si>
  <si>
    <t>camera, Zeiss RMK-A 15/23</t>
  </si>
  <si>
    <t>acquisition date: 02.09.1956</t>
  </si>
  <si>
    <t>acquisition date: 19.08.1964</t>
  </si>
  <si>
    <t>2.8</t>
  </si>
  <si>
    <t>Corona (KH-4A + KH-4B); acquisition date: 10.06.1964</t>
  </si>
  <si>
    <t>acquisition date: 13.09.1966</t>
  </si>
  <si>
    <t>Corona (KH-4A + KH-4B); acquisition date: 17.09.1971</t>
  </si>
  <si>
    <t>acquisition date: 17.09.1973</t>
  </si>
  <si>
    <t>acquisition date: 18.08.1977</t>
  </si>
  <si>
    <t>acquisition date: 12.07.1980</t>
  </si>
  <si>
    <t>acquisition date: 26.08.1985</t>
  </si>
  <si>
    <t>acquisition date: 26.07.1985</t>
  </si>
  <si>
    <t>acquisition date: 10.08.1988</t>
  </si>
  <si>
    <t>acquisition date: 09.15.1990</t>
  </si>
  <si>
    <t>oblique aerial photographs</t>
  </si>
  <si>
    <t>no processing information given</t>
  </si>
  <si>
    <t>Aerial photography 1984 (Washburn set), no processing information given</t>
  </si>
  <si>
    <t>FZ9YJZ</t>
  </si>
  <si>
    <t>Aerial photography 1992 (Nepali set), no processing information given!</t>
  </si>
  <si>
    <t>Reichenkar</t>
  </si>
  <si>
    <t>8Q306G</t>
  </si>
  <si>
    <t>288</t>
  </si>
  <si>
    <t>288 images over 42 years over the same area; accquired in 13 years; in principle would thus define 13 different data sets</t>
  </si>
  <si>
    <t>A7YR43</t>
  </si>
  <si>
    <t>1:150000</t>
  </si>
  <si>
    <t>coordinate lists, image observations and calibration reports available, camera: WILD RC-10, focal length = 88mm</t>
  </si>
  <si>
    <t>26W8ZL</t>
  </si>
  <si>
    <t>1:50000</t>
  </si>
  <si>
    <t>no fiducial marks on the images and the calibration information of the camera is unknown</t>
  </si>
  <si>
    <t>1:11000</t>
  </si>
  <si>
    <t>387XMO</t>
  </si>
  <si>
    <t>1:60000</t>
  </si>
  <si>
    <t>ZHEV0B</t>
  </si>
  <si>
    <t>JLONBT</t>
  </si>
  <si>
    <t>1:16000</t>
  </si>
  <si>
    <t>3AFZQU</t>
  </si>
  <si>
    <t>Wild RC51</t>
  </si>
  <si>
    <t>Wild RC20</t>
  </si>
  <si>
    <t>RGB</t>
  </si>
  <si>
    <t>1:13000</t>
  </si>
  <si>
    <t>LMK</t>
  </si>
  <si>
    <t>Acquisition date: 16.05.1978; KH-9 Stereo Pair</t>
  </si>
  <si>
    <t>RCK4IH</t>
  </si>
  <si>
    <t>1:6000</t>
  </si>
  <si>
    <t>nine-by-nine inch negatives, ∼85 km Landers rupture</t>
  </si>
  <si>
    <t>1:305000</t>
  </si>
  <si>
    <t>stereo pair of CORONA</t>
  </si>
  <si>
    <t>coverage single image (?) 125 x250 km, overalp 70%</t>
  </si>
  <si>
    <t>1:5500</t>
  </si>
  <si>
    <t>September 2004 (reference dataset)</t>
  </si>
  <si>
    <t>ARGON</t>
  </si>
  <si>
    <t>4 images, 2 images taken on 29 Aug and two on 29 Oct. film size of 4.5 in × 4.5 in. ground coverage 540 km × 540 km</t>
  </si>
  <si>
    <t>X5C2I0</t>
  </si>
  <si>
    <t>scanned at 1200, 600, 300, 150 dpi to test scanner resolution; GSD is the resolution of the DEM(s) produced</t>
  </si>
  <si>
    <t>image frormat 18.5 cm by 23 cm with 60% end-laps and 20% side-laps</t>
  </si>
  <si>
    <t>focal length only, use of pseudo-fiducial marks and pseudo-principal point</t>
  </si>
  <si>
    <t>focal length + radial sym. distortion params available; 3 flights in 4 weeks</t>
  </si>
  <si>
    <t>full camera calibration reports available</t>
  </si>
  <si>
    <t>full camera calibration reports available (use of 5 additional images from flight done in 1986 for gap filling)</t>
  </si>
  <si>
    <t>YM3Z8Q</t>
  </si>
  <si>
    <t>2</t>
  </si>
  <si>
    <t>Hexagon imagery, Thistle Creek Landslide Region, CamCalib given by 2012 declassified documents</t>
  </si>
  <si>
    <t>Hexagon imagery, Mount St. Helens, CamCalib given by 2012 declassified documents</t>
  </si>
  <si>
    <t>Hexagon imagery, Himalayan glaciers (Bhutan), CamCalib given by 2012 declassified documents</t>
  </si>
  <si>
    <t>Acquisition dates: 24.11.1974 &amp; 01.02.1974; KH-9</t>
  </si>
  <si>
    <t>7YFVVD</t>
  </si>
  <si>
    <t>handheld cameras at angles from high oblique to near nadir, 35mm</t>
  </si>
  <si>
    <t>1YSG9S</t>
  </si>
  <si>
    <t>9 cm× 12 cm film plates (Mercanton et al., 1916)</t>
  </si>
  <si>
    <t>Oblique images. Zeiss 18 cm× 18 cm aerial camera with a focal length of 210mm (Debenham, 1938)</t>
  </si>
  <si>
    <t>1:15700</t>
  </si>
  <si>
    <t>flying height between 5000-7000 m but not specifically indicated for each campaign, no info on GSD and nbr images</t>
  </si>
  <si>
    <t>1:19000</t>
  </si>
  <si>
    <t>1:20900, 1:23500</t>
  </si>
  <si>
    <t>1:26000, 1:28000</t>
  </si>
  <si>
    <t>1:24600, 1:24800</t>
  </si>
  <si>
    <t>Zeiss RMK P21/18</t>
  </si>
  <si>
    <t>GSD ranges between 0.42-1.77 m due to oblique view</t>
  </si>
  <si>
    <t>1:24000</t>
  </si>
  <si>
    <t>1:11000, 1:22000</t>
  </si>
  <si>
    <t>flying height between 4100-6200 m but not specifically indicated for each campaign, nbr images 14 and 6</t>
  </si>
  <si>
    <t>29</t>
  </si>
  <si>
    <t>Number of images not specified for each flight, range between 4 and 29</t>
  </si>
  <si>
    <t>Number of images not specified for each flight, range between 4 and 30</t>
  </si>
  <si>
    <t>Number of images not specified for each flight, range between 4 and 31</t>
  </si>
  <si>
    <t>Number of images not specified for each flight, range between 4 and 32</t>
  </si>
  <si>
    <t>Number of images not specified for each flight, range between 4 and 33</t>
  </si>
  <si>
    <t>Number of images not specified for each flight, range between 4 and 34</t>
  </si>
  <si>
    <t>Number of images not specified for each flight, range between 4 and 35</t>
  </si>
  <si>
    <t>Number of images not specified for each flight, range between 4 and 36</t>
  </si>
  <si>
    <t>Coronamissions, stereographic image strips covering each 17 × 230 km</t>
  </si>
  <si>
    <t>GLVW96</t>
  </si>
  <si>
    <t>digital image characteristics not specified</t>
  </si>
  <si>
    <t>1959: 21 µm, 2007: 13 µm, 4 images for each of two years</t>
  </si>
  <si>
    <t>KH-4</t>
  </si>
  <si>
    <t>Scanning resolution not mentioned, either 7 or 14 microns</t>
  </si>
  <si>
    <t>6</t>
  </si>
  <si>
    <t>Scan resolution assumed</t>
  </si>
  <si>
    <t>Fairchild K-17B and K-18</t>
  </si>
  <si>
    <t>Fairchild T-11</t>
  </si>
  <si>
    <t>22RSKU</t>
  </si>
  <si>
    <t>Format 18x18, 4 fiducials, calibrated fiducial mark coordinates not available and their positions determined from the digital images</t>
  </si>
  <si>
    <t>Format 23x23, 4 fiducials</t>
  </si>
  <si>
    <t>Format 23x23, 8 fiducials</t>
  </si>
  <si>
    <t>Y8Y3X9</t>
  </si>
  <si>
    <t>1:10500</t>
  </si>
  <si>
    <t>1:7500</t>
  </si>
  <si>
    <t>X15UR1</t>
  </si>
  <si>
    <t>1:12000</t>
  </si>
  <si>
    <t>1:8200</t>
  </si>
  <si>
    <t>photogrammetric scanner Vexcel Ultrascan 5000</t>
  </si>
  <si>
    <t>24 vertical NIR, 2 oblique; non-photogrammetric scan</t>
  </si>
  <si>
    <t>visible oblique, BW</t>
  </si>
  <si>
    <t>FY95SI</t>
  </si>
  <si>
    <t>PNOA</t>
  </si>
  <si>
    <t>2 strips, 4 photos each; archive not given, images acquired as part of National Aerial Orthophotography Plan</t>
  </si>
  <si>
    <t>8 bits, using a Zeiss PhotoScan TD scanner, and stored in TIFF format.</t>
  </si>
  <si>
    <t>1:34000</t>
  </si>
  <si>
    <t xml:space="preserve">BW </t>
  </si>
  <si>
    <t>1:3600</t>
  </si>
  <si>
    <t>captured with a helicopter</t>
  </si>
  <si>
    <t>(No images = 2 'cause they used stereo pairs)</t>
  </si>
  <si>
    <t>Large Format Camera with 23x46cm frame &amp; focal length of 30.5 cm; Named issues with data: vertical strips, dust particles, calibration errors (scanner), radiometric discontinuites between successive matrix positions possible</t>
  </si>
  <si>
    <t>1:29500</t>
  </si>
  <si>
    <t>No stereo imagery acquired by British Royal Air Force after the war, flight not designed for stereophoto set</t>
  </si>
  <si>
    <t>KHE4XY</t>
  </si>
  <si>
    <t>Wild C2</t>
  </si>
  <si>
    <t>normal-convergent coverage i.e. 100% stereo coverage and a 20% overlap between adjacent stereopairs. Wild C2 camera. Glass plates with the original aerial photographs were scanned using an EPSON Perfection V7000 photo scanner</t>
  </si>
  <si>
    <t>1: 247500</t>
  </si>
  <si>
    <t>panchromatic cloudless Corona (KH-4B) mission 1101. each strip (footprint) are approximately 15 × 252 km. Ground resolution from 1.9 to 7.6</t>
  </si>
  <si>
    <t>68KO28</t>
  </si>
  <si>
    <t>camera 15UAG 1052 (focal length 153.26 mm), and the obtained images were printed in a 1/25.000 scale at 23 × 23 cm (Generalitat Valenciana, 1993a)</t>
  </si>
  <si>
    <t>more photographs of ROI given in archive (1947-1999) but abdoned cause of quality</t>
  </si>
  <si>
    <t>KGQH21</t>
  </si>
  <si>
    <t>A3 format non-photogrammetric flatbed scanner to digitize the aerial photographs</t>
  </si>
  <si>
    <t>To avoid uncontrolled deformations, each photograph was scanned with the flight direction parallel to the charges-coupled device array</t>
  </si>
  <si>
    <t>photographs are available only as paper copies</t>
  </si>
  <si>
    <t>only one image used as an example</t>
  </si>
  <si>
    <t>focal length given but only used as reference</t>
  </si>
  <si>
    <t>8-bit digital images from contact diapositives using a Vexcel VX-5000 photogrammetric scanner</t>
  </si>
  <si>
    <t>3</t>
  </si>
  <si>
    <t>Scanning resolutions ranged from 30 μm to 7 μm depending on the scale in order to obtain a nominal ground pixel size of 0.3 m</t>
  </si>
  <si>
    <t>5</t>
  </si>
  <si>
    <t>1:247500</t>
  </si>
  <si>
    <t>Fairchild</t>
  </si>
  <si>
    <t>23x23 cm aerial photographs (printings of original negative films), calibrated focal length of 153.78 mm, using a FAIRCHILD camera (Fairchild Camera and Instrument Company,DE, Unated States). overlap of 60% and a sidelap of 40%</t>
  </si>
  <si>
    <t>IFK4SB</t>
  </si>
  <si>
    <t>K5PVMI</t>
  </si>
  <si>
    <t>analog cameras AFA 41-10 focal length = 99.086 mm, 18 × 18 cm frame size. Note height reported not for the single flight, varied from 1500 to 2500 m</t>
  </si>
  <si>
    <t>analog cameras AFA 41-10 focal length = 99.086 mm, 18 × 18 cm frame size</t>
  </si>
  <si>
    <t>analog cameras TAFA 10, focal length = 99.120 mm, 18 × 18 cm frame size</t>
  </si>
  <si>
    <t>analog cameras AFA TE-140 focal length = 139.536 mm, 18 × 18 cm frame size</t>
  </si>
  <si>
    <t>BXFL9G</t>
  </si>
  <si>
    <t>Vertical  panchromatic  negatives</t>
  </si>
  <si>
    <t>flat terrain (Tarim Basin)</t>
  </si>
  <si>
    <t>mountainous terrain (Akshiirak)</t>
  </si>
  <si>
    <t>KH-5 Argon</t>
  </si>
  <si>
    <t>Rayner</t>
  </si>
  <si>
    <t>Totten</t>
  </si>
  <si>
    <t>Cook</t>
  </si>
  <si>
    <t>Larsen B</t>
  </si>
  <si>
    <t>Triglav‐Čekada et al. 2011, The Photogrammetric Record (E5HRBYHP)</t>
  </si>
  <si>
    <t>GRI5FN</t>
  </si>
  <si>
    <t>1:18500</t>
  </si>
  <si>
    <t>1:20001</t>
  </si>
  <si>
    <t>1:20002</t>
  </si>
  <si>
    <t>7VITLT</t>
  </si>
  <si>
    <t>average of 1-4 photos per year, up to 19; no scanning resolution specified, used Hasselblad X5 high-resolution drum scanner (&gt;3200 dpi); treating these as a single dataset based on how they're reported in the paper</t>
  </si>
  <si>
    <t>Zeiss RMK HS 1824</t>
  </si>
  <si>
    <t>manuscript mentions 15 or 20 µm, but not specified so assumed larger of the two.</t>
  </si>
  <si>
    <t>Zeiss RMK HS 1818</t>
  </si>
  <si>
    <t>Wild RC10A</t>
  </si>
  <si>
    <t>Allier</t>
  </si>
  <si>
    <t>1:17220</t>
  </si>
  <si>
    <t>Garonne</t>
  </si>
  <si>
    <t>1:26140</t>
  </si>
  <si>
    <t>1:12,000</t>
  </si>
  <si>
    <t>No of images between 3-4, reported 4</t>
  </si>
  <si>
    <t>1:15,840</t>
  </si>
  <si>
    <t>No of images between 3-4, reported 5</t>
  </si>
  <si>
    <t>1:15,000</t>
  </si>
  <si>
    <t>No of images between 3-4, reported 6</t>
  </si>
  <si>
    <t>No of images between 3-4, reported 7</t>
  </si>
  <si>
    <t>scanned contact prints</t>
  </si>
  <si>
    <t>1:7400</t>
  </si>
  <si>
    <t>scanned diapositives</t>
  </si>
  <si>
    <t>1:10700</t>
  </si>
  <si>
    <t>1:6400</t>
  </si>
  <si>
    <t>1:4300</t>
  </si>
  <si>
    <t>oblique photographs</t>
  </si>
  <si>
    <t>3OEF57</t>
  </si>
  <si>
    <t>1:27200</t>
  </si>
  <si>
    <t>0.18</t>
  </si>
  <si>
    <t>1:16400</t>
  </si>
  <si>
    <t>8ZCM83</t>
  </si>
  <si>
    <t>1:12200</t>
  </si>
  <si>
    <t>DVM0XR</t>
  </si>
  <si>
    <t>1:9800</t>
  </si>
  <si>
    <t>1:9200</t>
  </si>
  <si>
    <t>BKS Surveys</t>
  </si>
  <si>
    <t>StereoPair (IDs: DZB1211-500024L002001,  DZB1211-500024L003001)</t>
  </si>
  <si>
    <t>JWHRWF</t>
  </si>
  <si>
    <t>Silbury Hill, Avebury (England), 14 imgs (1946, 1947, 1951, 1953), four 1951er imgs are used for stereo processing; low-res imgs are free, high-res need to be paid</t>
  </si>
  <si>
    <t>Afon Ystwyth valley (Wales), six low-res imgs used for stereo processing, low-res are free, high-res need to be paid</t>
  </si>
  <si>
    <t>Beaumaris Castle Ticket Office, Isle of Anglesey in North Wales</t>
  </si>
  <si>
    <t>St Lythan’s Burial Chamber, mix of digital imgs and 4 archival terrestrial images</t>
  </si>
  <si>
    <t>5B4RFF</t>
  </si>
  <si>
    <t>images are a mix of aerial (balloons, blimp, airplane, etc.), terrestrial (e.g., from a ladder or platform), and detailed photographs; GSD and scale are maximum values</t>
  </si>
  <si>
    <t>1:550</t>
  </si>
  <si>
    <t>1:420</t>
  </si>
  <si>
    <t>1:440</t>
  </si>
  <si>
    <t>60% and 20% forward and side overlap</t>
  </si>
  <si>
    <t>Parlung Zangbo</t>
  </si>
  <si>
    <t>Yigong Zangbo</t>
  </si>
  <si>
    <t>Western Nyain</t>
  </si>
  <si>
    <t>Sikkim</t>
  </si>
  <si>
    <t>Central Nepal</t>
  </si>
  <si>
    <t>Western Nepal</t>
  </si>
  <si>
    <t>Spiti Lahaul</t>
  </si>
  <si>
    <t>Hindu Raj</t>
  </si>
  <si>
    <t>Wesern Kunlun-w</t>
  </si>
  <si>
    <t>Western Kunlun-e</t>
  </si>
  <si>
    <t>Ulugh Muztagh</t>
  </si>
  <si>
    <t>Geladandong</t>
  </si>
  <si>
    <t>Acquisition date: 13.07.1975; KH-9 Triplet</t>
  </si>
  <si>
    <t>0.3</t>
  </si>
  <si>
    <t>focal distance of 152.77 mm</t>
  </si>
  <si>
    <t>photogrammetric flight in whole Andalusia by Spanish Gov</t>
  </si>
  <si>
    <t>photogrammetric flight, 15.05.2021, 60/25 Overlap, camera: RMK TOP 15, 153.33 mm wide-angle focal length, Film: AGFA AVI-PHOT H100, calibration data supplied, scanned with Vexcel UltraScan 5000 (20µm/1270dpi)</t>
  </si>
  <si>
    <t>stereo pair of Hexagon KH9 from 19.11.1973, camera specs by hypothesis according to Surazakov and Aizen (2010)</t>
  </si>
  <si>
    <t>Congo dataset where nothing is known</t>
  </si>
  <si>
    <t>0.37</t>
  </si>
  <si>
    <t>photogrammetric scanned, geometrical correction according to Sevara 2016; Focal length: 152</t>
  </si>
  <si>
    <t>0.66</t>
  </si>
  <si>
    <t>photogrammetric scanned, geometrical correction according to Sevara 2016, Focal length: 153 mm</t>
  </si>
  <si>
    <t>0.69</t>
  </si>
  <si>
    <t>0.55</t>
  </si>
  <si>
    <t>5CK9DL</t>
  </si>
  <si>
    <t>photos 098–115 from roll A16754</t>
  </si>
  <si>
    <t>DZB1213-500054L001001 and DZB1213-500054L002001</t>
  </si>
  <si>
    <t>scene IDs given in Paper</t>
  </si>
  <si>
    <t>1:21600</t>
  </si>
  <si>
    <t>Harris County</t>
  </si>
  <si>
    <t>0.15</t>
  </si>
  <si>
    <t>1:10800</t>
  </si>
  <si>
    <t>0.42</t>
  </si>
  <si>
    <t>Riverside County</t>
  </si>
  <si>
    <t>no specific information on dataset given</t>
  </si>
  <si>
    <t>FJ9A6N</t>
  </si>
  <si>
    <t>BAARE (British Arctic Air Route Expedition)</t>
  </si>
  <si>
    <t>60</t>
  </si>
  <si>
    <t>images digitized from paper copies</t>
  </si>
  <si>
    <t>G32AK5</t>
  </si>
  <si>
    <t>Seventh Thule Expedition</t>
  </si>
  <si>
    <t>USAAF/USN (United States Army Air Force/United States Navy)</t>
  </si>
  <si>
    <t>1.7</t>
  </si>
  <si>
    <t>600</t>
  </si>
  <si>
    <t>0.61</t>
  </si>
  <si>
    <t>Corona KH-4A</t>
  </si>
  <si>
    <t>Given ground resolution value makes no sense to me for Corona images ?</t>
  </si>
  <si>
    <t>4 m GSD Ortho, 2m "ground resolution" after scanning</t>
  </si>
  <si>
    <t>NEHGHO</t>
  </si>
  <si>
    <t>10</t>
  </si>
  <si>
    <t>1:610000</t>
  </si>
  <si>
    <t>"Kometa" TK-350</t>
  </si>
  <si>
    <t>same image pair as IBUUEUJS.1, but processed with a different software/number of GCPs</t>
  </si>
  <si>
    <t>0.4</t>
  </si>
  <si>
    <t>0.343</t>
  </si>
  <si>
    <t>camera B/W, 65% front overlap</t>
  </si>
  <si>
    <t>TK-350</t>
  </si>
  <si>
    <t>no information given about the image pair used</t>
  </si>
  <si>
    <t>0.44</t>
  </si>
  <si>
    <t>0.8</t>
  </si>
  <si>
    <t>0.7</t>
  </si>
  <si>
    <t>6R4KXR</t>
  </si>
  <si>
    <t>9CCGR4</t>
  </si>
  <si>
    <t>KH-9 Panoramic Camera</t>
  </si>
  <si>
    <t>D3C1206-100180 A062,A063,F062</t>
  </si>
  <si>
    <t>D3C1206-200215 F051,F052,A052</t>
  </si>
  <si>
    <t>DS1117-2071D F008, A014; DS1112-1071D F023,A029</t>
  </si>
  <si>
    <t>DS1108-2217D A070,F064</t>
  </si>
  <si>
    <t>DS1104-2169D F092-F103,A098-A109</t>
  </si>
  <si>
    <t>DS1116-1039D A063-A067,F057-F061; information is barely provided in the paper.</t>
  </si>
  <si>
    <t>9Q8FNU</t>
  </si>
  <si>
    <t>information about the focal length only</t>
  </si>
  <si>
    <t>DS1101-1069DF089, DS1101-1069DF090</t>
  </si>
  <si>
    <t>S4Z9WF</t>
  </si>
  <si>
    <t>0.88</t>
  </si>
  <si>
    <t>1:3000</t>
  </si>
  <si>
    <t>2 series of 13 images: 26</t>
  </si>
  <si>
    <t>2 series of 9 images: 18</t>
  </si>
  <si>
    <t>lower resolution mapping , missions 1215–5 and 1216–5</t>
  </si>
  <si>
    <t>6WY6OM</t>
  </si>
  <si>
    <t>Easton Glacier test site; Ultrascan 5000 Model US5000 flatbed scanners with a precision of ± 2 𝜇m, image in TIF</t>
  </si>
  <si>
    <t xml:space="preserve">South Cascade test site; Ultrascan 5000 Model US5000 flatbed scanners with a precision of ± 2 𝜇m, image in TIF </t>
  </si>
  <si>
    <t xml:space="preserve">Mount Baker test site; Ultrascan 5000 Model US5000 flatbed scanners with a precision of ± 2 𝜇m, image in TIF </t>
  </si>
  <si>
    <t>Zeiss RMKTOP15</t>
  </si>
  <si>
    <t>SSL067</t>
  </si>
  <si>
    <t>0.43</t>
  </si>
  <si>
    <t>1:43000</t>
  </si>
  <si>
    <t>Fairchild K-17B</t>
  </si>
  <si>
    <t>0.25</t>
  </si>
  <si>
    <t>Wild RC5/8</t>
  </si>
  <si>
    <t>0.84</t>
  </si>
  <si>
    <t>Fairchild KC-1B</t>
  </si>
  <si>
    <t>KC-1B</t>
  </si>
  <si>
    <t>0.98</t>
  </si>
  <si>
    <t>0.2</t>
  </si>
  <si>
    <t>Fairchild K-17</t>
  </si>
  <si>
    <t>Epson Expression 1640XL desktop scanner</t>
  </si>
  <si>
    <t>Dataset from Frankl et al., 2015 (https://www.tandfonline.com/doi/full/10.1080/17538947.2014.942715)</t>
  </si>
  <si>
    <t>W6LUVF</t>
  </si>
  <si>
    <t>0.75</t>
  </si>
  <si>
    <t>1:58000</t>
  </si>
  <si>
    <t>Zeiss RMK A</t>
  </si>
  <si>
    <t>Color infrared images acquired by Zeiss RMK cameras with Toparon lenses</t>
  </si>
  <si>
    <t>0.23</t>
  </si>
  <si>
    <t>black and white photographs</t>
  </si>
  <si>
    <t>0.45</t>
  </si>
  <si>
    <t>Wild RC6</t>
  </si>
  <si>
    <t>0.19</t>
  </si>
  <si>
    <t>Wild RC7</t>
  </si>
  <si>
    <t>0.16</t>
  </si>
  <si>
    <t>0.52</t>
  </si>
  <si>
    <t>0.53</t>
  </si>
  <si>
    <t>0.56</t>
  </si>
  <si>
    <t>0.24</t>
  </si>
  <si>
    <t>RGB photographs</t>
  </si>
  <si>
    <t>Falkland Islands and Dependencies Aerial Survey Expedition (FIDASE)</t>
  </si>
  <si>
    <t>0.6</t>
  </si>
  <si>
    <t>HEUY69</t>
  </si>
  <si>
    <t>US Key Hole program</t>
  </si>
  <si>
    <t>Corona KH-4B</t>
  </si>
  <si>
    <t>Pancromatic</t>
  </si>
  <si>
    <t>1.2</t>
  </si>
  <si>
    <t>Epson Expression 10,000XL scanner</t>
  </si>
  <si>
    <t>UFTJEM</t>
  </si>
  <si>
    <t>North American Glacier Aerial Photography</t>
  </si>
  <si>
    <t>RFKWDX</t>
  </si>
  <si>
    <t>Fairchild K-3</t>
  </si>
  <si>
    <t>Robinson Aerial Surveys</t>
  </si>
  <si>
    <t>0.9</t>
  </si>
  <si>
    <t>Nikon SUPER COOLSCAN 5000 ED</t>
  </si>
  <si>
    <t>HYCON aerial survey</t>
  </si>
  <si>
    <t>CHILE60</t>
  </si>
  <si>
    <t>GEOTEC</t>
  </si>
  <si>
    <t>contact prints</t>
  </si>
  <si>
    <t>black-and-white photographs, focal length 547 mm. Self-calibration</t>
  </si>
  <si>
    <t>0.27</t>
  </si>
  <si>
    <t>0.065</t>
  </si>
  <si>
    <t>diapositives</t>
  </si>
  <si>
    <t>black-and-white photographs, focal length 153mm</t>
  </si>
  <si>
    <t>0.41</t>
  </si>
  <si>
    <t>black-and-white photographs, focal length 152mm</t>
  </si>
  <si>
    <t>black-and-white photographs, focal length 153 mm</t>
  </si>
  <si>
    <t>negatives</t>
  </si>
  <si>
    <t>Color film, focal length 152mm</t>
  </si>
  <si>
    <t>0.26</t>
  </si>
  <si>
    <t>0.14</t>
  </si>
  <si>
    <t>black-and-white photographs, focal length 508mm</t>
  </si>
  <si>
    <t>0.13</t>
  </si>
  <si>
    <t>Fugro-BKS</t>
  </si>
  <si>
    <t>copy of scanned images</t>
  </si>
  <si>
    <t>0.32</t>
  </si>
  <si>
    <t>0.59</t>
  </si>
  <si>
    <t>0.11</t>
  </si>
  <si>
    <t>0.17</t>
  </si>
  <si>
    <t>ATD0ZO</t>
  </si>
  <si>
    <t>1205, 1213</t>
  </si>
  <si>
    <t>patch-based orthorectification for processing KH-9 panoramic imagery</t>
  </si>
  <si>
    <t>Information about the dataset is given as a range (e.g., image number between 6 and 21) but not for individual datasets. ground sampling of 15–80 cm. So, an approximation of these values is reported in the table</t>
  </si>
  <si>
    <t>Information about the dataset is given as a range (e.g., image number between 6 and 21) but not for individual datasets. So, an approximation of these values is reported in the table</t>
  </si>
  <si>
    <t>9D9DUY</t>
  </si>
  <si>
    <t>Semperoper, 5</t>
  </si>
  <si>
    <t>Taschenberg, 1-2 images</t>
  </si>
  <si>
    <t>4</t>
  </si>
  <si>
    <t>DS1011-1007DA065 &amp; DS1011-1007DF061</t>
  </si>
  <si>
    <t>DS1115-1104DF118, DS1115-1104DF119, DS1115-1104DA124 &amp; DS1115-1104DA125</t>
  </si>
  <si>
    <t>Corona KH-4</t>
  </si>
  <si>
    <t>DS1014-2134DA088, DS1014-2134DA089, DS1014-2134DA090, DS1014-2134DF084, DS1014-2134DF085 &amp; DS1014-2134DF086</t>
  </si>
  <si>
    <t>7.6</t>
  </si>
  <si>
    <t>DZB1206-500069L010001, DZB1206-500069L011001 &amp; DZB1206-500069L012001</t>
  </si>
  <si>
    <t>DZB1216-500277L021001, DZB1216-500277L022001 &amp; DZB1216-500277L023001</t>
  </si>
  <si>
    <t>DS1108-2136DA033, DS1108-2136DA034, DS1108-2136DF027 &amp; DS1108-2136DF028</t>
  </si>
  <si>
    <t>DZB1211-500057L026001 &amp; DZB1211-500057L027001</t>
  </si>
  <si>
    <t>DS1105-2184DA078, DS1105-2184DA079, DS1105-2184DA080, DS1105-2184DF071, DS1105-2184DF072 &amp; DS1105-2184DF073</t>
  </si>
  <si>
    <t>DZB1211-500125L010001 &amp; DZB1211-500125L011001</t>
  </si>
  <si>
    <t>DZB1209-500101L006001 &amp; DZB1209-500101L007001</t>
  </si>
  <si>
    <t>DS1014-2118DA188, DS1014-2118DA189, DS1014-2118DA190, DS1014-2118DA191, DS1014-2118DF187, DS1014-2118DF188, DS1014-2118DF189</t>
  </si>
  <si>
    <t>DS1037-1007DA075 &amp; DS1037-1007DF076</t>
  </si>
  <si>
    <t>DS1043-1039DA072, DS1043-1039DA073, DS1043-1039DF070 &amp; DS1043-1039DF071</t>
  </si>
  <si>
    <t>DZB1206-500082L017001, DZB1206-500082L018001 &amp; DZB1206-500082L019001</t>
  </si>
  <si>
    <t>Method</t>
  </si>
  <si>
    <t>Software</t>
  </si>
  <si>
    <t>Version</t>
  </si>
  <si>
    <t>GCPs</t>
  </si>
  <si>
    <t>Fiducial Marks</t>
  </si>
  <si>
    <t>Pre-processing</t>
  </si>
  <si>
    <t>Simplified Pre-processing Note</t>
  </si>
  <si>
    <t>simplified geometric preprocessing</t>
  </si>
  <si>
    <t>simplified radiometric preprocessing</t>
  </si>
  <si>
    <t>geometric_radiometric_both</t>
  </si>
  <si>
    <t>Pre-processing Note</t>
  </si>
  <si>
    <t>Workflow Note</t>
  </si>
  <si>
    <t>Related paper</t>
  </si>
  <si>
    <t>Q3DHRVLE.1</t>
  </si>
  <si>
    <t>Photogrammetric</t>
  </si>
  <si>
    <t>ERDAS Imagine: Leica Photogrammetry Suite</t>
  </si>
  <si>
    <t>rotation, pp image center, fiducial detection (manually in CAD)</t>
  </si>
  <si>
    <t>fiducial detection, pp to center, rotation</t>
  </si>
  <si>
    <t>geometric</t>
  </si>
  <si>
    <t>principal point set to 0, image coordinates of the fiducial marks measured in CAD after rotation</t>
  </si>
  <si>
    <t>Five self-calibrating bundle adjustment models were tested using a variable number of GCPs</t>
  </si>
  <si>
    <t>Q3DHRVLE.2</t>
  </si>
  <si>
    <t>LRT6Z88R.1</t>
  </si>
  <si>
    <t>SfM</t>
  </si>
  <si>
    <t>Agisoft Metashape Professional</t>
  </si>
  <si>
    <t>1.5.5</t>
  </si>
  <si>
    <t>resize, masking (black border)</t>
  </si>
  <si>
    <t>resize images from the same camera and mask black border</t>
  </si>
  <si>
    <t xml:space="preserve">Workflow: Pre-processing; enter calibrated focal length and fiducial marks position automatically detected; camera orientation; GCPs; camera optimization; dense matching and orthorectification. Joint orientation of the 1970 and 1971 images and separatly the dense matching. </t>
  </si>
  <si>
    <t>LRT6Z88R.2</t>
  </si>
  <si>
    <t>PQ3Q9H6A.1</t>
  </si>
  <si>
    <t>Intergraph IMAGINE Photogrammetry (routine eATE - enhanced automatic terrain extraction)</t>
  </si>
  <si>
    <t>L945V4QX.1</t>
  </si>
  <si>
    <t>SocetSet</t>
  </si>
  <si>
    <t>XYRENZKG.1</t>
  </si>
  <si>
    <t>Combined</t>
  </si>
  <si>
    <t>ERDAS Imagine: Leica Photogrammetry Suite, Pix4D</t>
  </si>
  <si>
    <t>NO preliminary masking or downscaling (no fiducial marks for the SfM)</t>
  </si>
  <si>
    <t>Two Workflow and comparison: 1) classical photogrammetric ERDAS LPS. 2) SfM-MVS: enter calibrated focal length, automatic tie-point extraction, self-calibration for the optimization of the bundle adjustment, MVS, orthoimages and DEM.</t>
  </si>
  <si>
    <t>XYRENZKG.2</t>
  </si>
  <si>
    <t>XYRENZKG.3</t>
  </si>
  <si>
    <t>XYRENZKG.4</t>
  </si>
  <si>
    <t>XYRENZKG.5</t>
  </si>
  <si>
    <t>XYRENZKG.6</t>
  </si>
  <si>
    <t>XYRENZKG.7</t>
  </si>
  <si>
    <t>XYRENZKG.8</t>
  </si>
  <si>
    <t>9SKMSD4Z.1</t>
  </si>
  <si>
    <t>OpenDroneMap</t>
  </si>
  <si>
    <t>cropping, masking</t>
  </si>
  <si>
    <t>G7RKHNSY.1</t>
  </si>
  <si>
    <t>MicMac</t>
  </si>
  <si>
    <t>cropping</t>
  </si>
  <si>
    <t>relative orientation from automatic measurements of tie points and SfM, 2) absolute orientation bundle adjustment using GCPs, 3) point cloud using semi-global matching 4) mosaic orthophoto</t>
  </si>
  <si>
    <t>G7RKHNSY.2</t>
  </si>
  <si>
    <t>G7RKHNSY.3</t>
  </si>
  <si>
    <t>G7RKHNSY.4</t>
  </si>
  <si>
    <t>G7RKHNSY.5</t>
  </si>
  <si>
    <t>G7RKHNSY.6</t>
  </si>
  <si>
    <t>G7RKHNSY.7</t>
  </si>
  <si>
    <t>2XDGW8V2.1</t>
  </si>
  <si>
    <t>2XDGW8V2.2</t>
  </si>
  <si>
    <t>7BFYB2XH.1</t>
  </si>
  <si>
    <t>rigid body transformation to the fiducial center.</t>
  </si>
  <si>
    <t>affine transformation (to fiducial center)</t>
  </si>
  <si>
    <t>fixed interior orientation parameters, initial exterior orientation parameters based on approximate camera positions, and the GCPs in the object space</t>
  </si>
  <si>
    <t>89YP4S4S.1</t>
  </si>
  <si>
    <t>89YP4S4S.2</t>
  </si>
  <si>
    <t>2HQXTLS6.1</t>
  </si>
  <si>
    <t>resampling (reseau crosses), mosaicing</t>
  </si>
  <si>
    <t>mosaicing, undistortion (reseau crosses)</t>
  </si>
  <si>
    <t>images resampled using reseau marks and halves mosaicked together</t>
  </si>
  <si>
    <t>153 automatically-generated tie points used in addition to manually-collected GCPs</t>
  </si>
  <si>
    <t>U5IZQNWE.1</t>
  </si>
  <si>
    <t>mosaicing</t>
  </si>
  <si>
    <t>images mosaicked together</t>
  </si>
  <si>
    <t>processed originally using panoramic camera model in Socet Set 5.4.1; repeated using a subsection of image in LPS</t>
  </si>
  <si>
    <t>VZSHSDVT.1</t>
  </si>
  <si>
    <t>Remote Sensing Software Package Graz (RSG), Erdas IMAGINE</t>
  </si>
  <si>
    <t>NA, NA</t>
  </si>
  <si>
    <t>Remote Sensing Software Package Graz (RSG)</t>
  </si>
  <si>
    <t>Very few details</t>
  </si>
  <si>
    <t>UFU92EAC.1</t>
  </si>
  <si>
    <t>ERDAS Imagine Photogrammetry</t>
  </si>
  <si>
    <t>undistortion</t>
  </si>
  <si>
    <t>Removal of internal distortion</t>
  </si>
  <si>
    <t>UFU92EAC.2</t>
  </si>
  <si>
    <t>Manual</t>
  </si>
  <si>
    <t>Agisoft Photoscan Professional</t>
  </si>
  <si>
    <t>affine transformation of frames to correct interior geometry</t>
  </si>
  <si>
    <t>undistortion (affine transformation)</t>
  </si>
  <si>
    <t>contrast enhancement, gamma balancing between frames, vignetting correction</t>
  </si>
  <si>
    <t>calculated DEMs but not for orthophoto but later object classification, solely "georectified" images, images were radiometrically corrected; Agisoft for later DEMs, but not to georectify frames</t>
  </si>
  <si>
    <t>contrast enhancement, gamma balancing, vignetting correction</t>
  </si>
  <si>
    <t>MJIMZDLP.1</t>
  </si>
  <si>
    <t>fiducial detection</t>
  </si>
  <si>
    <t>defining fiducal coordinates, since those were not available</t>
  </si>
  <si>
    <t>Helmert transformation after BBA using corresp. points in ALS data from 2012</t>
  </si>
  <si>
    <t>69S6EE9C.1</t>
  </si>
  <si>
    <t>Pix4D mapper pro</t>
  </si>
  <si>
    <t>image alignment (rotating, cropping)</t>
  </si>
  <si>
    <t>alignment (cropping, rotating)</t>
  </si>
  <si>
    <t>rotating + cropping to create aligned images of same size</t>
  </si>
  <si>
    <t>Problems in finding GCPs between now and then, but also in measuring the same GCP in all old images (shadow, different looking angle)</t>
  </si>
  <si>
    <t>VPA8IRXJ.1</t>
  </si>
  <si>
    <t>Agisoft</t>
  </si>
  <si>
    <t>ANVHQVC3.1</t>
  </si>
  <si>
    <t>ANVHQVC3.2</t>
  </si>
  <si>
    <t>ANVHQVC3.3</t>
  </si>
  <si>
    <t>ANVHQVC3.4</t>
  </si>
  <si>
    <t>ANVHQVC3.5</t>
  </si>
  <si>
    <t>RFLJ9CDM.1</t>
  </si>
  <si>
    <t>masking (black border)</t>
  </si>
  <si>
    <t>removed black frame in Photoshop; processing all images without geolocation to check the possibilities of detecting GCPs</t>
  </si>
  <si>
    <t>RFLJ9CDM.2</t>
  </si>
  <si>
    <t>RFLJ9CDM.3</t>
  </si>
  <si>
    <t>RFLJ9CDM.4</t>
  </si>
  <si>
    <t>RFLJ9CDM.5</t>
  </si>
  <si>
    <t>RFLJ9CDM.6</t>
  </si>
  <si>
    <t>DIS2XCPI.1</t>
  </si>
  <si>
    <t>fiducials are not mentioned in the paper, but image cropping</t>
  </si>
  <si>
    <t>DIS2XCPI.2</t>
  </si>
  <si>
    <t>DIS2XCPI.3</t>
  </si>
  <si>
    <t>DIS2XCPI.4</t>
  </si>
  <si>
    <t>DIS2XCPI.5</t>
  </si>
  <si>
    <t>RWU3ALN9.1</t>
  </si>
  <si>
    <t>1.2.5</t>
  </si>
  <si>
    <t>masking the lateral inscriptions of the photographs and boundaries exhibiting a high degree of distortion</t>
  </si>
  <si>
    <t>masking (metadata, high distorted boundaries)</t>
  </si>
  <si>
    <t>general agisoft workflow. camera calibrated manually by fixing the focal length and the pixel size</t>
  </si>
  <si>
    <t>used small section of full panoramic image</t>
  </si>
  <si>
    <t>E675XV2W.1</t>
  </si>
  <si>
    <t>Identification of fiducials and resampling of images for a normalized image set</t>
  </si>
  <si>
    <t>undistortion (fiducials)</t>
  </si>
  <si>
    <t>GCPs extracted from REMA DEM, Post-Processing in Cloud Compare</t>
  </si>
  <si>
    <t>E675XV2W.2</t>
  </si>
  <si>
    <t>Z32D9335.1</t>
  </si>
  <si>
    <t>1.2.4</t>
  </si>
  <si>
    <t>masked to avoid outer frame</t>
  </si>
  <si>
    <t>Z32D9335.2</t>
  </si>
  <si>
    <t>Z32D9335.3</t>
  </si>
  <si>
    <t>Z32D9335.4</t>
  </si>
  <si>
    <t>ND6RB5G9.1</t>
  </si>
  <si>
    <t>1.6.0</t>
  </si>
  <si>
    <t>ND6RB5G9.2</t>
  </si>
  <si>
    <t>ND6RB5G9.3</t>
  </si>
  <si>
    <t>ND6RB5G9.4</t>
  </si>
  <si>
    <t>ND6RB5G9.5</t>
  </si>
  <si>
    <t>ND6RB5G9.6</t>
  </si>
  <si>
    <t>IWKSCW57.1</t>
  </si>
  <si>
    <t>ASP (Ames Stereo Pipeline)</t>
  </si>
  <si>
    <t>undistortion, mosaicing, cropping</t>
  </si>
  <si>
    <t>cropping, mosaicing, undistortion</t>
  </si>
  <si>
    <t>Correction of film/scanner distortion, image merging, cropping</t>
  </si>
  <si>
    <t>Approximate georeferencing from metadata, coregistration to reference DEM, then automated extraction of GCPs</t>
  </si>
  <si>
    <t>KB29BMY8.1</t>
  </si>
  <si>
    <t>cropping (common extent)</t>
  </si>
  <si>
    <t>Images cropped, kept the same number of pixels across photos of a set</t>
  </si>
  <si>
    <t>they unfold Photoscan workflow without comments</t>
  </si>
  <si>
    <t>KB29BMY8.2</t>
  </si>
  <si>
    <t>KB29BMY8.3</t>
  </si>
  <si>
    <t>KB29BMY8.4</t>
  </si>
  <si>
    <t>KB29BMY8.5</t>
  </si>
  <si>
    <t>KB29BMY8.6</t>
  </si>
  <si>
    <t>C5WD2SYT.1</t>
  </si>
  <si>
    <t>fiducial detection (manually)</t>
  </si>
  <si>
    <t>relative positions of fiducial marker were measured manually, becasue not available</t>
  </si>
  <si>
    <t>SfM with known focal length set to fixed, image size, GCP for absolute orientation and bundle adjustment refinement, and dense cloud (semi Global Match)</t>
  </si>
  <si>
    <t>Girod et al. 2NA18, Geoscientific Instrumentation, Methods and Data Systems (V5H2LDCV)</t>
  </si>
  <si>
    <t>FW4KPDXH.1</t>
  </si>
  <si>
    <t>FW4KPDXH.2</t>
  </si>
  <si>
    <t>FW4KPDXH.3</t>
  </si>
  <si>
    <t>FW4KPDXH.4</t>
  </si>
  <si>
    <t>FW4KPDXH.5</t>
  </si>
  <si>
    <t>T9UHGZVR.1</t>
  </si>
  <si>
    <t>Agisoft Photoscan</t>
  </si>
  <si>
    <t>1.4.0</t>
  </si>
  <si>
    <t>no information about workflow</t>
  </si>
  <si>
    <t>Midgley et al. 2NA18, Geomorphology (NQDIZDA2)</t>
  </si>
  <si>
    <t>T9UHGZVR.2</t>
  </si>
  <si>
    <t>Midgley and Tonkin 2NA17, Geomorphology (4FQSHSBF)</t>
  </si>
  <si>
    <t>T9UHGZVR.3</t>
  </si>
  <si>
    <t>T9UHGZVR.4</t>
  </si>
  <si>
    <t>YW232UWW.1</t>
  </si>
  <si>
    <t>PhotoMod</t>
  </si>
  <si>
    <t>Interior and exterior orientation obtained automatically with Photomod, but stereo matching is made manually with stereoglasses.</t>
  </si>
  <si>
    <t>YW232UWW.2</t>
  </si>
  <si>
    <t>MDM8SQRY.1</t>
  </si>
  <si>
    <t>Processing of Aerial Images together (MDM8SQRY.1/.3/.4); GCPs from non-glacier locations in TLS and airborne LiDAR data</t>
  </si>
  <si>
    <t>MDM8SQRY.2</t>
  </si>
  <si>
    <t>MDM8SQRY.3</t>
  </si>
  <si>
    <t>4IQDTMM4.1</t>
  </si>
  <si>
    <t>Time-SIFT</t>
  </si>
  <si>
    <t>1.2.6</t>
  </si>
  <si>
    <t>no preproc, masking (black border), resampling (fiducials)</t>
  </si>
  <si>
    <t>undistortion (fiducials), masking (black border)</t>
  </si>
  <si>
    <t>three pre-processing options (using image as is, cropping to remove image borders, resampling onto four fiducial markers (FM) in corner such that FM centres define corners of resampled image)</t>
  </si>
  <si>
    <t>tested three versions of GCPs/tie points (200 manually marked tie points, minimum 9 GCPs and 200 GCPs whose coordinates from orthorectfied imagery and from DEM), usage of different reference methods (comparison to coarse photogrammetry DEM of 50 m resolution and to fine LiDAR DEM and considering DoD quality as mean of absolute values); SfM+MVS Workflow in Photoscan performed, IOP &amp; EOP computed &amp; optimized using all datasets during SfM; run MVS for each time stamp using the determined IOP&amp;EOP, Comparision of different pre-processing and georeferencing options during DEM generation; DEM export without interpolation</t>
  </si>
  <si>
    <t>4IQDTMM4.2</t>
  </si>
  <si>
    <t>4IQDTMM4.3</t>
  </si>
  <si>
    <t>4IQDTMM4.4</t>
  </si>
  <si>
    <t>D28F7QAG.1</t>
  </si>
  <si>
    <t>D28F7QAG.2</t>
  </si>
  <si>
    <t>GXP</t>
  </si>
  <si>
    <t>Y5LI7LC8.1</t>
  </si>
  <si>
    <t>Y5LI7LC8.2</t>
  </si>
  <si>
    <t>BRUM54LP.1</t>
  </si>
  <si>
    <t>1.6.1</t>
  </si>
  <si>
    <t>image resize and masking black border</t>
  </si>
  <si>
    <t>standard SfM–MVS workflow but using the agisoft film camera tool for the orientation (automatically derive the fiducial marks location, adding mm location and calibrated focal length)</t>
  </si>
  <si>
    <t>BRUM54LP.2</t>
  </si>
  <si>
    <t>BRUM54LP.3</t>
  </si>
  <si>
    <t>BRUM54LP.4</t>
  </si>
  <si>
    <t>BRUM54LP.5</t>
  </si>
  <si>
    <t>2DJYIF82.1</t>
  </si>
  <si>
    <t>2DJYIF82.2</t>
  </si>
  <si>
    <t>2DJYIF82.3</t>
  </si>
  <si>
    <t>2DJYIF82.4</t>
  </si>
  <si>
    <t>2DJYIF82.5</t>
  </si>
  <si>
    <t>KR7QGQ96.1</t>
  </si>
  <si>
    <t>mask black border and optimizing contrast and brightness</t>
  </si>
  <si>
    <t>contrast enhancement, exposure enhancement</t>
  </si>
  <si>
    <t>general agisoft workflow No much info about the workflow.</t>
  </si>
  <si>
    <t>WW4K3NXX.1</t>
  </si>
  <si>
    <t>ERDAS Imagine: OrthoBASE Pro</t>
  </si>
  <si>
    <t>GCPs extracted from IKONOS 1m pan "geo product" (Ortho?) [XY], contour lines from Russian military maps being registered to IKONOS product deliver height [Z]</t>
  </si>
  <si>
    <t>sensor modelling in ERDAS using "non-metric camera model" (requires focal length, scanner resolution) + selected GCPs (IKONOS + Russian Map); DSM generation: 1. Img matching via Förstner Op, 2. Forward intersection of matched points, 3. build DEM</t>
  </si>
  <si>
    <t>WW4K3NXX.2</t>
  </si>
  <si>
    <t>WW4K3NXX.3</t>
  </si>
  <si>
    <t>PXC5ENIG.1</t>
  </si>
  <si>
    <t>fiducial detection, resampling, contrast enhancement and sharpening (dehaze)</t>
  </si>
  <si>
    <t>resampling (fiducials)</t>
  </si>
  <si>
    <t>contrast enhancement, sharpening (dehaze)</t>
  </si>
  <si>
    <t>fiducial detection, resampling, contrast enhencement and sharpening (dehaze)</t>
  </si>
  <si>
    <t>Some manual tie points, Ortho from Metashape, cloud exported to CloudCompare for DEM gridding</t>
  </si>
  <si>
    <t>First, coarsely georeferenced orthoimages and DSM are produced for each year without any additional ground. Then, a fine absolute image orientation is computed</t>
  </si>
  <si>
    <t>V5H2LDCV.1</t>
  </si>
  <si>
    <t>fiducial detection, resampling</t>
  </si>
  <si>
    <t xml:space="preserve">Workflow: Img orient, per triplet Stereo Matching, manual point cloud editing, rasterization </t>
  </si>
  <si>
    <t>TPNA7T79.1</t>
  </si>
  <si>
    <t>Image merging</t>
  </si>
  <si>
    <t>TPNA7T79.2</t>
  </si>
  <si>
    <t>87CUAK8B.1</t>
  </si>
  <si>
    <t>87CUAK8B.2</t>
  </si>
  <si>
    <t>87CUAK8B.3</t>
  </si>
  <si>
    <t>masking (inscription, moving objects)</t>
  </si>
  <si>
    <t>masking (metadata, moving objects)</t>
  </si>
  <si>
    <t>mask  lateral inscriptions and moving objiects, addign GCPs</t>
  </si>
  <si>
    <t xml:space="preserve">standard agisoft workflow </t>
  </si>
  <si>
    <t>resampling (affine transformation)</t>
  </si>
  <si>
    <t>resize (all imgs to common extent)</t>
  </si>
  <si>
    <t>affine transformation: resampling of all photos all images have the same size and the same position with respect to the photographic coordinate system</t>
  </si>
  <si>
    <t>Standard Agisoft workflow with GCPs</t>
  </si>
  <si>
    <t>TH6B9CR4.1</t>
  </si>
  <si>
    <t>VirtuoZo, ILWIS</t>
  </si>
  <si>
    <t>3.2, 3.0</t>
  </si>
  <si>
    <t>GCPs measured by authors in the field (43 in 2003 and 48 in 2004); ILWIS 3.2 (for preprocessing), VirtuoZo V.3 (georeferencing &amp; DSM+Ortho generation), self-calibration (distortion correction) via GCPs</t>
  </si>
  <si>
    <t>ISESFWSP.1</t>
  </si>
  <si>
    <t>Removed border using photoshop batch operation</t>
  </si>
  <si>
    <t>6J9XIMI9.1</t>
  </si>
  <si>
    <t>1.0.4</t>
  </si>
  <si>
    <t>Mask scan borders, metadata and local image occlusions (helicopter blades)</t>
  </si>
  <si>
    <t>masking (black borders, metadata, other)</t>
  </si>
  <si>
    <t>Georeferencing follow custom pipeline of Guerin et al. 2017 (https://doi.org/10.5194/nhess-17-1207-2017)</t>
  </si>
  <si>
    <t>E9FLCYRK.1</t>
  </si>
  <si>
    <t>PCI Geomatics (for orientation) + Inpho (Orthomaster)</t>
  </si>
  <si>
    <t>2018 SP1</t>
  </si>
  <si>
    <t>meta data file preparation</t>
  </si>
  <si>
    <t>meta data preparation</t>
  </si>
  <si>
    <t>metadata file preparation for each image including approximate exterior orientation (projective centre coordinates in X, Y and Z), image size and focal length</t>
  </si>
  <si>
    <t>Reading the metadata, interioir orientaiton (automatic detection of fiducial marks), alignment alignment process automatically identifies GCPs and TPs and filters these to user-defined error thresholds (the process required a DEM as input), TPs refinemnet, and quality check. Orthophoto generation in Inpho software. No DEM was generated but an availale country wide DEM for the orthorectification</t>
  </si>
  <si>
    <t>PJ3SVQP3.1</t>
  </si>
  <si>
    <t>Inpho (MATCH-AT and OrthoMaster)</t>
  </si>
  <si>
    <t>manual IOP, warping</t>
  </si>
  <si>
    <t>warped images necessitated manual interior orientation</t>
  </si>
  <si>
    <t>Test 8 processing parameters (bllunder removal, automatic point deteciton, self calibraiton etc). General Workflow: 1) input historical Imgs, calibraiton protocol, DEM (25 m) and curret orthophoto; 2)aerial triangulation with tie points extraciton (automatci and manual), bundle block adjustment and GCPs; 3) orthorectification using availbale DEM;</t>
  </si>
  <si>
    <t>PJ3SVQP3.2</t>
  </si>
  <si>
    <t>PJ3SVQP3.3</t>
  </si>
  <si>
    <t>PJ3SVQP3.4</t>
  </si>
  <si>
    <t>AYRB3XCS.1</t>
  </si>
  <si>
    <t>1.5.0</t>
  </si>
  <si>
    <t>noise reduction, sharpening, contrast enhancement</t>
  </si>
  <si>
    <t>denoise, contrast enhancement, sharpening</t>
  </si>
  <si>
    <t>terrestrial imgs: noise reduction, sharpening and contrast enhancement filters</t>
  </si>
  <si>
    <t>manual tie points added to orient the images depsite high overlapp and the manually triangulated points were considered reliable</t>
  </si>
  <si>
    <t>AYRB3XCS.2</t>
  </si>
  <si>
    <t>general agisoft workflow No much info about the workflow. Mosses feature were used as GCPs</t>
  </si>
  <si>
    <t>AYRB3XCS.3</t>
  </si>
  <si>
    <t>AYRB3XCS.4</t>
  </si>
  <si>
    <t>LYMM9UQZ.1</t>
  </si>
  <si>
    <t>fiducial detection (by scanning resolution), masking (black border, sky)</t>
  </si>
  <si>
    <t>position of fiducial marks were estimated using scanning resolution; mask of sky and black border</t>
  </si>
  <si>
    <t>needed manual tie points</t>
  </si>
  <si>
    <t>5UI9RGTX.1</t>
  </si>
  <si>
    <t>downsampling, undistortion, mosaicing, cropping, contrast enhancement (Wallis filter)</t>
  </si>
  <si>
    <t>cropping, downsampling, mosaicing, undistortion</t>
  </si>
  <si>
    <t>contrast enhancement (Wallis)</t>
  </si>
  <si>
    <t>Downsampling, correction of film/scanner distortion, image merging, cropping, Wallis filter</t>
  </si>
  <si>
    <t>GSL8VV32.1</t>
  </si>
  <si>
    <t>1.1.2</t>
  </si>
  <si>
    <t>standard Agisofr workflow with GCPs and no fiducial marks</t>
  </si>
  <si>
    <t>GSL8VV32.2</t>
  </si>
  <si>
    <t>GSL8VV32.3</t>
  </si>
  <si>
    <t>GSL8VV32.4</t>
  </si>
  <si>
    <t>GSL8VV32.5</t>
  </si>
  <si>
    <t>GSL8VV32.6</t>
  </si>
  <si>
    <t>GSL8VV32.7</t>
  </si>
  <si>
    <t>QQMI8N9T.1</t>
  </si>
  <si>
    <t>SIFT, multi-image tie points, least-squares to calculate the affine transformation parameters</t>
  </si>
  <si>
    <t>QQMI8N9T.2</t>
  </si>
  <si>
    <t>RBYR4QG6.1</t>
  </si>
  <si>
    <t>PCI Geomatica</t>
  </si>
  <si>
    <t>2018sp1</t>
  </si>
  <si>
    <t>no RSM/RPC given, camera model desribed by empirical 4th degree polynom models from 40-50 GCPs (from contempory satellite orthos + DEMs)</t>
  </si>
  <si>
    <t>RBYR4QG6.10</t>
  </si>
  <si>
    <t>RBYR4QG6.11</t>
  </si>
  <si>
    <t>RBYR4QG6.12</t>
  </si>
  <si>
    <t>RBYR4QG6.13</t>
  </si>
  <si>
    <t>RBYR4QG6.2</t>
  </si>
  <si>
    <t>RBYR4QG6.3</t>
  </si>
  <si>
    <t>RBYR4QG6.4</t>
  </si>
  <si>
    <t>RBYR4QG6.5</t>
  </si>
  <si>
    <t>RBYR4QG6.6</t>
  </si>
  <si>
    <t>RBYR4QG6.7</t>
  </si>
  <si>
    <t>RBYR4QG6.8</t>
  </si>
  <si>
    <t>RBYR4QG6.9</t>
  </si>
  <si>
    <t>EYCHKICS.1</t>
  </si>
  <si>
    <t>PB8P2UVG.1</t>
  </si>
  <si>
    <t>PB8P2UVG.2</t>
  </si>
  <si>
    <t>PB8P2UVG.3</t>
  </si>
  <si>
    <t>PB8P2UVG.4</t>
  </si>
  <si>
    <t>PB8P2UVG.5</t>
  </si>
  <si>
    <t>PCI Geomatica Orthoengine</t>
  </si>
  <si>
    <t>PB8P2UVG.6</t>
  </si>
  <si>
    <t>UHTXA8J6.1</t>
  </si>
  <si>
    <t>Same as Nita et al. (2018)</t>
  </si>
  <si>
    <t>Same as Nita et al. (2018) + 67 additional GCPs used for rectification in ArcGIS with spline transformation</t>
  </si>
  <si>
    <t>Inpho (MATCH-AT)</t>
  </si>
  <si>
    <t>2.2.1</t>
  </si>
  <si>
    <t>no  information about workflow but referring to Baltsavias et al (2001)</t>
  </si>
  <si>
    <t>Baltsavias et al (2001)</t>
  </si>
  <si>
    <t>D6TCSWWR.1</t>
  </si>
  <si>
    <t>BAE Systems 5.4.1</t>
  </si>
  <si>
    <t>D6TCSWWR.2</t>
  </si>
  <si>
    <t>D6TCSWWR.3</t>
  </si>
  <si>
    <t>D6TCSWWR.4</t>
  </si>
  <si>
    <t>D6TCSWWR.5</t>
  </si>
  <si>
    <t>ZP22ZXGG.1</t>
  </si>
  <si>
    <t>self (Matlab)</t>
  </si>
  <si>
    <t>manual tie points connecting images in different years, thematize problem of finding GCPs in very old images --&gt; multi-temporal BBA</t>
  </si>
  <si>
    <t>UKJUNZNC.1</t>
  </si>
  <si>
    <t>BAE Systems 5.6</t>
  </si>
  <si>
    <t>Aero Triangulation with GCPs, separated in 6 regional parts</t>
  </si>
  <si>
    <t>K6MS44VU.1</t>
  </si>
  <si>
    <t>contrast enhancement (linear stretching)</t>
  </si>
  <si>
    <t>enhanced the contrast of the images by linear stretching without saturation</t>
  </si>
  <si>
    <t>standard agisoft workflow for digital aerial images</t>
  </si>
  <si>
    <t>K6MS44VU.2</t>
  </si>
  <si>
    <t>K6MS44VU.3</t>
  </si>
  <si>
    <t>ESPA</t>
  </si>
  <si>
    <t>using tree ring measurement for accuracy assessment of canopy change detection</t>
  </si>
  <si>
    <t>BQWUAZPY.1</t>
  </si>
  <si>
    <t>Inpho</t>
  </si>
  <si>
    <t>undistortion (fiducials?), masking (black border)</t>
  </si>
  <si>
    <t>SAPC software</t>
  </si>
  <si>
    <t>approximate values of exterioir orientaiton in Agisoft. These values were used in Trimble INPHO</t>
  </si>
  <si>
    <t>Osińska-Skotak et al., 2019</t>
  </si>
  <si>
    <t>BQWUAZPY.2</t>
  </si>
  <si>
    <t>Osińska-Skotak et al., 2020</t>
  </si>
  <si>
    <t>BQWUAZPY.3</t>
  </si>
  <si>
    <t>Osińska-Skotak et al., 2021</t>
  </si>
  <si>
    <t>BQWUAZPY.4</t>
  </si>
  <si>
    <t>BQWUAZPY.5</t>
  </si>
  <si>
    <t>K6I8E5QJ.1</t>
  </si>
  <si>
    <t>fiducial detection and removal before image matching, undistortion</t>
  </si>
  <si>
    <t>masking (fiducials), undistortion (fiducials)</t>
  </si>
  <si>
    <t>fiducial mark detection and removal before image matching, distortion correction using OpenCV &amp; Sci-Kit Python Lib</t>
  </si>
  <si>
    <t>Stereo Matching via ASP, see Workflow of Maurer &amp; Rupper (2015)</t>
  </si>
  <si>
    <t>E8CED4N3.1</t>
  </si>
  <si>
    <t>standard agisoft workflow for digital aerial images, “medium accuracy” setting because computation time</t>
  </si>
  <si>
    <t>Johnson et al. (2014)</t>
  </si>
  <si>
    <t>8AWR2PHU.1</t>
  </si>
  <si>
    <t>standard LPS workflow for "nonmetric camera"</t>
  </si>
  <si>
    <t>83JZ9Q8V.1</t>
  </si>
  <si>
    <t>F848E2UT.1</t>
  </si>
  <si>
    <t>undistortion (crosshairs)</t>
  </si>
  <si>
    <t>undistortion (reseau crosses)</t>
  </si>
  <si>
    <t>image distortions were corrected with the aid of the crosshairs in the images (Surazakov and Aizen, 2010?)</t>
  </si>
  <si>
    <t>6YCLP6W5.1</t>
  </si>
  <si>
    <t>6YCLP6W5.2</t>
  </si>
  <si>
    <t>6YCLP6W5.3</t>
  </si>
  <si>
    <t>6YCLP6W5.4</t>
  </si>
  <si>
    <t>XQDZXEBX.1</t>
  </si>
  <si>
    <t>LVY6ENEU.1</t>
  </si>
  <si>
    <t>1.2.2</t>
  </si>
  <si>
    <t>contrast, exposure enhancement</t>
  </si>
  <si>
    <t>adjusting the contrast and image exposure (photoshop)</t>
  </si>
  <si>
    <t>standard agisoft workflow for digital aerial images. DEM  generation not in Agisoft</t>
  </si>
  <si>
    <t>LVY6ENEU.2</t>
  </si>
  <si>
    <t>1.2.3</t>
  </si>
  <si>
    <t>5W2H2P54.1</t>
  </si>
  <si>
    <t>standard LPS workflow using SPOT-6 ortho/DEM as reference</t>
  </si>
  <si>
    <t>3R65I8XW.1</t>
  </si>
  <si>
    <t>For IO: cropping, affine transformation, rotation of two fiducial marks (vertical) , estimation of the coordinates of photogrh centers</t>
  </si>
  <si>
    <t>cropping, undistortion (fiducials)</t>
  </si>
  <si>
    <t>aerial triangulation with camera self-calibration</t>
  </si>
  <si>
    <t>F6IX3QIF.1</t>
  </si>
  <si>
    <t>pseudo fiducial generation, pseudo pp generation, pre-calibration</t>
  </si>
  <si>
    <t>pseudo fiducal marks and pseudo principal point was "generated"; pre-calibration needed</t>
  </si>
  <si>
    <t>Workflow: Img orient, autom. Stereo Matching, manual DEM editing, Orthorect. + Bundle Adjustment to include camera geometry: Bauer's Model</t>
  </si>
  <si>
    <r>
      <rPr/>
      <t xml:space="preserve">GCP extraction according to James et al (2006): </t>
    </r>
    <r>
      <rPr>
        <color rgb="FF1155CC"/>
        <u/>
      </rPr>
      <t>doi.org/10.1111/j.1477-9730.2006.00397.x</t>
    </r>
  </si>
  <si>
    <t>F6IX3QIF.2</t>
  </si>
  <si>
    <t>pre-calibration via calib report (ck, lens dist)</t>
  </si>
  <si>
    <t>pre-calibration, undistortion (calib report)</t>
  </si>
  <si>
    <t>focal length and lens distortion information obtained from DMA camera calibration report; pre-calibration needed</t>
  </si>
  <si>
    <t>Workflow: Img orient, autom. Stereo Matching, manual DEM editing, Orthorect. + Bundle Adjustment to include camera geometry: Jacobsen's Model</t>
  </si>
  <si>
    <t>GCP extraction according to James et al (2006): doi.org/10.1111/j.1477-9730.2006.00397.x</t>
  </si>
  <si>
    <t>F6IX3QIF.3</t>
  </si>
  <si>
    <t xml:space="preserve">Workflow: Img orient, autom. Stereo Matching, manual DEM editing, Orthorect. </t>
  </si>
  <si>
    <t>F6IX3QIF.4</t>
  </si>
  <si>
    <t>Workflow: Img orient, autom. Stereo Matching, manual DEM editing, Orthorect.</t>
  </si>
  <si>
    <t>F6IX3QIF.5</t>
  </si>
  <si>
    <t>F6IX3QIF.6</t>
  </si>
  <si>
    <t>HEXIMAP (Hexagon Imagery Automated Pipeline)</t>
  </si>
  <si>
    <t>undistortion (reseau crosses), contrast enhancement, noise filtering, radiometric alignment</t>
  </si>
  <si>
    <t>contrast enhancement, denoise, histogram alignment between imgs</t>
  </si>
  <si>
    <t>reseau cross detection / correction geometric image distortion, contrast enhancement, noise filtering, radiometric alignment</t>
  </si>
  <si>
    <t>SURF feature point extraction, compute Fmat, stereo rectification, SGBM, Triangul, absolute Orientation via SRTM alignment</t>
  </si>
  <si>
    <t>RDFY8VGI.1</t>
  </si>
  <si>
    <t>8IDZABSN.1</t>
  </si>
  <si>
    <t>1.1.6</t>
  </si>
  <si>
    <t>contrast / exposure enhancement, rotation, scaling (fiducials aligned to image borders), cropping, masking</t>
  </si>
  <si>
    <t>rotation, scaling, cropping, masking (alignment fiducials to image border)</t>
  </si>
  <si>
    <t>adjusted contrast and exposure of all images (Photoshop). rotated and scaled slightly to align the fiducial marks around the image borders. Images cropped and mask</t>
  </si>
  <si>
    <t>standard agisoft workflow for digital aerial images. mesh and DEM  generation in Agisoft</t>
  </si>
  <si>
    <t>D54J7ZC4.1</t>
  </si>
  <si>
    <t>D54J7ZC4.2</t>
  </si>
  <si>
    <t>D54J7ZC4.3</t>
  </si>
  <si>
    <t>D54J7ZC4.4</t>
  </si>
  <si>
    <t>D54J7ZC4.5</t>
  </si>
  <si>
    <t>D54J7ZC4.6</t>
  </si>
  <si>
    <t>D54J7ZC4.7</t>
  </si>
  <si>
    <t>D54J7ZC4.8</t>
  </si>
  <si>
    <t>4FQSHSBF.1</t>
  </si>
  <si>
    <t>consideration of oblique aerial imagery</t>
  </si>
  <si>
    <t>standard agisoft workflow</t>
  </si>
  <si>
    <t>KTXXTV3Y.1</t>
  </si>
  <si>
    <t>Standard photogrammetric with GCPs</t>
  </si>
  <si>
    <t>IFALXNZB.1</t>
  </si>
  <si>
    <t>ERDAS Imagine Photogrammetry, Agisoft Photoscan, Pix4D mapper pro</t>
  </si>
  <si>
    <t>NA, 1.2.0, 3.0</t>
  </si>
  <si>
    <t>GCPs extracted from Swissimage, if sufficient overlap and # of images comparable results to aerial photogrammetry with SfM possible revealing higher resolution (due to higher point cloud density) and less noise for SfM</t>
  </si>
  <si>
    <t>IFALXNZB.2</t>
  </si>
  <si>
    <t>IFALXNZB.3</t>
  </si>
  <si>
    <t>IFALXNZB.4</t>
  </si>
  <si>
    <t>IFALXNZB.5</t>
  </si>
  <si>
    <t>IFALXNZB.6</t>
  </si>
  <si>
    <t>IFALXNZB.7</t>
  </si>
  <si>
    <t>IFALXNZB.8</t>
  </si>
  <si>
    <t>IFALXNZB.9</t>
  </si>
  <si>
    <t>ZMXR5AJX.1</t>
  </si>
  <si>
    <t>Agisoft Photoscan, Pix4D</t>
  </si>
  <si>
    <t>standadr agisoft and pix4d processing</t>
  </si>
  <si>
    <t>ZMXR5AJX.2</t>
  </si>
  <si>
    <t>ZMXR5AJX.3</t>
  </si>
  <si>
    <t>ZMXR5AJX.4</t>
  </si>
  <si>
    <t>ZMXR5AJX.5</t>
  </si>
  <si>
    <t>ZMXR5AJX.6</t>
  </si>
  <si>
    <t>ZMXR5AJX.7</t>
  </si>
  <si>
    <t>ZMXR5AJX.8</t>
  </si>
  <si>
    <t>GD7U5PGI.1</t>
  </si>
  <si>
    <t>Agisoft Metashape</t>
  </si>
  <si>
    <t>rectified the Corona images using SfM</t>
  </si>
  <si>
    <t>Q45H8ZC2.1</t>
  </si>
  <si>
    <t>self (discuss time registration method using free-form lines matching)</t>
  </si>
  <si>
    <t>Presumably use fiducial marks because they state having used calibration certificate of the camera, edit Mel: authors state that they apply self-calbriation (so I guess no pre-processing but using the parameters in image bundle adjustment)</t>
  </si>
  <si>
    <t>TTUA98S8.1</t>
  </si>
  <si>
    <t>masking</t>
  </si>
  <si>
    <t>not clearly stated, but Agisoft/Sure results show masking; Agisoft did not support fiduc by then --&gt; masking ?</t>
  </si>
  <si>
    <t>LPS orientation = ref; Agisoft and Sure point clouds registered by ICP</t>
  </si>
  <si>
    <t>TTUA98S8.2</t>
  </si>
  <si>
    <t>TTUA98S8.3</t>
  </si>
  <si>
    <t>SURE</t>
  </si>
  <si>
    <t>TTUA98S8.4</t>
  </si>
  <si>
    <t>69M5DZSF.1</t>
  </si>
  <si>
    <t>standard agisoft workflow: tie-point matching, GCPs, dense cloud, DEM and orthophoto generation</t>
  </si>
  <si>
    <t>SPYHCGR7.1</t>
  </si>
  <si>
    <t>sensor distortion Same as Surazakov &amp; Aizen (2010)</t>
  </si>
  <si>
    <t>Same as Lamsal et al. (2011)</t>
  </si>
  <si>
    <t>SPYHCGR7.2</t>
  </si>
  <si>
    <t>JTUUBHR8.1</t>
  </si>
  <si>
    <t>Agisoft used to get approximate interior geometry</t>
  </si>
  <si>
    <t>JTUUBHR8.2</t>
  </si>
  <si>
    <t>JTUUBHR8.3</t>
  </si>
  <si>
    <t>JTUUBHR8.4</t>
  </si>
  <si>
    <t>ZVQJ9Z46.1</t>
  </si>
  <si>
    <t>5.6.0</t>
  </si>
  <si>
    <t>fiducial transformation 6-parameter affine model, Exterior Orientations (automatic tie points and measure GCPs), self-calibrating bundle block adjustment, DEM generation</t>
  </si>
  <si>
    <t>ZVQJ9Z46.2</t>
  </si>
  <si>
    <t>ZVQJ9Z46.3</t>
  </si>
  <si>
    <t>ZVQJ9Z46.4</t>
  </si>
  <si>
    <t>ZVQJ9Z46.5</t>
  </si>
  <si>
    <t>ZVQJ9Z46.6</t>
  </si>
  <si>
    <t>ZVQJ9Z46.7</t>
  </si>
  <si>
    <t>PTTQ9VGB.1</t>
  </si>
  <si>
    <t>Workflow according to Belart et al 2020</t>
  </si>
  <si>
    <t>PTTQ9VGB.2</t>
  </si>
  <si>
    <t>Workflow according to Belart et al 2021</t>
  </si>
  <si>
    <t>46MI564E.1</t>
  </si>
  <si>
    <t>mask-out the frame of the aerial image as the black frame</t>
  </si>
  <si>
    <t>46MI564E.2</t>
  </si>
  <si>
    <t>B5ILGT3L.1</t>
  </si>
  <si>
    <t>interior geometry via self-calibration</t>
  </si>
  <si>
    <t>B5ILGT3L.2</t>
  </si>
  <si>
    <t>B5ILGT3L.3</t>
  </si>
  <si>
    <t>B5ILGT3L.4</t>
  </si>
  <si>
    <t>B5ILGT3L.5</t>
  </si>
  <si>
    <t>B5ILGT3L.6</t>
  </si>
  <si>
    <t>B5ILGT3L.7</t>
  </si>
  <si>
    <t>B5ILGT3L.8</t>
  </si>
  <si>
    <t>B5ILGT3L.9</t>
  </si>
  <si>
    <t>AXLJGWNE.1</t>
  </si>
  <si>
    <t>1) semi-automatic measurement of tie points and manual measurement of Ground Control Points ; 2) image orientation robust bundle adjustment; 3) point cloud generation; 4) DEM and orthoimage</t>
  </si>
  <si>
    <t>AXLJGWNE.2</t>
  </si>
  <si>
    <t>AXLJGWNE.3</t>
  </si>
  <si>
    <t>AXLJGWNE.4</t>
  </si>
  <si>
    <t>AXLJGWNE.5</t>
  </si>
  <si>
    <t>AXLJGWNE.6</t>
  </si>
  <si>
    <t>I497FPR3.1</t>
  </si>
  <si>
    <t>Standard photogrammetric workflow with GCPs</t>
  </si>
  <si>
    <t>NSVSN55R.1</t>
  </si>
  <si>
    <t>1.4.1</t>
  </si>
  <si>
    <t>2 main stages: 1. multiple epoch SFM+MVS incl co-reg, 2. ortho image enhancement to improve recognition of archaelogical features</t>
  </si>
  <si>
    <t>NSVSN55R.2</t>
  </si>
  <si>
    <t>A37E78PU.1</t>
  </si>
  <si>
    <t>PhoTopol Atlas and Aerosys</t>
  </si>
  <si>
    <t>radiometric correction</t>
  </si>
  <si>
    <t>yes (no details)</t>
  </si>
  <si>
    <t>A37E78PU.2</t>
  </si>
  <si>
    <t>A37E78PU.3</t>
  </si>
  <si>
    <t>QI38W8V2.1</t>
  </si>
  <si>
    <t>PhotoMod, PhoTopol, Atlas and Aerosys</t>
  </si>
  <si>
    <t>modifying the radiometry</t>
  </si>
  <si>
    <t>The interior orientations by measuring the eight fiducial marks; the exterior orientation was accomplished using ground control points</t>
  </si>
  <si>
    <t>4ZVAVBQZ.1</t>
  </si>
  <si>
    <t>common Pix4D workflow</t>
  </si>
  <si>
    <t>NDDTRXM9.1</t>
  </si>
  <si>
    <t>35V5TW6B.1</t>
  </si>
  <si>
    <t>GRAPHOS</t>
  </si>
  <si>
    <t>contrast enhancement</t>
  </si>
  <si>
    <t>preprocessed using Recursively Separated and Weighted Histogram Equalization (RSWHE)</t>
  </si>
  <si>
    <t>no information about fiducial markers or resampling</t>
  </si>
  <si>
    <t>6YYMSPRM.1</t>
  </si>
  <si>
    <t>radiometric corrections (contrast enhancement, intensity adjustment), Geometric corrections (image distortion correction [reseau crosses])</t>
  </si>
  <si>
    <t>contrast enhancement, intensity enhancement</t>
  </si>
  <si>
    <t>see Pieczonka et al., 2013</t>
  </si>
  <si>
    <t>6YYMSPRM.2</t>
  </si>
  <si>
    <t>6YYMSPRM.3</t>
  </si>
  <si>
    <t>E6FMSYH2.1</t>
  </si>
  <si>
    <t>ERDAS Imagine: Leica Photogrammetry Suite, PCI Geomatrica, Python PIL</t>
  </si>
  <si>
    <t>9.2, NA, NA</t>
  </si>
  <si>
    <t>Radiometric corrections, Geometric corrections (Wallis Filter [contrast enhancement, adjustment of different intensitites], Correction of img distortion via reseau crosses)</t>
  </si>
  <si>
    <t>Resituation of camera situation using horizontal/vertical reference data (horiz: orthorectified SPOT-5 scene using Landsat7+CGIAR SRTM3 data, vertical: ICESat GLAS14 elev (slope &lt;15°), SRTM3 (slope&gt;15°, ICESat=nodata)</t>
  </si>
  <si>
    <t>B9WB4IEJ.1</t>
  </si>
  <si>
    <t>self (compute orthophoto using DLT and existing 5m DEM)</t>
  </si>
  <si>
    <t>CBLF77TD.1</t>
  </si>
  <si>
    <t>9,2</t>
  </si>
  <si>
    <t>LNXI6UYT.1</t>
  </si>
  <si>
    <t>P6V87WN5.1</t>
  </si>
  <si>
    <t>fiducial detection (px), rotation, masking (black border), cropping (pp true camera center)</t>
  </si>
  <si>
    <t>cropping (pp true camera center), fiducial detection (px), masking (black border), rotation</t>
  </si>
  <si>
    <t>Python code to automatically detects fiducial marks with one pixel accuracy, rotates the image coordinates so that XY camera axes align to image lines/columns and crops the images to the same origin (upper left corner fiducial). Cropped images, removing the black film edge, are output as lossless TIF files. In this way, the camera principal point should always occur in a unique image location corresponding to the true photo center</t>
  </si>
  <si>
    <t>agisoft importing the predefine interioir orientation. 1) orientation process with GCPS coordinates in the bundle adjustment, 2) optimizing camera calibration, 3) dense cloud, 4) noise filtering and DEM generation (Metashape)</t>
  </si>
  <si>
    <t>LDJRWPWA.1</t>
  </si>
  <si>
    <t>Photomod, PhotoModeler</t>
  </si>
  <si>
    <t>1) PhotoModeler to obtain initial values for the external orientation parameters + GCPs; 2) import ext paramter into PHOTOMOD and bundle aerial triangulation</t>
  </si>
  <si>
    <t>LDJRWPWA.2</t>
  </si>
  <si>
    <t>CZ6H3CWC.1</t>
  </si>
  <si>
    <t>1.2.0</t>
  </si>
  <si>
    <t>Image stiching</t>
  </si>
  <si>
    <t>1) stitched the fragments of scanned film together; 2) created one file from the two central segments of each panoramic image</t>
  </si>
  <si>
    <t>1) tie points automatically, 2) aligns two images, 3) dense point cloud 4) georeferenced using GCPs, 5) orthorectified. Note replace the corona DEM with SRTM for the orthorectification due to gaos in the original DEM; 6) imporved core-gistration wof orthophooto using additional GCP</t>
  </si>
  <si>
    <t>ZF5KTA9J.1</t>
  </si>
  <si>
    <t>images were cropped to maintain the optical axis centred, removing fiducial markers and maintaining the same size</t>
  </si>
  <si>
    <t>cropping (pp in center), masking (fiducials, imgs same size)</t>
  </si>
  <si>
    <t>7T8X95KY.1</t>
  </si>
  <si>
    <t>Inpho (Match-AT + Match-T DSM), OPALS</t>
  </si>
  <si>
    <t>1. georef + AT using GCPs from ALS ref data (Match-AT), 2. Dense M. (Match-T DSM), 3. Co-Reg hist. DEMs to ALS DSM (OPALS) via LSM</t>
  </si>
  <si>
    <t>7T8X95KY.2</t>
  </si>
  <si>
    <t>7T8X95KY.3</t>
  </si>
  <si>
    <t>39PV5BL5.1</t>
  </si>
  <si>
    <t>masked photograph frames and inscriptions</t>
  </si>
  <si>
    <t>masking (black borders, metadata)</t>
  </si>
  <si>
    <t>standard PhotoScan workflow</t>
  </si>
  <si>
    <t>39PV5BL5.2</t>
  </si>
  <si>
    <t>39PV5BL5.3</t>
  </si>
  <si>
    <t>39PV5BL5.4</t>
  </si>
  <si>
    <t>39PV5BL5.5</t>
  </si>
  <si>
    <t>39PV5BL5.6</t>
  </si>
  <si>
    <t>39PV5BL5.7</t>
  </si>
  <si>
    <t>V4UW2P8U.1</t>
  </si>
  <si>
    <t>self, GRASS GIS (i.ortho.photo)</t>
  </si>
  <si>
    <t>LJ848PGR.1</t>
  </si>
  <si>
    <t>Trimble Inpho</t>
  </si>
  <si>
    <t>images resampled to geometry of fiducial marks, mask fiducial markers</t>
  </si>
  <si>
    <t>various processing variants to assess influence at accuracy (different nubmer GCPs, resample image, different software)</t>
  </si>
  <si>
    <t>LJ848PGR.2</t>
  </si>
  <si>
    <t>LJ848PGR.3</t>
  </si>
  <si>
    <t>LJ848PGR.4</t>
  </si>
  <si>
    <t>LJ848PGR.5</t>
  </si>
  <si>
    <t>LJ848PGR.6</t>
  </si>
  <si>
    <t>LJ848PGR.7</t>
  </si>
  <si>
    <t>LJ848PGR.8</t>
  </si>
  <si>
    <t>LJ848PGR.9</t>
  </si>
  <si>
    <t>LJ848PGR.10</t>
  </si>
  <si>
    <t>Pix4D</t>
  </si>
  <si>
    <t>LJ848PGR.11</t>
  </si>
  <si>
    <t>LJ848PGR.12</t>
  </si>
  <si>
    <t>LJ848PGR.13</t>
  </si>
  <si>
    <t>LJ848PGR.14</t>
  </si>
  <si>
    <t>LJ848PGR.15</t>
  </si>
  <si>
    <t>UZ4K7DVA.1</t>
  </si>
  <si>
    <t>PCI Geomatica: Orthoengine®</t>
  </si>
  <si>
    <t>UZ4K7DVA.10</t>
  </si>
  <si>
    <t>UZ4K7DVA.11</t>
  </si>
  <si>
    <t>UZ4K7DVA.12</t>
  </si>
  <si>
    <t>UZ4K7DVA.2</t>
  </si>
  <si>
    <t>UZ4K7DVA.3</t>
  </si>
  <si>
    <t>UZ4K7DVA.4</t>
  </si>
  <si>
    <t>UZ4K7DVA.5</t>
  </si>
  <si>
    <t>UZ4K7DVA.6</t>
  </si>
  <si>
    <t>UZ4K7DVA.7</t>
  </si>
  <si>
    <t>UZ4K7DVA.8</t>
  </si>
  <si>
    <t>UZ4K7DVA.9</t>
  </si>
  <si>
    <t>WCZUHQVX.1</t>
  </si>
  <si>
    <t>VirtuoZo</t>
  </si>
  <si>
    <t>VAS8PQGQ.1</t>
  </si>
  <si>
    <t>cropping (by mask), keep fiducials, meta data preparation (focal length)</t>
  </si>
  <si>
    <t>cropping (mask), keep fiducials, meta data preparation (ck)</t>
  </si>
  <si>
    <t>cropped using a rectangle mask, keepijgn fiducial marks, exif edited (MicMac) to provide information on focal length</t>
  </si>
  <si>
    <t>1) tie points definition and 2) tie points filtering; 3) bundle block adjustment; 4) GCPs and gereferencing; 5) dense matching</t>
  </si>
  <si>
    <t>VAS8PQGQ.2</t>
  </si>
  <si>
    <t>VAS8PQGQ.3</t>
  </si>
  <si>
    <t>VAS8PQGQ.4</t>
  </si>
  <si>
    <t>HRXNERQE.1</t>
  </si>
  <si>
    <t>0.9.1</t>
  </si>
  <si>
    <t>unclear, masking</t>
  </si>
  <si>
    <t>HRXNERQE.2</t>
  </si>
  <si>
    <t>mosaicing, aligning, cropping, masking</t>
  </si>
  <si>
    <t>alignment (cropping, masking), mosaicing</t>
  </si>
  <si>
    <t>RCSSD3W5.1</t>
  </si>
  <si>
    <t>denoising, cropping, downsampling, contrast enhancement</t>
  </si>
  <si>
    <t>cropping, downsampling</t>
  </si>
  <si>
    <t>contrast enhancement, denoise</t>
  </si>
  <si>
    <t>RCSSD3W5.2</t>
  </si>
  <si>
    <t>RCSSD3W5.3</t>
  </si>
  <si>
    <t>RCSSD3W5.4</t>
  </si>
  <si>
    <t>FYPPE3AR.1</t>
  </si>
  <si>
    <t>ERDAS Imagine: Leica Photogrammetry Suite, Photomod</t>
  </si>
  <si>
    <t>2015.1, 5</t>
  </si>
  <si>
    <t>FYPPE3AR.2</t>
  </si>
  <si>
    <t>FYPPE3AR.3</t>
  </si>
  <si>
    <t>FYPPE3AR.4</t>
  </si>
  <si>
    <t>FYPPE3AR.5</t>
  </si>
  <si>
    <t>FYPPE3AR.6</t>
  </si>
  <si>
    <t>FYPPE3AR.7</t>
  </si>
  <si>
    <t>FYPPE3AR.8</t>
  </si>
  <si>
    <t>JPQS9JXB.1</t>
  </si>
  <si>
    <t>RENZSNMD.1</t>
  </si>
  <si>
    <t>42S2BQKV.1</t>
  </si>
  <si>
    <t>contrast, exposure enhancement, masking (black border), cropping (common extent)</t>
  </si>
  <si>
    <t>masking (black border), cropping (common extent)</t>
  </si>
  <si>
    <t>contrast + exposure adjustment, masked to exclude frame, cropped to common extent</t>
  </si>
  <si>
    <t>42S2BQKV.2</t>
  </si>
  <si>
    <t>UUN2FYMP.1</t>
  </si>
  <si>
    <t>no mentioned</t>
  </si>
  <si>
    <t>ERDAS Imagine: Leica Photogrammetry Suite, KH_TOOLS (IDL)</t>
  </si>
  <si>
    <t>9.2, NA</t>
  </si>
  <si>
    <t>undistortion (reseau crosses, subpx)</t>
  </si>
  <si>
    <t>undistort KH-9 images using reseau crosses (subpx measurement) -&gt; KH_TOOLS (IDL)</t>
  </si>
  <si>
    <t>img orientation + DEM generation via LPS</t>
  </si>
  <si>
    <t>mean filter, CLAHE and Wallis filter</t>
  </si>
  <si>
    <t>denoise (mean | CLAHE), contrast enhancement (Wallis)</t>
  </si>
  <si>
    <t>Very little information, no software specified</t>
  </si>
  <si>
    <t>E5HRBYHP.1</t>
  </si>
  <si>
    <t>self, ORIENT</t>
  </si>
  <si>
    <t>For accuracy, paper mostly relies on the comparison of measurements from each camera, rather than comparison to GCPs. Not entirely clear how they're estimating "glacier volume" but areas reported seem reasonable enough.</t>
  </si>
  <si>
    <t>UKWG7DZS.1</t>
  </si>
  <si>
    <t>SAPC</t>
  </si>
  <si>
    <t>SAPC: transform scanned archival photos in same reference (inner orientation by fiducials?, same resolution, cut black frames)</t>
  </si>
  <si>
    <t>triangulation in Agisoft Photoscan + georeferencing</t>
  </si>
  <si>
    <t>UKWG7DZS.2</t>
  </si>
  <si>
    <t>UKWG7DZS.3</t>
  </si>
  <si>
    <t>UKWG7DZS.4</t>
  </si>
  <si>
    <t>9USYID46.1</t>
  </si>
  <si>
    <t>UJKIFHZ9.1</t>
  </si>
  <si>
    <t>SocetSet, VisualSFM</t>
  </si>
  <si>
    <t>5.6.0, NA</t>
  </si>
  <si>
    <t>UJKIFHZ9.2</t>
  </si>
  <si>
    <t>UJKIFHZ9.3</t>
  </si>
  <si>
    <t>UJKIFHZ9.4</t>
  </si>
  <si>
    <t>UJKIFHZ9.5</t>
  </si>
  <si>
    <t>UJKIFHZ9.6</t>
  </si>
  <si>
    <t>UJKIFHZ9.7</t>
  </si>
  <si>
    <t>7PV3VJZP.1</t>
  </si>
  <si>
    <t>7PV3VJZP.2</t>
  </si>
  <si>
    <t>7PV3VJZP.3</t>
  </si>
  <si>
    <t>7PV3VJZP.4</t>
  </si>
  <si>
    <t>7TGQURPL.1</t>
  </si>
  <si>
    <t>0.8.1</t>
  </si>
  <si>
    <t>BUHU8ZK4.1</t>
  </si>
  <si>
    <t>images aligned + cropped to identical dimensions using fiducial marks</t>
  </si>
  <si>
    <t>alignment / cropping (fiducials)</t>
  </si>
  <si>
    <t>2AR5AVGG.1</t>
  </si>
  <si>
    <t>ERDAS Imagine: OrthoBASE Pro, GAP</t>
  </si>
  <si>
    <t>8.6, NA</t>
  </si>
  <si>
    <t>self calibrating bundle adjustment to determine IOP via GAP (J. Chandler), stereo reconstruction via ERDAS</t>
  </si>
  <si>
    <t>2AR5AVGG.2</t>
  </si>
  <si>
    <t>2AR5AVGG.3</t>
  </si>
  <si>
    <t>2AR5AVGG.4</t>
  </si>
  <si>
    <t>denoise (salt-pepper)</t>
  </si>
  <si>
    <t>denoise (of salt &amp; pepper)</t>
  </si>
  <si>
    <t>removed salt + pepper noise</t>
  </si>
  <si>
    <t>RCZYWWZJ.1</t>
  </si>
  <si>
    <t>mosaicing, cropping (ROI)</t>
  </si>
  <si>
    <t>cropping (ROI), mosaicing</t>
  </si>
  <si>
    <t>stichting of sub-frames, cropping to ROIs</t>
  </si>
  <si>
    <t>surface feature matching + uncalibrated stereo rectification + SGBM (Open CV) + coreg to external DEM</t>
  </si>
  <si>
    <t>2ARJBDQ8.1</t>
  </si>
  <si>
    <t>2ARJBDQ8.2</t>
  </si>
  <si>
    <t>2ARJBDQ8.3</t>
  </si>
  <si>
    <t>2ARJBDQ8.4</t>
  </si>
  <si>
    <t>TBSJTSKM.1</t>
  </si>
  <si>
    <t>F9VIP5F7.1</t>
  </si>
  <si>
    <t>radiometric correction (contrast enhancement)</t>
  </si>
  <si>
    <t>radiometric correction, improved contrast/sharpness</t>
  </si>
  <si>
    <t>manual orientation using extended Gruber method</t>
  </si>
  <si>
    <t>F9VIP5F7.2</t>
  </si>
  <si>
    <t>F9VIP5F7.3</t>
  </si>
  <si>
    <t>F9VIP5F7.4</t>
  </si>
  <si>
    <t>U33K22B3.1</t>
  </si>
  <si>
    <t>images resampled to geometry of fiducial marks</t>
  </si>
  <si>
    <t>perform approach similar to Time-SIFT, but with adapted inter- and intra epoch outlier filter, GCPs not used during BBA but afterwards solely for 3D similarity transformation</t>
  </si>
  <si>
    <t>U33K22B3.2</t>
  </si>
  <si>
    <t>ZZ5TKXNF.1</t>
  </si>
  <si>
    <t>fiducial detection, resampling and Wallis filter</t>
  </si>
  <si>
    <t>ZZ5TKXNF.2</t>
  </si>
  <si>
    <t>ZZ5TKXNF.3</t>
  </si>
  <si>
    <t>ZZ5TKXNF.4</t>
  </si>
  <si>
    <t>ZZ5TKXNF.5</t>
  </si>
  <si>
    <t>ZZ5TKXNF.6</t>
  </si>
  <si>
    <t>ZZ5TKXNF.7</t>
  </si>
  <si>
    <t>ZZ5TKXNF.8</t>
  </si>
  <si>
    <t>ZZ5TKXNF.9</t>
  </si>
  <si>
    <t>ZZ5TKXNF.10</t>
  </si>
  <si>
    <t>ZZ5TKXNF.11</t>
  </si>
  <si>
    <t>ZZ5TKXNF.12</t>
  </si>
  <si>
    <t>4NGVH92Z.1</t>
  </si>
  <si>
    <t>use of Automated Terrain Extraction, ATE, routine of LPS</t>
  </si>
  <si>
    <t>Z/I Imaging: ISAE</t>
  </si>
  <si>
    <t>6 tested workflows, only the best result (Ebner Orthogonal + only focal length) included in speadsheet</t>
  </si>
  <si>
    <t>BRUFB85A.1</t>
  </si>
  <si>
    <t>Cartosat-1 scene served as reference for EOP of Hexagon images; RFM and RSM workflows conducted for comparision; results from RSM-workflow used in spreadsheet (best results): IOP restored on hypothesis from Suk. &amp; Aizen (2010)</t>
  </si>
  <si>
    <t>MicMac, self, Colmap</t>
  </si>
  <si>
    <t>undistortion (fiducials), rotation, downsampling</t>
  </si>
  <si>
    <t>self, Colmap, Metashape</t>
  </si>
  <si>
    <t>geometric pre-processing as given in Sevara 2016</t>
  </si>
  <si>
    <t>rotation, downsampling</t>
  </si>
  <si>
    <t>joint evaluation of all images to get stereo coverage / generation of multi-temporal DSMs but not using SIFT (setting method to timeSift in Column not well suited), Metashape only used for DC calculation per epoch after calculating the sparse cloud by own approach</t>
  </si>
  <si>
    <t>IWGVT7B2.1</t>
  </si>
  <si>
    <t>linear contrast stretch, gamma adjustment</t>
  </si>
  <si>
    <t>IWGVT7B2.2</t>
  </si>
  <si>
    <t>Réseau marker removal, linear contrast stretch, gamma adjustment</t>
  </si>
  <si>
    <t>G78PZDF2.1</t>
  </si>
  <si>
    <t>CoSP</t>
  </si>
  <si>
    <t>mosaicing of single film scans, ficual mark detection and undistortion, clipping of unsharp image content</t>
  </si>
  <si>
    <t>undistortion (fiducials), mosaicing, clipping</t>
  </si>
  <si>
    <t>workflow described in Ghuffar et al 2022 (CoSP - Corona Stereo Pipeline)</t>
  </si>
  <si>
    <t>self</t>
  </si>
  <si>
    <t>use of RFM / DLT to describe image geometry (IOP/EOP) or historical aerial images</t>
  </si>
  <si>
    <t>LL4DC5CT.1</t>
  </si>
  <si>
    <t>simple Metashape "clicking" workflow</t>
  </si>
  <si>
    <t>K8DGTW2N.1</t>
  </si>
  <si>
    <t>only orthorectification</t>
  </si>
  <si>
    <t>K8DGTW2N.2</t>
  </si>
  <si>
    <t>K8DGTW2N.3</t>
  </si>
  <si>
    <t>K8DGTW2N.4</t>
  </si>
  <si>
    <t>K8DGTW2N.5</t>
  </si>
  <si>
    <t>K8DGTW2N.6</t>
  </si>
  <si>
    <t>K8DGTW2N.7</t>
  </si>
  <si>
    <t>5.5.0</t>
  </si>
  <si>
    <t>dataset used for DEM generation and orthorectification via Socset. These DEMs were furthermore used to orthorecify the other image datasets to generate orthophotos</t>
  </si>
  <si>
    <t>IBUUEUJS.1</t>
  </si>
  <si>
    <t>BundLe block adjustment University of Hanover (BLUH)</t>
  </si>
  <si>
    <t>image filtering</t>
  </si>
  <si>
    <t>low-pass filter in Photoshop</t>
  </si>
  <si>
    <t>scanner accuracy checked using Réseau markers, but no undistortion performed</t>
  </si>
  <si>
    <t>IBUUEUJS.2</t>
  </si>
  <si>
    <t>IUF52NSD.1</t>
  </si>
  <si>
    <t>orthorectification</t>
  </si>
  <si>
    <t>IUF52NSD.2</t>
  </si>
  <si>
    <t>IUF52NSD.3</t>
  </si>
  <si>
    <t>38C5MTTG.1</t>
  </si>
  <si>
    <t>4.7.5</t>
  </si>
  <si>
    <t xml:space="preserve">standard SfM-MVS DEM reconstruction </t>
  </si>
  <si>
    <t>IBUUEUJS.3</t>
  </si>
  <si>
    <t>AE</t>
  </si>
  <si>
    <t>IBUUEUJS.4</t>
  </si>
  <si>
    <t>RI52BM2J.1</t>
  </si>
  <si>
    <t>RI52BM2J.2</t>
  </si>
  <si>
    <t>8K5BAYHG.1</t>
  </si>
  <si>
    <t>Z-Space</t>
  </si>
  <si>
    <t>SPOT images were contrast enhanced</t>
  </si>
  <si>
    <t>44GZFSXU.1</t>
  </si>
  <si>
    <t>1.8.3</t>
  </si>
  <si>
    <t>IPMJRMK6.1</t>
  </si>
  <si>
    <t>IPMJRMK6.2</t>
  </si>
  <si>
    <t>IPMJRMK6.3</t>
  </si>
  <si>
    <t>IPMJRMK6.4</t>
  </si>
  <si>
    <t>IPMJRMK6.5</t>
  </si>
  <si>
    <t>IPMJRMK6.6</t>
  </si>
  <si>
    <t>Corona Stereo Pipeline (CoSP)</t>
  </si>
  <si>
    <t>mosaicing of partial scans</t>
  </si>
  <si>
    <t>same workflow as Ghuffar et al., 2022</t>
  </si>
  <si>
    <t>mosaicing of partial scans, use panoramic geometry stripes to resample image, film bending correction, rotating aft camera images</t>
  </si>
  <si>
    <t>mosaicing, undistortion (fiducials), rotating, resampling</t>
  </si>
  <si>
    <t>83M24SAX.1</t>
  </si>
  <si>
    <t>mosaicing of partial scans, sideline correction/resampling, transformation from panoramic to perspective geometry</t>
  </si>
  <si>
    <t>mosaicing, undistortion, resampling</t>
  </si>
  <si>
    <t>appears to be some kind of homebrew based on the collinearity equations?</t>
  </si>
  <si>
    <t>R6EJDZP5.1</t>
  </si>
  <si>
    <t>1.8.0</t>
  </si>
  <si>
    <t>standard SfM-MVS with GCPs</t>
  </si>
  <si>
    <t>R6EJDZP5.2</t>
  </si>
  <si>
    <t>standard SfM-MVS but useung the 1:60,000 orthomosaics as reference data to rectifies the 1:30,000 scale dataset without GCPs. The coregistraiton of the 1:30000 orthomosaic with the 1:60000 mosaic was done using the Auto Registration tool of ArcGIS desktop version 10.4</t>
  </si>
  <si>
    <t>I4QV6C6X.1</t>
  </si>
  <si>
    <t>Orientation and orthorectification for Corona (2OC)</t>
  </si>
  <si>
    <t>First, a 14-parameter panoramic mathematical model and a digital differential orthorectification method to fit the panoramic and focal length distortions of KH-4B images. then a robust image matching algorithm for the automatic extraction of control information</t>
  </si>
  <si>
    <t>8YJ6EBX4.1</t>
  </si>
  <si>
    <t>1.5.2</t>
  </si>
  <si>
    <t>masking moving objects, images resampled to geometry of fiducial marks</t>
  </si>
  <si>
    <t>normalization using contrast limited histogram equalization</t>
  </si>
  <si>
    <t>4VDDTP92.1</t>
  </si>
  <si>
    <t>4VDDTP92.2</t>
  </si>
  <si>
    <t>GXWTLUA9.1</t>
  </si>
  <si>
    <t>ENVI</t>
  </si>
  <si>
    <t>OpenCV, Metashape, AmesStereoPipeline</t>
  </si>
  <si>
    <t>Image standardisation: remove photo frame, enhance contrast, affine transformation</t>
  </si>
  <si>
    <t>undistortion (fiducials), masking black border</t>
  </si>
  <si>
    <t>HSfM method in 4 steps: 1) image preprocessing, 2) SfM reconstruction, 3) co-registration with modern reference DEM data, and 4) orthomosaic generation using refined camera extrinsics</t>
  </si>
  <si>
    <t>LYBA5XIA.1</t>
  </si>
  <si>
    <t>1.7.5</t>
  </si>
  <si>
    <t xml:space="preserve">Photoshop </t>
  </si>
  <si>
    <t>LYBA5XIA.2</t>
  </si>
  <si>
    <t>LYBA5XIA.3</t>
  </si>
  <si>
    <t>LYBA5XIA.4</t>
  </si>
  <si>
    <t>LYBA5XIA.5</t>
  </si>
  <si>
    <t>LYBA5XIA.6</t>
  </si>
  <si>
    <t>TJBJ85IC.1</t>
  </si>
  <si>
    <t>TJBJ85IC.2</t>
  </si>
  <si>
    <t>TJBJ85IC.3</t>
  </si>
  <si>
    <t>VESQKNFP.1</t>
  </si>
  <si>
    <t>smoothing and denoise</t>
  </si>
  <si>
    <t>denoise</t>
  </si>
  <si>
    <t>VESQKNFP.2</t>
  </si>
  <si>
    <t>VESQKNFP.3</t>
  </si>
  <si>
    <t>VESQKNFP.4</t>
  </si>
  <si>
    <t>AJAGKBP2.1</t>
  </si>
  <si>
    <t>enhancement</t>
  </si>
  <si>
    <t>enhancement include also down sampling and denoising</t>
  </si>
  <si>
    <t>AJAGKBP2.2</t>
  </si>
  <si>
    <t>1.8.1</t>
  </si>
  <si>
    <t>2828NT5L.1</t>
  </si>
  <si>
    <t>45Q77CGI.1</t>
  </si>
  <si>
    <t>ArcGIS Pro</t>
  </si>
  <si>
    <t>AD3B83ZP.1</t>
  </si>
  <si>
    <t>masking (black border) and resize images, same dimentison for each camera model</t>
  </si>
  <si>
    <t>AD3B83ZP.2</t>
  </si>
  <si>
    <t>AD3B83ZP.3</t>
  </si>
  <si>
    <t>AD3B83ZP.4</t>
  </si>
  <si>
    <t>AD3B83ZP.5</t>
  </si>
  <si>
    <t>AD3B83ZP.6</t>
  </si>
  <si>
    <t>AD3B83ZP.7</t>
  </si>
  <si>
    <t>AD3B83ZP.8</t>
  </si>
  <si>
    <t>AD3B83ZP.9</t>
  </si>
  <si>
    <t>F6HXQDPE.1</t>
  </si>
  <si>
    <t>F6HXQDPE.2</t>
  </si>
  <si>
    <t>3ISKMFU4.1</t>
  </si>
  <si>
    <t>image rotation, masking (black border) and moving objects</t>
  </si>
  <si>
    <t>masking, rotation</t>
  </si>
  <si>
    <t>3ISKMFU4.2</t>
  </si>
  <si>
    <t>5HRXBD8K.1</t>
  </si>
  <si>
    <t xml:space="preserve">ERDAS Imagine </t>
  </si>
  <si>
    <t>5HRXBD8K.2</t>
  </si>
  <si>
    <t>S9E8XY8R.1</t>
  </si>
  <si>
    <t>CGB2DPYZ.1</t>
  </si>
  <si>
    <t>followed the methodology by Knuth et al. (2023)</t>
  </si>
  <si>
    <t>CGB2DPYZ.2</t>
  </si>
  <si>
    <t>CGB2DPYZ.3</t>
  </si>
  <si>
    <t>CGB2DPYZ.4</t>
  </si>
  <si>
    <t>CGB2DPYZ.5</t>
  </si>
  <si>
    <t>CGB2DPYZ.6</t>
  </si>
  <si>
    <t>CGB2DPYZ.7</t>
  </si>
  <si>
    <t>CGB2DPYZ.8</t>
  </si>
  <si>
    <t>CGB2DPYZ.9</t>
  </si>
  <si>
    <t>CGB2DPYZ.10</t>
  </si>
  <si>
    <t>9LTT2ELW.1</t>
  </si>
  <si>
    <t>image quality below 0.5 in metashape were removed</t>
  </si>
  <si>
    <t>9LTT2ELW.2</t>
  </si>
  <si>
    <t>T8UZ36GE.1</t>
  </si>
  <si>
    <t>T8UZ36GE.2</t>
  </si>
  <si>
    <t>H55BD2CG.1</t>
  </si>
  <si>
    <t>Geomatica Banff</t>
  </si>
  <si>
    <t>H55BD2CG.2</t>
  </si>
  <si>
    <t>H55BD2CG.3</t>
  </si>
  <si>
    <t>FZ2D7KEH.1</t>
  </si>
  <si>
    <t>images resampled to geometry of fiducial marks, downsampling</t>
  </si>
  <si>
    <t>undistortion (fiducials), downsampling</t>
  </si>
  <si>
    <t xml:space="preserve">Tested 5 different orientation methods, 1) with "virtual GCPs", 2) roughly co-register all the epochs, 3) apply SuperGlue to refine the coregistration results, 4) guided matching and 5) patch approach </t>
  </si>
  <si>
    <t>image downsampling</t>
  </si>
  <si>
    <t>downsampling</t>
  </si>
  <si>
    <t>Tested 2 approaches, patch-based processing, i.e., each patch was processed independently and mosaic-based processing, i.e., the patches were mosaicked first</t>
  </si>
  <si>
    <t>Implemented the two algorithms with a mixture of Python codes and MicMac/Apero commands</t>
  </si>
  <si>
    <t>VX3E6VKA.1</t>
  </si>
  <si>
    <t>self, Colmap</t>
  </si>
  <si>
    <t>AI-based image matching</t>
  </si>
  <si>
    <t>VX3E6VKA.2</t>
  </si>
  <si>
    <t>local adaptive filter, histogram equalization</t>
  </si>
  <si>
    <t>Accuracy Key</t>
  </si>
  <si>
    <t>Ground control source XY</t>
  </si>
  <si>
    <t>Ground control source Z</t>
  </si>
  <si>
    <t>Ground control source group</t>
  </si>
  <si>
    <t>Ground control accuracy [m] X</t>
  </si>
  <si>
    <t>Ground control accuracy [m] Y</t>
  </si>
  <si>
    <t>Ground control accuracy [m] Z</t>
  </si>
  <si>
    <t>Ground control accuracy [m] XY</t>
  </si>
  <si>
    <t>Ground control accuracy [m] XYZ</t>
  </si>
  <si>
    <t>Ground control accuracy [m] avg</t>
  </si>
  <si>
    <t>No. GCPs</t>
  </si>
  <si>
    <t>No. GCPs simplified</t>
  </si>
  <si>
    <t>Residuals to GCPs [m] X</t>
  </si>
  <si>
    <t>Residuals to GCPs [m] Y</t>
  </si>
  <si>
    <t>Residuals to GCPs [m] Z</t>
  </si>
  <si>
    <t>Residuals to GCPs [m] XY</t>
  </si>
  <si>
    <t>Residuals to GCPs [m] XYZ</t>
  </si>
  <si>
    <t>Residuals to GCPs [m] avg</t>
  </si>
  <si>
    <t>No. CPs</t>
  </si>
  <si>
    <t>Residuals to CPs [m] X</t>
  </si>
  <si>
    <t>Residuals to CPs [m] Y</t>
  </si>
  <si>
    <t>Residuals to CPs [m] Z</t>
  </si>
  <si>
    <t>Residuals to CPs [m] XY</t>
  </si>
  <si>
    <t>Residuals to CPs [m] XYZ</t>
  </si>
  <si>
    <t>Residuals to CPs [m] avg</t>
  </si>
  <si>
    <t>Comparison data</t>
  </si>
  <si>
    <t>Comparison data simplified</t>
  </si>
  <si>
    <t>Source comparison data</t>
  </si>
  <si>
    <t>Comparison source group</t>
  </si>
  <si>
    <t>Accuracy comparison data [m] X</t>
  </si>
  <si>
    <t>Accuracy comparison data [m] Y</t>
  </si>
  <si>
    <t>Accuracy comparison data [m] Z</t>
  </si>
  <si>
    <t>Accuracy comparison data [m] XY</t>
  </si>
  <si>
    <t>Accuracy comparison data [m] XYZ</t>
  </si>
  <si>
    <t>Accuracy comparison data [m] avg</t>
  </si>
  <si>
    <t>Residuals to comparison [m] X</t>
  </si>
  <si>
    <t>Residuals to comparison [m] Y</t>
  </si>
  <si>
    <t>Residuals to comparison [m] Z</t>
  </si>
  <si>
    <t>Residuals to comparison [m] XY</t>
  </si>
  <si>
    <t>Residuals to comparison [m] XYZ</t>
  </si>
  <si>
    <t>Residuals to comparison [m] avg</t>
  </si>
  <si>
    <t>comparison metric</t>
  </si>
  <si>
    <t>Post-Processing</t>
  </si>
  <si>
    <t>LIDAR DEM</t>
  </si>
  <si>
    <t>ALS-DEM</t>
  </si>
  <si>
    <t>area-based</t>
  </si>
  <si>
    <t>Standard Deviation</t>
  </si>
  <si>
    <t>SRIM + RSM</t>
  </si>
  <si>
    <t xml:space="preserve">Shaded-Relief Image Matching (SRIM) </t>
  </si>
  <si>
    <t>dGPS</t>
  </si>
  <si>
    <t>point-based</t>
  </si>
  <si>
    <t>CPs</t>
  </si>
  <si>
    <t>CPs-dGPS</t>
  </si>
  <si>
    <t>RMSE</t>
  </si>
  <si>
    <t>accuracy computed as weighted average of x, y, z accuracy of dGPS + photo points from 2009 survey</t>
  </si>
  <si>
    <t>ALS DEM</t>
  </si>
  <si>
    <t>ALS</t>
  </si>
  <si>
    <t>point cloud Noise filtering &amp; Coregistration  (ICP stable terrain), 3D Change detection</t>
  </si>
  <si>
    <t>weighted average of RMSE for sites G1, G2; GCPs from counting points in study area figure</t>
  </si>
  <si>
    <t>RMSE for site W1; GCPs from counting points in study area figure</t>
  </si>
  <si>
    <t>Cartosat-1 orthoimage</t>
  </si>
  <si>
    <t>Cartosat DEM</t>
  </si>
  <si>
    <t>GCPs-Cartosat</t>
  </si>
  <si>
    <t>Cartosat-1</t>
  </si>
  <si>
    <t>LIDAR DTM</t>
  </si>
  <si>
    <t>accuracy estimate for Z, not clear where it comes from</t>
  </si>
  <si>
    <t>Orthoimages</t>
  </si>
  <si>
    <t>DEM (SRTM1)</t>
  </si>
  <si>
    <t>orthorectifcation of a master images using GCPs extract from SRTM DEM and then orthorectify the slave images based on the master one</t>
  </si>
  <si>
    <t>adaptive DEM extraction in SOCET SET</t>
  </si>
  <si>
    <t>automos DEM extraction in SOCET SET</t>
  </si>
  <si>
    <t>steep DEM extraction in SOCET SET</t>
  </si>
  <si>
    <t>steep plus DEM extraction in SOCET SET</t>
  </si>
  <si>
    <t>flat DEM extraction in SOCET SET</t>
  </si>
  <si>
    <t>ALS-DEM (2m, ALTI3D)</t>
  </si>
  <si>
    <t>Mean</t>
  </si>
  <si>
    <t>Coregistration (Lidar reference, Riscan Pro)</t>
  </si>
  <si>
    <t>Google Earth</t>
  </si>
  <si>
    <t>Topographic map</t>
  </si>
  <si>
    <t>CPs-Topographic maps</t>
  </si>
  <si>
    <t>Topographic Maps</t>
  </si>
  <si>
    <t>Outlier removal using point cloud library</t>
  </si>
  <si>
    <t>DSM extracted using CMVS</t>
  </si>
  <si>
    <t>DSM extracted using OpenMVS</t>
  </si>
  <si>
    <t xml:space="preserve">Lidar DEM </t>
  </si>
  <si>
    <t>11-20</t>
  </si>
  <si>
    <t>DEM year after</t>
  </si>
  <si>
    <t>Historical images-DEM</t>
  </si>
  <si>
    <t>NMAD</t>
  </si>
  <si>
    <t>Coregistration</t>
  </si>
  <si>
    <t>GCPs, CPs</t>
  </si>
  <si>
    <t>Orthophoto</t>
  </si>
  <si>
    <t>DEM</t>
  </si>
  <si>
    <t>accuracy only provided in regard of level of detection: 0.764 m and 0.448 m</t>
  </si>
  <si>
    <t>Landsat ETM+</t>
  </si>
  <si>
    <t>SRTM3</t>
  </si>
  <si>
    <t>SatImgs (Landsat ETM+), DEM (SRTM)</t>
  </si>
  <si>
    <t>Landsat, SatelliteDEM-SRTM</t>
  </si>
  <si>
    <t>RMSE of GCPs given as 0.69 px, not in ground units</t>
  </si>
  <si>
    <t>Satellite Imagery</t>
  </si>
  <si>
    <t>assumed RMSE because socetset</t>
  </si>
  <si>
    <t>digitization of glacier front in orthophotos (manually)</t>
  </si>
  <si>
    <t>orthorectifcation using given DEM and orthophoto only, no stereo reconstruction</t>
  </si>
  <si>
    <t>TopoMaps, SatImg (Landsat ETM+)</t>
  </si>
  <si>
    <t>TopoMaps</t>
  </si>
  <si>
    <t>100+</t>
  </si>
  <si>
    <t>ASTER DTM</t>
  </si>
  <si>
    <t>SatelliteDEM-ASTER</t>
  </si>
  <si>
    <t>GPS, Topographic Maps</t>
  </si>
  <si>
    <t>20.6</t>
  </si>
  <si>
    <t>SatImg (Cartosat-1)</t>
  </si>
  <si>
    <t>SatelliteDEM-Cartosat</t>
  </si>
  <si>
    <t>Coregistration (horizontal shift + tilt), filtering gross outliers (&gt;100 m)</t>
  </si>
  <si>
    <t>StereoDEM (StereoSatImgs Cartosat-1)</t>
  </si>
  <si>
    <t>SRTM1</t>
  </si>
  <si>
    <t>DEM (SRTM)</t>
  </si>
  <si>
    <t>SatelliteDEM-SRTM</t>
  </si>
  <si>
    <t>Coregistration (horizontal shift + tilt), filtering gross outliers (&gt;150 m) and using sigmoid, krigging for gap-filling</t>
  </si>
  <si>
    <t>ESRI Basemap, Road datasets</t>
  </si>
  <si>
    <t>Orthophotos, CadastralMaps; ALS-DEM</t>
  </si>
  <si>
    <t>coregistration wrt ALS appended after BBA improved accuracy to 1 m</t>
  </si>
  <si>
    <t>Orthophotos</t>
  </si>
  <si>
    <t>USGS National Map</t>
  </si>
  <si>
    <t>Topographic maps</t>
  </si>
  <si>
    <t>2D transformation (GCPs)</t>
  </si>
  <si>
    <t>1:25000 scale topographic maps</t>
  </si>
  <si>
    <t>does not appear to have extracted DEM using bundle adjustment in BLUH</t>
  </si>
  <si>
    <t>DEM generated from topographic maps</t>
  </si>
  <si>
    <t>comparison with a limit of 100 m difference in "open" (non-forested) areas</t>
  </si>
  <si>
    <t>SRTM-C</t>
  </si>
  <si>
    <t>comparison made to SRTM-C with a limit of 100 m difference; comparison also made to "forest" and "open" classes</t>
  </si>
  <si>
    <t>Mean Error</t>
  </si>
  <si>
    <t>GPS</t>
  </si>
  <si>
    <t>Lidar points</t>
  </si>
  <si>
    <t>ALS-points</t>
  </si>
  <si>
    <t>Noise filtering</t>
  </si>
  <si>
    <t>chose values for 10 m DEM</t>
  </si>
  <si>
    <t>SatImgs (SPOT, 10m, 1990)</t>
  </si>
  <si>
    <t>20+</t>
  </si>
  <si>
    <t>DEM (SRTM 90m)</t>
  </si>
  <si>
    <t>Unspecified "test" DEM</t>
  </si>
  <si>
    <t>WorldView imagery</t>
  </si>
  <si>
    <t>REMA</t>
  </si>
  <si>
    <t>Noise filtering, Gridding, Coregistration (following Nuth &amp; Kääb, 2011), Change detection (1978 &lt;-&gt; 1979)</t>
  </si>
  <si>
    <t>SatelliteDEM-REMA</t>
  </si>
  <si>
    <t>LiDAR DTM</t>
  </si>
  <si>
    <t xml:space="preserve">AerialImgs, LIDAR DTM </t>
  </si>
  <si>
    <t>Aerial orthoimage, ALS-DEM</t>
  </si>
  <si>
    <t>Lidar DEM</t>
  </si>
  <si>
    <t>LIDAR DEM (stable areas)</t>
  </si>
  <si>
    <t>Coregistration (stable areas, following Nuth &amp; Kääb, 2011)</t>
  </si>
  <si>
    <t>DEM (SRTM, ArcticDEM)</t>
  </si>
  <si>
    <t>SatelliteDEM-SRTM, ARTICDEM</t>
  </si>
  <si>
    <t>DoD (68th percentile)</t>
  </si>
  <si>
    <t>Coregistration (shift, rotation, scaling)</t>
  </si>
  <si>
    <t>Pléiades DEM</t>
  </si>
  <si>
    <t>SatelliteDEM-Pleiades</t>
  </si>
  <si>
    <t>Co-registration</t>
  </si>
  <si>
    <t>Pleiades ortho and DEM to collect GCPs. std of 4m in z for the reference Pleiades DEM</t>
  </si>
  <si>
    <t>LiDAR DEM</t>
  </si>
  <si>
    <t>noise removal and buildings using Catalyst Focus software</t>
  </si>
  <si>
    <t>GPS Survey</t>
  </si>
  <si>
    <t>47 homologous natural points</t>
  </si>
  <si>
    <t>number of GCPs not specified; compared mean, standard deviation of homologous point locations between successive pairs of surveys</t>
  </si>
  <si>
    <t>66 homologous natural points</t>
  </si>
  <si>
    <t>84 homologous natural points</t>
  </si>
  <si>
    <t>compared mean, standard deviation of homologous point locations between successive pairs of surveys</t>
  </si>
  <si>
    <t>100 homologous natural points</t>
  </si>
  <si>
    <t>Coregistration (horizontally, following Berthier 2007)</t>
  </si>
  <si>
    <t>Tie Points (CPs) mentioned, but not the number. GCP/TP residuals given for both DEMs rather than individually.</t>
  </si>
  <si>
    <t>TLS/LiDAR DEM</t>
  </si>
  <si>
    <t xml:space="preserve">ALS-DEM, TLS </t>
  </si>
  <si>
    <t>Noise filtering (SOR, Cloudcompare), DEM Gridding (1m GSD, TIN method)</t>
  </si>
  <si>
    <t>9-200</t>
  </si>
  <si>
    <t xml:space="preserve">DEM (5m, 2012), LIDAR DEM (1m, 2001) </t>
  </si>
  <si>
    <t>IQR</t>
  </si>
  <si>
    <t>DEM from French Survey Portal</t>
  </si>
  <si>
    <t>GCPs measured in stable terrain</t>
  </si>
  <si>
    <t>WorldView DEM</t>
  </si>
  <si>
    <t>SatelliteDEM-WorldView</t>
  </si>
  <si>
    <t>comparison of manually-measured points on-glacier</t>
  </si>
  <si>
    <t>Coregistration (Orthos)</t>
  </si>
  <si>
    <t>comparison to 20 independent measurements of the same point</t>
  </si>
  <si>
    <t>SatImgs (GoogleEarth)</t>
  </si>
  <si>
    <t>multiple experiments with number of GCPs, but only reported results for 15</t>
  </si>
  <si>
    <t>SatImgs (IKONOS)</t>
  </si>
  <si>
    <t>Contour Lines</t>
  </si>
  <si>
    <t>DEM (SRTM, 90m)</t>
  </si>
  <si>
    <t>contour lines from Russian maps</t>
  </si>
  <si>
    <t>Mean Absolute Error</t>
  </si>
  <si>
    <t>Coregistration (Nuth and Kääb) of sub-models (glacier-scale) and void filling.</t>
  </si>
  <si>
    <t>Ortho+DEM from NPI (2010)</t>
  </si>
  <si>
    <t>PlanetScope imagery</t>
  </si>
  <si>
    <t>SRTM 1 Arc-second Global DEM v3</t>
  </si>
  <si>
    <t>SRTM</t>
  </si>
  <si>
    <t>3D affine transformation for alignment</t>
  </si>
  <si>
    <t>Landsat 7 ETM+</t>
  </si>
  <si>
    <t>AW3D30</t>
  </si>
  <si>
    <t>SatelliteDEM-AW3D30</t>
  </si>
  <si>
    <t>differences shown, but no statistics reported</t>
  </si>
  <si>
    <t>SPOT-6 DEM</t>
  </si>
  <si>
    <t>SatelliteDEM-SPOT6</t>
  </si>
  <si>
    <t>co-registration, polynomial trend removal</t>
  </si>
  <si>
    <t>DSM</t>
  </si>
  <si>
    <t>Variance reported in Table 2; standard deviation shown here</t>
  </si>
  <si>
    <t>1990 NPI DEM</t>
  </si>
  <si>
    <t>18.15</t>
  </si>
  <si>
    <t>2008 DEM</t>
  </si>
  <si>
    <t>DEM mosaicing, co-registration</t>
  </si>
  <si>
    <t>Landsat</t>
  </si>
  <si>
    <t>179</t>
  </si>
  <si>
    <t>Coregistration (horizontal shift + degree 2 polynomial), outlier filtering, krigging for gap-filling</t>
  </si>
  <si>
    <t>Points derived from TopoMaps (1:25000)</t>
  </si>
  <si>
    <t>GCPs-Topographic maps</t>
  </si>
  <si>
    <t>accuracy assessment be comparing 8500 points from topographic map to DEM (R² 0.56) and using wavelets to consider different scales for comparison</t>
  </si>
  <si>
    <t>DEM (10m)</t>
  </si>
  <si>
    <t>dGNSS</t>
  </si>
  <si>
    <t>Ground control accuracy [m] XY given 0.3-0.5</t>
  </si>
  <si>
    <t>LiDAR DSM</t>
  </si>
  <si>
    <t>No filter + DPC cleaning (0-3 confidence values removed)</t>
  </si>
  <si>
    <t>Mild filter + DPC cleaning (0-3 confidence values removed)</t>
  </si>
  <si>
    <t>Moderate filter + DPC cleaning (0-3 confidence values removed)</t>
  </si>
  <si>
    <t>Aggressive filter + DPC cleaning (0-3 confidence values removed)</t>
  </si>
  <si>
    <t>No filter + DPC cleaning (0-2 confidence values removed)</t>
  </si>
  <si>
    <t>Mild filter + DPC cleaning (0-2 confidence values removed)</t>
  </si>
  <si>
    <t>Moderate filter + DPC cleaning (0-2 confidence values removed)</t>
  </si>
  <si>
    <t>Aggressive filter + DPC cleaning (0-2 confidence values removed)</t>
  </si>
  <si>
    <t>No filter + No DPC cleaning</t>
  </si>
  <si>
    <t>Mild filter + No DPC cleaning</t>
  </si>
  <si>
    <t>Moderate filter + No DPC cleaning</t>
  </si>
  <si>
    <t>Aggressive filter + No DPC cleaning</t>
  </si>
  <si>
    <t>DEM (TLS, meshed)</t>
  </si>
  <si>
    <t>TLS (meshed)</t>
  </si>
  <si>
    <t>TLS-DEM</t>
  </si>
  <si>
    <t>Coregistration (Lidar reference), noise filtering</t>
  </si>
  <si>
    <t>DTM</t>
  </si>
  <si>
    <t>Orthophotos (national)</t>
  </si>
  <si>
    <t>national DTM, year 2016</t>
  </si>
  <si>
    <t>std0.1</t>
  </si>
  <si>
    <t>b0.1</t>
  </si>
  <si>
    <t>c0.1</t>
  </si>
  <si>
    <t>cb0.1</t>
  </si>
  <si>
    <t>no-auto0.1</t>
  </si>
  <si>
    <t>std2-5</t>
  </si>
  <si>
    <t>c2-5</t>
  </si>
  <si>
    <t>cb2-5</t>
  </si>
  <si>
    <t>1.51</t>
  </si>
  <si>
    <t>Table 2</t>
  </si>
  <si>
    <t>1.79</t>
  </si>
  <si>
    <t>DEM gridding, void filling (Cloudcompare)</t>
  </si>
  <si>
    <t>comparison to 1960 DEM</t>
  </si>
  <si>
    <t>0.54</t>
  </si>
  <si>
    <t>Comparison to 1990 DEM</t>
  </si>
  <si>
    <t>0.78</t>
  </si>
  <si>
    <t>comparison to 2008 DEM</t>
  </si>
  <si>
    <t>Orthoimage</t>
  </si>
  <si>
    <t>LIDAR DEM (2.0m)</t>
  </si>
  <si>
    <t>SRTM3/ICESat</t>
  </si>
  <si>
    <t>DEM (SRTM, ICESat)</t>
  </si>
  <si>
    <t>SatelliteDEM-SRTM, ICESat</t>
  </si>
  <si>
    <t>Coregistration (horizontal shift + degree 2 polynomial), outlier filtering</t>
  </si>
  <si>
    <t>Grid 222</t>
  </si>
  <si>
    <t>Grid 223</t>
  </si>
  <si>
    <t>Grid 248</t>
  </si>
  <si>
    <t>Grid 249</t>
  </si>
  <si>
    <t>Grid 274</t>
  </si>
  <si>
    <t>Grid 275</t>
  </si>
  <si>
    <t xml:space="preserve">Google Earth </t>
  </si>
  <si>
    <t>It is not clear to me how they derived the Z coordinate in the workflow. A very generic term "DEM is reported</t>
  </si>
  <si>
    <t>ESRI World Imagery</t>
  </si>
  <si>
    <t>Further georeferencing in QGIS using the georeferencer plugin (v3.1.9). Residuals after the postprocessing</t>
  </si>
  <si>
    <t>presumed standard deviation (reported as X ± Y)</t>
  </si>
  <si>
    <t>StereoDSM (0.5m, 2013)</t>
  </si>
  <si>
    <t>Aerial images-DEM</t>
  </si>
  <si>
    <t>TanDEM-X Global 90m DEM</t>
  </si>
  <si>
    <t>~72 per image</t>
  </si>
  <si>
    <t>SatelliteDEM-TanDEM-X</t>
  </si>
  <si>
    <t>stable terrain correction using Hannover ZFIT</t>
  </si>
  <si>
    <t>SatImgs (FORMOSA-2, 1m, 2009)</t>
  </si>
  <si>
    <t>FORMOSA-2 satellite images (1m, 2009), Residuals to GCPS (X/Y): 5.61 / 8.89</t>
  </si>
  <si>
    <t>FORMOSA-2 satellite images (1m, 2009)</t>
  </si>
  <si>
    <t>40-50</t>
  </si>
  <si>
    <t>TanDEM-X DEM</t>
  </si>
  <si>
    <t>SRTM DEM</t>
  </si>
  <si>
    <t>ASTER DEM</t>
  </si>
  <si>
    <t>&gt; 15</t>
  </si>
  <si>
    <t>co-registration based on Nuth &amp; Kääb, 2011 but for change detection not for accuracy assessment</t>
  </si>
  <si>
    <t>GCP data only for georeferencing, not for accuracy assessment</t>
  </si>
  <si>
    <t>RMSE assumed based on using ArcMap for rectification</t>
  </si>
  <si>
    <t>multi-stage co-registration procedure uses a three-step Iterative Closest Point (ICP) alignment routine</t>
  </si>
  <si>
    <t>area-weighted average for each block based on supplemental tables</t>
  </si>
  <si>
    <t>standard deviation, standard error also given</t>
  </si>
  <si>
    <t>LIDAR</t>
  </si>
  <si>
    <t>average standard deviation of elevation differences for 2 flights</t>
  </si>
  <si>
    <t>GPS, Doppler</t>
  </si>
  <si>
    <t>100-200</t>
  </si>
  <si>
    <t>ICESat</t>
  </si>
  <si>
    <t>Coregistration (ICESat reference, RMSE 3m/1m (XY/Z), Sample extraction, DEM Gridding, Change detection</t>
  </si>
  <si>
    <t>weighted average of SD_ATM from Table 5</t>
  </si>
  <si>
    <t>KOMPSAT-2</t>
  </si>
  <si>
    <t>17-25</t>
  </si>
  <si>
    <t>vertical error is given as 3.3 m, but not clear which DEM + which comparison</t>
  </si>
  <si>
    <t>DEM (National Land Survey FInland)</t>
  </si>
  <si>
    <t>DEM (Ministère des Forêts, de la Faune et des Parcs du Québec)</t>
  </si>
  <si>
    <t>information from related paper, but still very sparse</t>
  </si>
  <si>
    <t>SatImgs (SPOT)</t>
  </si>
  <si>
    <t>2D change detection (ortho-based)</t>
  </si>
  <si>
    <t>SatImgs (GoogleEarth), GPS</t>
  </si>
  <si>
    <t>DEM (national, 10m)</t>
  </si>
  <si>
    <t>TLS</t>
  </si>
  <si>
    <t>Coregistration (Lidar reference, ICP)</t>
  </si>
  <si>
    <t>Google Earth imagery with the National Elevation Dataset for xyz, 10m resolution and GPS; residuals are distance between points, LiDAR mesh</t>
  </si>
  <si>
    <t>SatImgs (ALOS, StereoScene)</t>
  </si>
  <si>
    <t>StereoDEM (ALOS, StereoScene)</t>
  </si>
  <si>
    <t>StereoDEM (ALOS, TripleScene)</t>
  </si>
  <si>
    <t>SatelliteDEM-ALOS</t>
  </si>
  <si>
    <t>Noise filtering (manual)</t>
  </si>
  <si>
    <t>approximated RMSE using histogram in Figure 4 with centers of bins as difference values</t>
  </si>
  <si>
    <t>ALOS DEM (2.5m)</t>
  </si>
  <si>
    <t>StereoDEM (ALOS, 2.5m)</t>
  </si>
  <si>
    <t>Noise filtering (manually, following Lamsal et al. (2011))</t>
  </si>
  <si>
    <t>reported as 2 standard deviations</t>
  </si>
  <si>
    <t>RTK-GNSS</t>
  </si>
  <si>
    <t>Table II</t>
  </si>
  <si>
    <t>nothing reported</t>
  </si>
  <si>
    <t>Sentinel-2</t>
  </si>
  <si>
    <t>ASTER GDEM v3</t>
  </si>
  <si>
    <t>co-registration</t>
  </si>
  <si>
    <t>range given (-80 to 200 m over bedrock)</t>
  </si>
  <si>
    <t>Landsat Image Mosaic of Antarctica</t>
  </si>
  <si>
    <t>ASTER GDEM</t>
  </si>
  <si>
    <t>DoD Calculation between 1957 and 2015 DEM (from Spainish Government) + Image Classification</t>
  </si>
  <si>
    <t>no details on DEM generation or any accuracy assessment was done</t>
  </si>
  <si>
    <t>Co-registration point cloud (ICP) with Lidar in CloudComapre</t>
  </si>
  <si>
    <t>Lidar Points simplified to LIDAR</t>
  </si>
  <si>
    <t>Orthophoto (SPOT6)</t>
  </si>
  <si>
    <t>DEM (SPOT 6)</t>
  </si>
  <si>
    <t>StereoDEM (5m, SPOT6 StereoScene)</t>
  </si>
  <si>
    <t>not clear how error bars are calculated, but only done for transects across earthquake fault</t>
  </si>
  <si>
    <t>very poor documentation of the results and data, more a methodological paper</t>
  </si>
  <si>
    <t>USGS DOQQ</t>
  </si>
  <si>
    <t>3D position</t>
  </si>
  <si>
    <t>planimetric only; average calculated for all images</t>
  </si>
  <si>
    <t>residuals shown qualitatively in Fig. 4</t>
  </si>
  <si>
    <t>RMSE (XY), 95% CI (Z)</t>
  </si>
  <si>
    <t>point cloud refinement, manual DEM editing</t>
  </si>
  <si>
    <t>25-47</t>
  </si>
  <si>
    <t>Point cloud refinement, DEM editing (manually)</t>
  </si>
  <si>
    <t>Residuals to Comparision XY (2.87, 2.54, 2.21 (XY)) --&gt; individual datasets, calc weighted average</t>
  </si>
  <si>
    <t>City Model Dresden</t>
  </si>
  <si>
    <t>no accuracy assessment possible because of missing reference points in imgs</t>
  </si>
  <si>
    <t>DSM (from 2001)</t>
  </si>
  <si>
    <t>scaling the SFM model by 3D points from French geoportal visible in the historic data</t>
  </si>
  <si>
    <t>comparison to 3 different places, average was built from my side to get one value (1971 - 2001)</t>
  </si>
  <si>
    <t>comparison to 3 different places, average was built from my side to get one value (1981 - 2001)</t>
  </si>
  <si>
    <t>comparison to 3 different places, average was built from my side to get one value (1990 - 2001)</t>
  </si>
  <si>
    <t>point cloud next epoch</t>
  </si>
  <si>
    <t>Historical images-point cloud</t>
  </si>
  <si>
    <t>noise filtering of point cloud, ICP in CloudCompare</t>
  </si>
  <si>
    <t>The residual are calculated in M3C2 CoudCompare tool on stable areas</t>
  </si>
  <si>
    <t>Aerial images point cloud</t>
  </si>
  <si>
    <t>DEM (SRTM, 30m, void-filled)</t>
  </si>
  <si>
    <t>Noise filtering (median filter, mesh filter)</t>
  </si>
  <si>
    <t>average RMSE for 8 DEMs from Table S1</t>
  </si>
  <si>
    <t>StereoDEM (Pleiades)</t>
  </si>
  <si>
    <t>StereoDEM (Pleaides StereoScene)</t>
  </si>
  <si>
    <t>calculated planimetric GCP residual based on 3D, Z RMS values; RMSE for dZ is given in text and differs from reported values in Table 2</t>
  </si>
  <si>
    <t>Orthoimages (Aerial)</t>
  </si>
  <si>
    <t>StereoDEM (Aerial Imgs)</t>
  </si>
  <si>
    <t>StereoDEM (Aerial)</t>
  </si>
  <si>
    <t>DEM (high-res)</t>
  </si>
  <si>
    <t>Airborne orthoimage</t>
  </si>
  <si>
    <t>ALS single points (61)</t>
  </si>
  <si>
    <t>MAE</t>
  </si>
  <si>
    <t>ALS single points (80)</t>
  </si>
  <si>
    <t>ALS single points (88)</t>
  </si>
  <si>
    <t>used, but no info about #</t>
  </si>
  <si>
    <t>Noise filtering, (blunder) DEM gridding (ArcGIS)</t>
  </si>
  <si>
    <t>Orthophotos, TopoMaps</t>
  </si>
  <si>
    <t>Noise filtering (blunder, manually)</t>
  </si>
  <si>
    <t>Swissimage</t>
  </si>
  <si>
    <t>AerialImg (2m), DEM (SwissAlti3D, 0.5/2m, 2010)</t>
  </si>
  <si>
    <t>Coregistration (following Nuth &amp; Kääb, 2011)</t>
  </si>
  <si>
    <t>DEM (SwissAlti3D, 2010)</t>
  </si>
  <si>
    <t>Worldview-1</t>
  </si>
  <si>
    <t>509 field-collected GPS points used as validation</t>
  </si>
  <si>
    <t>Worldview-2</t>
  </si>
  <si>
    <t>CPs (Orthophotos, 2010; LIDAR, 1.2m, 2007)</t>
  </si>
  <si>
    <t>CPs from Florida Division for Emergency Management 1.2m LiDAR (2007) and 0.15m Orthophotos from USGS (2010); Residuals to GCPS (X/Y): 0.78 / 1.50m</t>
  </si>
  <si>
    <t>Other</t>
  </si>
  <si>
    <t>Coregistration (Agisoft pcl to LPS pcl, ICP)</t>
  </si>
  <si>
    <t>comparison to a plane fit to flat surfaces</t>
  </si>
  <si>
    <t>Orthomosaic (Aerial)</t>
  </si>
  <si>
    <t>Horizontal shift, 2nd degree polynomial removal</t>
  </si>
  <si>
    <t>TopoMaps (scale 1:5000)</t>
  </si>
  <si>
    <t>ALS-DTM (road points)</t>
  </si>
  <si>
    <t>weighted average of median RMSE for points from table 7</t>
  </si>
  <si>
    <t>The paper mainly present a dataset rather than quantitative estimation of the data quality</t>
  </si>
  <si>
    <t>Orthophotos, GCPs (Zero Level)</t>
  </si>
  <si>
    <t>DEM (2019)</t>
  </si>
  <si>
    <t>DSM (0.055 m GSD) from 2019 UAV (DJI Ph 4) &amp; helicopter (Nikon D870)</t>
  </si>
  <si>
    <t>UAV-DEM</t>
  </si>
  <si>
    <t>Noise filtering (manually), Mesh interpolation</t>
  </si>
  <si>
    <t>assumption: XY: 0.5, Z: 1m (no measurement)</t>
  </si>
  <si>
    <t>Orthoimages, RTK-GPS</t>
  </si>
  <si>
    <t>RTK-GPS</t>
  </si>
  <si>
    <t>0.08</t>
  </si>
  <si>
    <t>National DTM</t>
  </si>
  <si>
    <t>National DEM</t>
  </si>
  <si>
    <t>LPS</t>
  </si>
  <si>
    <t>Photoscan</t>
  </si>
  <si>
    <t>Topographic Maps, RTK-GPS</t>
  </si>
  <si>
    <t>RTK-GPS, DSM</t>
  </si>
  <si>
    <t>SatImgs (Landsat)</t>
  </si>
  <si>
    <t>RTK GNSS</t>
  </si>
  <si>
    <t>DSM (0.2 m res) from 2016 digital aerial images</t>
  </si>
  <si>
    <t>Co-registration of 3D models from 1984, 2006 and 2016 (latter from digital cams) via ICP</t>
  </si>
  <si>
    <t>4ZVAVBQZ.1.1</t>
  </si>
  <si>
    <t>Orthophotos (recent)</t>
  </si>
  <si>
    <t>DTM (recent)</t>
  </si>
  <si>
    <t>NDDTRXM9.1.1</t>
  </si>
  <si>
    <t>Leica 1200 GPS</t>
  </si>
  <si>
    <t>GCP residuals reported in pixels</t>
  </si>
  <si>
    <t>SRTM3, ICESat</t>
  </si>
  <si>
    <t>SPOT5 DEM</t>
  </si>
  <si>
    <t>SatelliteDEM-SPOT5</t>
  </si>
  <si>
    <t>17</t>
  </si>
  <si>
    <t>Lidar point cloud</t>
  </si>
  <si>
    <t>ICP coregistration on stable terrain between historical and ALS pointcloud. The area was divided into overlapping patches and coregistration applied separately and then the overall area. Noise filtering and Gaps filling</t>
  </si>
  <si>
    <t>Orthoimages (recent)</t>
  </si>
  <si>
    <t>StereoDEM (Contour lines, SPOT, 6m)</t>
  </si>
  <si>
    <t>Aerial orthoimage</t>
  </si>
  <si>
    <t>GNSS</t>
  </si>
  <si>
    <t>divided reported height uncertainty by 1.96 (95% CI reported)</t>
  </si>
  <si>
    <t>REMA DEM</t>
  </si>
  <si>
    <t>DEM (local)</t>
  </si>
  <si>
    <t>Noise filtering (Spike/Well, ERDAS)</t>
  </si>
  <si>
    <t>MAD</t>
  </si>
  <si>
    <t>Differences on stable terrain between hist DEM and LidarDEM. No results are provided on the checkpoints residuals</t>
  </si>
  <si>
    <t>used SRTM for orthorectification instead of DSMs, further corrected orthorectification in ArcGIS</t>
  </si>
  <si>
    <t>average standard deviation for 4 sub-regions</t>
  </si>
  <si>
    <t>15+</t>
  </si>
  <si>
    <t>ALS-DEM (2010)</t>
  </si>
  <si>
    <t>not clear what metric is used here</t>
  </si>
  <si>
    <t>SatImgs (SPOT, 10m)</t>
  </si>
  <si>
    <t>DEM (Canada TRIM [Terrain Resource Inventory Map])</t>
  </si>
  <si>
    <t>gcp residuals not reported, only check points</t>
  </si>
  <si>
    <t>Noise filtering and coregistration (Nuth and Kääb, 2011)</t>
  </si>
  <si>
    <t>For this dataset, only the orthophoto was generated</t>
  </si>
  <si>
    <t>HMA DEM</t>
  </si>
  <si>
    <t>SatelliteDEM-HMA</t>
  </si>
  <si>
    <t>orthophoto only, not DEM</t>
  </si>
  <si>
    <t>LIDAR DEM (0.5m)</t>
  </si>
  <si>
    <t>CP Areas</t>
  </si>
  <si>
    <t>corrected systematic error by averaging elevations in CP areas, interpolating, subtracting from individual DEMs</t>
  </si>
  <si>
    <t>32 CP areas: 10x10 grids of points</t>
  </si>
  <si>
    <t>GCPs (dGPS)</t>
  </si>
  <si>
    <t>GCPs-dGPS</t>
  </si>
  <si>
    <t>rmse for gcps calculated from dx, dy, dz values in table 2 for method 2</t>
  </si>
  <si>
    <t>average of each RMSE for DEM of date in Table 1</t>
  </si>
  <si>
    <t>Noise filtering, Coregistration</t>
  </si>
  <si>
    <t>Theodolite (1977)</t>
  </si>
  <si>
    <t>Noise filtering (Cloudcompare), Gap filling (DEM; Photomod)</t>
  </si>
  <si>
    <t>final processing done with best example from method 1</t>
  </si>
  <si>
    <t>StereoDEM (UAS survey, highres)</t>
  </si>
  <si>
    <t>orthorectification done with ALS DEM, not historic DSM</t>
  </si>
  <si>
    <t>SatImgs (Quickbird)</t>
  </si>
  <si>
    <t>DEM (SRTM, v1, unedited)</t>
  </si>
  <si>
    <t>SatImg + SRTM v1 used in Google Earth, Residuals to GCPS (X/Y): 4.53 / 3.55</t>
  </si>
  <si>
    <t>DEM (digitized TopoMap)</t>
  </si>
  <si>
    <t>SatImg + SRTM v1 used in Google Earth</t>
  </si>
  <si>
    <t>Orthomosaic (Landsat Image Mosaic Of Antarctica [LIMA])</t>
  </si>
  <si>
    <t>StereoDEM (AerialImgs, 2005)</t>
  </si>
  <si>
    <t>StereoDEM</t>
  </si>
  <si>
    <t>no further information about historical photos/DEMs, information is provided for modern only</t>
  </si>
  <si>
    <t>5+</t>
  </si>
  <si>
    <t>only ranges given for residuals; midpoint taken</t>
  </si>
  <si>
    <t>GCP coregistration error</t>
  </si>
  <si>
    <t>DEM smooting in Geomagic Studio 2013</t>
  </si>
  <si>
    <t>ALS DSM</t>
  </si>
  <si>
    <t>a number</t>
  </si>
  <si>
    <t>ALS point cloud</t>
  </si>
  <si>
    <t>total number of GCPs/CPs stated, but not individually</t>
  </si>
  <si>
    <t>Coregistration (ASP-ASTER DEM reference)</t>
  </si>
  <si>
    <t>no information given</t>
  </si>
  <si>
    <t>noise filtering using moving average window 3x3</t>
  </si>
  <si>
    <t>assume reported RMSE is for the 50 elevation cps</t>
  </si>
  <si>
    <t>survey drawings</t>
  </si>
  <si>
    <t>DSM (25 cm resolution)</t>
  </si>
  <si>
    <t>could extract significantly more tie points with guided feature matching appraoch compared to "traditional" Time-SIFT, were able to minimize doming error due to reasonable large number of inter-epoch features (large domes visible if only time-SIFT used)</t>
  </si>
  <si>
    <t>results provided for "patch" approach only</t>
  </si>
  <si>
    <t>Coregistration (horizontal + tilt), outlier filtering, gap-filling</t>
  </si>
  <si>
    <t>post-correction NMAD for stable terrain</t>
  </si>
  <si>
    <t>SatImgs (Landsat ETM+)</t>
  </si>
  <si>
    <t>Coregistration, Tilt correction (using SRTM1 reference)</t>
  </si>
  <si>
    <t>average of vertical RMSE in Table 2</t>
  </si>
  <si>
    <t>final standard deviation after all bias corrections</t>
  </si>
  <si>
    <t>ALOS DEM (30 m)</t>
  </si>
  <si>
    <t>14-18</t>
  </si>
  <si>
    <t>8-bit</t>
  </si>
  <si>
    <t>16-bit</t>
  </si>
  <si>
    <t>very little documentation</t>
  </si>
  <si>
    <t>co-registration (Nuth and Kääb), 2D first order polynomial trend removal; outlier removal using 3std elevation bins on-glacier</t>
  </si>
  <si>
    <t>reported rms in pixel values; also calculated std. off-glacier to SRTM, but did not report values</t>
  </si>
  <si>
    <t>not much information given</t>
  </si>
  <si>
    <t>Output</t>
  </si>
  <si>
    <t>Orthophoto resolution [m]</t>
  </si>
  <si>
    <t>DEM resolution [m]</t>
  </si>
  <si>
    <t>note</t>
  </si>
  <si>
    <t>3D (point cloud/DEM)</t>
  </si>
  <si>
    <t>Ortho: computed, but resolution not mentioned</t>
  </si>
  <si>
    <t>2D (georeferenced)</t>
  </si>
  <si>
    <t>2D (orthophoto)</t>
  </si>
  <si>
    <t>both: computed, but resolution not mentioned</t>
  </si>
  <si>
    <t>they reported the GSD after the processing, not the ortho and DSM resolution</t>
  </si>
  <si>
    <t>Ortho: computed, but resolution not mentioned, DEM: GSD Imgs = GSD DEM</t>
  </si>
  <si>
    <t>given resolutions (OP + DEM) were obtained by resampling; orig. values not given</t>
  </si>
  <si>
    <t>too many decimal for a DEM ??</t>
  </si>
  <si>
    <t>"nominal 1 m DEMs"</t>
  </si>
  <si>
    <t>orthophoto and DEM</t>
  </si>
  <si>
    <t>only orthophotos used</t>
  </si>
  <si>
    <t>resolution not reported</t>
  </si>
  <si>
    <t>ortho: computed, but resolution not mentioned</t>
  </si>
  <si>
    <t>DEM and ortho generated but resolution not reported</t>
  </si>
  <si>
    <t>DSM + Orthophoto + ContourMap produced (map was desired end product and has scale of 1:20.000)</t>
  </si>
  <si>
    <t>DEM was not created at country wide scale but as test in few areas</t>
  </si>
  <si>
    <t>DEM resampled to 20x20m</t>
  </si>
  <si>
    <t>DEM: Resampled to 20x20m</t>
  </si>
  <si>
    <t>DEM resolution not reported</t>
  </si>
  <si>
    <t>no products in the usual sense, just investigations regarding image orientation quality</t>
  </si>
  <si>
    <t>DEM (+ Reliability Information) + Orthophoto</t>
  </si>
  <si>
    <t>DEM + Orthoimage</t>
  </si>
  <si>
    <t>DEM raster derived from TIN of stereo points</t>
  </si>
  <si>
    <t>Ortho resolution not reported</t>
  </si>
  <si>
    <t>resolution depend on res of reference DEM, in paper: SRTM 1arc (~30m)</t>
  </si>
  <si>
    <t>edit Mel: given vals DEM res: 1-10 (calculated avg for further processing)</t>
  </si>
  <si>
    <t>Authors only compute GCP coordinates analytically with their own, unnamed, code, no Orthophoto or DEM produced, no commercial software used</t>
  </si>
  <si>
    <t>Table 4</t>
  </si>
  <si>
    <t>tested influence of raster resolution at uncertainty; edit Mel: given vals DEM res: 0.5 / 2.0 (calculated avg for further processing)</t>
  </si>
  <si>
    <t>not much information available</t>
  </si>
  <si>
    <t>resolutions not specified, using approximate GSD for the air photos</t>
  </si>
  <si>
    <t>also DEM is generated for orthorectification but not used</t>
  </si>
  <si>
    <t>resolution not specified</t>
  </si>
  <si>
    <t>output resolution unmentionned</t>
  </si>
  <si>
    <t>test with different scanner resolution and bit depth. result are reported fro 2400 dpi and 8 bit</t>
  </si>
  <si>
    <t>Output resolution uncertain</t>
  </si>
  <si>
    <t>Output is glacier outline/area, rather than a direct orthophoto or DEM</t>
  </si>
  <si>
    <t>no mention of GSDs</t>
  </si>
  <si>
    <t>point cloud and Ortho generated</t>
  </si>
  <si>
    <t>DEM resolution not explicit; "1 or 2 m, depending on quality"</t>
  </si>
  <si>
    <t>no orthophoto</t>
  </si>
  <si>
    <t>looks like scale-less reconstruction via SFM (simply put imgs in Photoscan and click on "run")</t>
  </si>
  <si>
    <t>resolution given is the "low-resolution"; also processed to 10 cm; point cloud density is given in points per sq. cm</t>
  </si>
  <si>
    <t>7.5</t>
  </si>
  <si>
    <t>given val: DEM res: 6-9 (calculated avg for further processing)</t>
  </si>
  <si>
    <t>DEM (gridded)</t>
  </si>
  <si>
    <t>DEM (gridded) interpolation with Multiquacric Radial Basis Function to fill sampling gaps in DEMs</t>
  </si>
  <si>
    <t>50</t>
  </si>
  <si>
    <t>both, gridded DEM (50m res) and orthoimage (6m res) were generated but desired "product" was orthoimage for change detection (detect water bodies)</t>
  </si>
  <si>
    <t>3D point cloud</t>
  </si>
  <si>
    <t>30</t>
  </si>
  <si>
    <t>no detailed information given</t>
  </si>
  <si>
    <t>At the image’s scale of 1:20 000, onefiftieth of an inch on the map would be 33.33 feet or 10.16 meters on the ground</t>
  </si>
  <si>
    <t>point cloud and ortho generated, min changes by DoD 2m but no information on resolution given :-/</t>
  </si>
  <si>
    <t>point cloud and ortho generated; served as reference to orthorectify all the other datasets</t>
  </si>
  <si>
    <t>1.00</t>
  </si>
  <si>
    <t>40</t>
  </si>
  <si>
    <t>ortho only</t>
  </si>
  <si>
    <t>DEM + ortho</t>
  </si>
  <si>
    <t>IDW interpolation method for DEM</t>
  </si>
  <si>
    <t>DEM created in Metashape</t>
  </si>
  <si>
    <t>the orthomosaic was done using an external DEM wiht 3 m vertical accuracy</t>
  </si>
  <si>
    <t>DEM generated using robust moving window and gaps were filled with a moving plane interpolation with inverse distance weighting</t>
  </si>
  <si>
    <t>2.7</t>
  </si>
  <si>
    <t>DEM generated in ERDAS</t>
  </si>
  <si>
    <t>1.3</t>
  </si>
  <si>
    <t>a DEM was not succefully derived</t>
  </si>
  <si>
    <t>Only orthoimage</t>
  </si>
  <si>
    <t>Semi-Global Matching algorithm for the DEM, orthophoto generated using the reconstructed DEM</t>
  </si>
  <si>
    <t>2.5</t>
  </si>
  <si>
    <t>resolution are reported as range, not possible to report individual vaules</t>
  </si>
  <si>
    <t>3D point cloud  + orientation</t>
  </si>
  <si>
    <t>DEM resolution not reported; presumably 30 m to match with SRTM</t>
  </si>
  <si>
    <t>Country</t>
  </si>
  <si>
    <t>LongName</t>
  </si>
  <si>
    <t>ShortName</t>
  </si>
  <si>
    <t>NumImages</t>
  </si>
  <si>
    <t>StartYear</t>
  </si>
  <si>
    <t>EndYear</t>
  </si>
  <si>
    <t>URL</t>
  </si>
  <si>
    <t>GeoURL</t>
  </si>
  <si>
    <t>Instituto Geográfico Nacional de Argentina</t>
  </si>
  <si>
    <t>IGNA</t>
  </si>
  <si>
    <t>https://www.ign.gob.ar/NuestrasActividades/Fotogrametria/ProductosYServicios</t>
  </si>
  <si>
    <t>Servicio de Hidrografía Naval Argentino</t>
  </si>
  <si>
    <t>SHNA</t>
  </si>
  <si>
    <t>https://www.hidro.gov.ar/</t>
  </si>
  <si>
    <t>Victoria Department of Energy, Environment and Climate Action</t>
  </si>
  <si>
    <t>DEECA</t>
  </si>
  <si>
    <t>https://www.deeca.vic.gov.au/</t>
  </si>
  <si>
    <t>Renamed from Victorian Department of Environment, Land, Water and Planning</t>
  </si>
  <si>
    <t>Austrian Federal Office of Surveying and Metrology</t>
  </si>
  <si>
    <t>BEV</t>
  </si>
  <si>
    <t>https://www.bev.gv.at/en/Services/Products/Remote-Sensing.html#products-0-1</t>
  </si>
  <si>
    <t>Office of the Tyrolean Government</t>
  </si>
  <si>
    <t>OTG</t>
  </si>
  <si>
    <t>https://www.tirol.gv.at/sicherheit/geoinformation/geodaten-tiris/</t>
  </si>
  <si>
    <t>https://lba.tirol.gv.at/public/karte.xhtml</t>
  </si>
  <si>
    <t>Belgium</t>
  </si>
  <si>
    <t>Royal Museum for Central Africa</t>
  </si>
  <si>
    <t>RMCA</t>
  </si>
  <si>
    <t>https://pasteca.africamuseum.be/</t>
  </si>
  <si>
    <t>Base Aerofotogrametria</t>
  </si>
  <si>
    <t>BaseAero</t>
  </si>
  <si>
    <t>https://www.baseaerofoto.com.br/</t>
  </si>
  <si>
    <t>Geomatheque Ltd., QC</t>
  </si>
  <si>
    <t>GeoQC</t>
  </si>
  <si>
    <t>https://geoselec.com/en</t>
  </si>
  <si>
    <t>National Air Photo Library of Natural Resources Canada</t>
  </si>
  <si>
    <t>NAPL</t>
  </si>
  <si>
    <t>https://natural-resources.canada.ca/maps-tools-and-publications/satellite-imagery-elevation-data-and-air-photos/air-photos/national-air-photo-library/9265</t>
  </si>
  <si>
    <t>Province of British Columbia</t>
  </si>
  <si>
    <t>GeoBC</t>
  </si>
  <si>
    <t>https://www2.gov.bc.ca/gov/content/data/geographic-data-services/digital-imagery/air-photos</t>
  </si>
  <si>
    <t>Aero-photogrammetric Service of the Chilean Air Force</t>
  </si>
  <si>
    <t>SAF</t>
  </si>
  <si>
    <t>https://www.saf.cl/</t>
  </si>
  <si>
    <t>Chilean Military Geographical Institute</t>
  </si>
  <si>
    <t>IGM-CL</t>
  </si>
  <si>
    <t>https://www.igm.cl/</t>
  </si>
  <si>
    <t>Czech Office for Surveying, Mapping and Cadastre</t>
  </si>
  <si>
    <t>CUZK</t>
  </si>
  <si>
    <t>https://cuzk.gov.cz/</t>
  </si>
  <si>
    <t>Denmark</t>
  </si>
  <si>
    <t>Agency for Data Supply and Efficiency</t>
  </si>
  <si>
    <t>SDFE</t>
  </si>
  <si>
    <t>https://dataforsyningen.dk/</t>
  </si>
  <si>
    <t>National Danish Survey and Cadastre</t>
  </si>
  <si>
    <t>KMS</t>
  </si>
  <si>
    <t>https://www.kb.dk/en/find-materials/collections/aerial-photography-collection</t>
  </si>
  <si>
    <t>https://www.kb.dk/danmarksetfraluften/#zoom=10&amp;lat=55.3&amp;lng=10.4</t>
  </si>
  <si>
    <t>National Institute for Hydraulic Resources</t>
  </si>
  <si>
    <t>INDRHI</t>
  </si>
  <si>
    <t>https://indrhi.gob.do/</t>
  </si>
  <si>
    <t>Space Science and Geospatial Institute</t>
  </si>
  <si>
    <t>EMA</t>
  </si>
  <si>
    <t>34,000 </t>
  </si>
  <si>
    <t>http://ssgi.gov.et/</t>
  </si>
  <si>
    <t>https://www.ethiopia1935.ugent.be/</t>
  </si>
  <si>
    <t>Formerly Ethiopian Mapping Agency and Geospatial Information Institute; data hosted by University of Ghent (Belgium)</t>
  </si>
  <si>
    <t>Blom Geomatics AS</t>
  </si>
  <si>
    <t>BlomAS</t>
  </si>
  <si>
    <t>https://blominternationaloperations.com/</t>
  </si>
  <si>
    <t>Finnish Defence Forces</t>
  </si>
  <si>
    <t>FDF</t>
  </si>
  <si>
    <t>https://sotamuseo.fi/en/finnish-defence-forces-photograph-archive</t>
  </si>
  <si>
    <t>http://www.paikkatietoikkuna.fi/historiallisetilmakuvat</t>
  </si>
  <si>
    <t>National Land Survey of Finland</t>
  </si>
  <si>
    <t>NLS </t>
  </si>
  <si>
    <t>https://www.maanmittauslaitos.fi/en/maps-and-spatial-data/datasets-and-interfaces/product-descriptions/aerial-photographs</t>
  </si>
  <si>
    <t>Institut Géographique National</t>
  </si>
  <si>
    <t>IGN</t>
  </si>
  <si>
    <t>https://remonterletemps.ign.fr/</t>
  </si>
  <si>
    <t>Observatoire Volcanologique du Piton de la Fournaise</t>
  </si>
  <si>
    <t>OVPF</t>
  </si>
  <si>
    <t>https://www.ipgp.fr/observation/ovs/ovpf/</t>
  </si>
  <si>
    <t>Deutsche Fotothek</t>
  </si>
  <si>
    <t>Fotothek</t>
  </si>
  <si>
    <t>https://www.deutschefotothek.de/</t>
  </si>
  <si>
    <t>Loftmyndir ehf</t>
  </si>
  <si>
    <t>LM</t>
  </si>
  <si>
    <t>https://www.loftmyndir.is/</t>
  </si>
  <si>
    <t>National Land Survey of Iceland</t>
  </si>
  <si>
    <t>LMÍ</t>
  </si>
  <si>
    <t>https://www.lmi.is/is/vefsjar/korta-og-loftmyndasofn/loftmyndasafn</t>
  </si>
  <si>
    <t>https://atlas.lmi.is/mapview/?application=loftmyndasja</t>
  </si>
  <si>
    <t>Italian Military Geographic Institute</t>
  </si>
  <si>
    <t>IGMI</t>
  </si>
  <si>
    <t>https://www.igmi.org/en/descrizione-prodotti/aerial-photography</t>
  </si>
  <si>
    <t>https://www.igmi.org/en/geoprodotti#b_start=0</t>
  </si>
  <si>
    <t>Veneto Region</t>
  </si>
  <si>
    <t>Veneto</t>
  </si>
  <si>
    <t>Geospatial Information Authority of Japan</t>
  </si>
  <si>
    <t>GIAJ</t>
  </si>
  <si>
    <t>https://www.gsi.go.jp/ENGLISH/page_e30233.html</t>
  </si>
  <si>
    <t>Japan Agency for Marine-Earth Science and Technology’s Cryosphere Data Archive Partnership Observational Research Database</t>
  </si>
  <si>
    <t>CrDAP</t>
  </si>
  <si>
    <t>https://www.jamstec.go.jp/e/database/</t>
  </si>
  <si>
    <t>Royal Jordanian Geographic Centre</t>
  </si>
  <si>
    <t>RJGC</t>
  </si>
  <si>
    <t>https://rjgc.gov.jo/en</t>
  </si>
  <si>
    <t>Self-Acquired</t>
  </si>
  <si>
    <t>Survey Department of Nepal</t>
  </si>
  <si>
    <t>SDN</t>
  </si>
  <si>
    <t>https://dos.gov.np/</t>
  </si>
  <si>
    <t>New Zealand</t>
  </si>
  <si>
    <t>Victoria University of Wellington</t>
  </si>
  <si>
    <t>VUW</t>
  </si>
  <si>
    <t>National Library of Norway</t>
  </si>
  <si>
    <t>NB</t>
  </si>
  <si>
    <t>https://www.nb.no/</t>
  </si>
  <si>
    <t>Norwegian Mapping Authorities</t>
  </si>
  <si>
    <t>Kartverket</t>
  </si>
  <si>
    <t>https://kartverket.no/</t>
  </si>
  <si>
    <t>Norwegian Polar Institute</t>
  </si>
  <si>
    <t>NPI</t>
  </si>
  <si>
    <t>https://www.npolar.no/en/photo-library/#toggle-id-4</t>
  </si>
  <si>
    <t>Archaeological Museum, Biskupin</t>
  </si>
  <si>
    <t>MAB</t>
  </si>
  <si>
    <t>https://biskupin.pl/</t>
  </si>
  <si>
    <t>State Geodetic and Cartographic Resource</t>
  </si>
  <si>
    <t>Czgik</t>
  </si>
  <si>
    <t>https://www.geoportal.gov.pl/en/data/photogrammetric-aerial-imagery/</t>
  </si>
  <si>
    <t>https://mapy.geoportal.gov.pl/imap/Imgp_2.html</t>
  </si>
  <si>
    <t>Lisbon Port Authority</t>
  </si>
  <si>
    <t>APL</t>
  </si>
  <si>
    <t>https://www.portodelisboa.pt/</t>
  </si>
  <si>
    <t>Portuguese Army Geography Institute</t>
  </si>
  <si>
    <t>IGeoE</t>
  </si>
  <si>
    <t>https://www.igeoe.pt/index.php?id=40</t>
  </si>
  <si>
    <t>Institute of Volcanology and Seismology, Far East Branch of the Russian Academy of Sciences</t>
  </si>
  <si>
    <t>IVS FEB RAS</t>
  </si>
  <si>
    <t>http://www.kscnet.ru</t>
  </si>
  <si>
    <t>Sovinformsputnik</t>
  </si>
  <si>
    <t>Anton Melik Geographic Institute</t>
  </si>
  <si>
    <t>GIAM</t>
  </si>
  <si>
    <t>https://giam.zrc-sazu.si/en</t>
  </si>
  <si>
    <t>National Geo-spatial Information</t>
  </si>
  <si>
    <t>NGI</t>
  </si>
  <si>
    <t>https://ngi.dalrrd.gov.za/index.php/what-we-do/aerial-photography-and-imagery/34-aerial-photography-1926-2008</t>
  </si>
  <si>
    <t>http://www.cdngiportal.co.za/cdngiportal/</t>
  </si>
  <si>
    <t>Korea Institute of Geoscience and Mineral Resources</t>
  </si>
  <si>
    <t>KIGAM</t>
  </si>
  <si>
    <t>https://www.kigam.re.kr/english/</t>
  </si>
  <si>
    <t>Cartographic and Geological Institute of Catalonia</t>
  </si>
  <si>
    <t>ICGC</t>
  </si>
  <si>
    <t>https://www.icgc.cat/en</t>
  </si>
  <si>
    <t>https://visors.icgc.cat/fototeca</t>
  </si>
  <si>
    <t>Cartographic and Photographic Centre of the Spanish Air Force</t>
  </si>
  <si>
    <t>CECAF</t>
  </si>
  <si>
    <t>Centro Nacional de Información Geográfica</t>
  </si>
  <si>
    <t>CNIG</t>
  </si>
  <si>
    <t>https://www.ign.es/web/en/ign/portal/sc-cnig-fototeca</t>
  </si>
  <si>
    <t>https://fototeca.cnig.es/fototeca/</t>
  </si>
  <si>
    <t>Institut Cartogràfic Valencià</t>
  </si>
  <si>
    <t>ICV</t>
  </si>
  <si>
    <t>https://icv.gva.es/va/</t>
  </si>
  <si>
    <t>https://geofototeca.gva.es/visor_fototeca/</t>
  </si>
  <si>
    <t>Instituto Geográfico Nacional</t>
  </si>
  <si>
    <t>IGN-Es</t>
  </si>
  <si>
    <t>https://pnoa.ign.es/</t>
  </si>
  <si>
    <t>Network of Environmental Information of Andalusia</t>
  </si>
  <si>
    <t>REDIAM</t>
  </si>
  <si>
    <t>https://www.juntadeandalucia.es/medioambiente/portal/acceso-rediam</t>
  </si>
  <si>
    <t>Swedish mapping, cadastral, and land registration authority</t>
  </si>
  <si>
    <t>Lantmäteriet</t>
  </si>
  <si>
    <t>https://www.lantmateriet.se/en/geodata/our-products/product-list/scanned-analogue-aerial-photographs/</t>
  </si>
  <si>
    <t>BSF Swissphoto</t>
  </si>
  <si>
    <t>BSFS</t>
  </si>
  <si>
    <t>https://www.bsf-swissphoto.com/</t>
  </si>
  <si>
    <t>Swiss Federal Institute of Technology Library ‘e-pics’ imagery archive</t>
  </si>
  <si>
    <t>ETH</t>
  </si>
  <si>
    <t>https://library.ethz.ch/en/archiving-and-digitising/archiving/image-archive.html</t>
  </si>
  <si>
    <t>https://ba.e-pics.ethz.ch/#main-search-text=Luftbild&amp;main-search-mode=and</t>
  </si>
  <si>
    <t>Swiss Federal Office of Topography</t>
  </si>
  <si>
    <t>Swisstopo</t>
  </si>
  <si>
    <t>https://www.swisstopo.admin.ch/en/analogue-aerial-photographs</t>
  </si>
  <si>
    <t>https://map.geo.admin.ch/#/map?lang=en&amp;center=2660000,1190000&amp;z=1&amp;bgLayer=ch.swisstopo.pixelkarte-farbe&amp;topic=swisstopo&amp;layers=ch.swisstopo.lubis-luftbilder_schwarzweiss@year=all;ch.swisstopo.lubis-luftbilder_farbe@year=all&amp;catalogNodes=ech</t>
  </si>
  <si>
    <t>Center for GIS, RCHSS, Academia Sinica</t>
  </si>
  <si>
    <t>RCHSS</t>
  </si>
  <si>
    <t>https://gis.rchss.sinica.edu.tw/</t>
  </si>
  <si>
    <t>Türkiye</t>
  </si>
  <si>
    <t>General Directorate of Mapping</t>
  </si>
  <si>
    <t>HGM</t>
  </si>
  <si>
    <t>https://www.harita.gov.tr/</t>
  </si>
  <si>
    <t>https://geoportal.harita.gov.tr/</t>
  </si>
  <si>
    <t>Agricultural Development and Advisory Service</t>
  </si>
  <si>
    <t>ADAS </t>
  </si>
  <si>
    <t>https://historicengland.org.uk/images-books/photos/collection/ADA03</t>
  </si>
  <si>
    <t>Britain From Above</t>
  </si>
  <si>
    <t>BFA</t>
  </si>
  <si>
    <t>1919 </t>
  </si>
  <si>
    <t>https://www.britainfromabove.org.uk/</t>
  </si>
  <si>
    <t>https://www.britainfromabove.org.uk/en/map?country=global&amp;view=map#0,262466.52493474324,609599.6708161779</t>
  </si>
  <si>
    <t>British Antarctic Survey</t>
  </si>
  <si>
    <t>BAS</t>
  </si>
  <si>
    <t>https://www.bas.ac.uk/</t>
  </si>
  <si>
    <t>Dorset County Council</t>
  </si>
  <si>
    <t>DCC</t>
  </si>
  <si>
    <t>https://archive-catalogue.dorsetcouncil.gov.uk/collections</t>
  </si>
  <si>
    <t>Historic England Archive</t>
  </si>
  <si>
    <t>HEA</t>
  </si>
  <si>
    <t>https://historicengland.org.uk/images-books/archive/collections/aerial-photos/</t>
  </si>
  <si>
    <t>Formerly National Monuments Record</t>
  </si>
  <si>
    <t>Infoterra Ltd</t>
  </si>
  <si>
    <t>Infoterra</t>
  </si>
  <si>
    <t>http://www.infoterra.co.uk/</t>
  </si>
  <si>
    <t>National Collection of Aerial Photography</t>
  </si>
  <si>
    <t>NCAP</t>
  </si>
  <si>
    <t>https://ncap.org.uk/about-ncap/history-of-the-collection</t>
  </si>
  <si>
    <t>Formerly TARA</t>
  </si>
  <si>
    <t>Ordnance Survey of Northern Ireland</t>
  </si>
  <si>
    <t>OSNI</t>
  </si>
  <si>
    <t>https://www.spatialni.gov.uk/</t>
  </si>
  <si>
    <t>Royal Commission on the Ancient and Historical Monuments of Wales</t>
  </si>
  <si>
    <t>RCAHMW</t>
  </si>
  <si>
    <t>https://rcahmw.gov.uk/</t>
  </si>
  <si>
    <t>https://coflein.gov.uk/en/</t>
  </si>
  <si>
    <t>Formerly Central Register of Air Photography for Wales</t>
  </si>
  <si>
    <t>Scott Polar Research Institute</t>
  </si>
  <si>
    <t>SPRI</t>
  </si>
  <si>
    <t>https://www.spri.cam.ac.uk/picturelibrary/catalogue/</t>
  </si>
  <si>
    <t>University of Cambridge Committee for Aerial Photography</t>
  </si>
  <si>
    <t>CUCAP</t>
  </si>
  <si>
    <t>https://www.cambridgeairphotos.com/</t>
  </si>
  <si>
    <t>Arctic Data Center</t>
  </si>
  <si>
    <t>ADC</t>
  </si>
  <si>
    <t>https://arcticdata.io/</t>
  </si>
  <si>
    <t>Connecticut State Library</t>
  </si>
  <si>
    <t>CSL</t>
  </si>
  <si>
    <t>https://libguides.ctstatelibrary.org/hg/aerialphotos</t>
  </si>
  <si>
    <t>https://www.arcgis.com/apps/View/index.html?appid=044e8e6266aa44dc8ccc9b6e2eecacb4&amp;extent=-74.4077,40.7353,-70.6174,42.3712</t>
  </si>
  <si>
    <t>Texas Data Repository (Historical Air Photo Dataverse)</t>
  </si>
  <si>
    <t>TxGIO</t>
  </si>
  <si>
    <t>https://www.tnris.org/research-distribution-center/historical-imagery-archive.html</t>
  </si>
  <si>
    <t>https://dataverse-prod.tdl.org/dataverse/forman</t>
  </si>
  <si>
    <t>U.S. National Archives Cartographic and Architectural Branch</t>
  </si>
  <si>
    <t>NARA</t>
  </si>
  <si>
    <t>https://www.archives.gov/research/cartographic/aerial-photography</t>
  </si>
  <si>
    <t>University of California, Riverside</t>
  </si>
  <si>
    <t>UCR</t>
  </si>
  <si>
    <t>https://guides.lib.ucr.edu/aerialphotos</t>
  </si>
  <si>
    <t>https://mil.library.ucsb.edu/ap_indexes/FrameFinder/</t>
  </si>
  <si>
    <t>USGS EROS Archive - Aerial Photography - Antarctic Single Frame Records</t>
  </si>
  <si>
    <t>USGS EROS Antarctic</t>
  </si>
  <si>
    <t>https://www.usgs.gov/centers/eros/science/usgs-eros-archive-aerial-photography-antarctic-single-frame-records</t>
  </si>
  <si>
    <t>https://earthexplorer.usgs.gov/</t>
  </si>
  <si>
    <t>USGS EROS Archive - Air Photo Single Frames</t>
  </si>
  <si>
    <t>USGS EROS Air Frames</t>
  </si>
  <si>
    <t>https://www.usgs.gov/centers/eros/science/usgs-eros-archive-aerial-photography-aerial-photo-single-frames</t>
  </si>
  <si>
    <t>USGS EROS Archive - Declassified Satellite Imagery 1</t>
  </si>
  <si>
    <t>USGS EROS Declass 1</t>
  </si>
  <si>
    <t>https://www.usgs.gov/centers/eros/science/usgs-eros-archive-declassified-data-declassified-satellite-imagery-1</t>
  </si>
  <si>
    <t>USGS EROS Archive - Declassified Satellite Imagery 2</t>
  </si>
  <si>
    <t>USGS EROS Declass 2</t>
  </si>
  <si>
    <t>https://www.usgs.gov/centers/eros/science/usgs-eros-archive-declassified-data-declassified-satellite-imagery-2</t>
  </si>
  <si>
    <t>USGS EROS Archive - Declassified Satellite Imagery 3</t>
  </si>
  <si>
    <t>USGS EROS Declass 3</t>
  </si>
  <si>
    <t>https://www.usgs.gov/centers/eros/science/usgs-eros-archive-declassified-data-declassified-satellite-imagery-3</t>
  </si>
  <si>
    <t>USGS EROS Archive - National Aerial Photography Program</t>
  </si>
  <si>
    <t>USGS EROS NAPP</t>
  </si>
  <si>
    <t>https://www.usgs.gov/centers/eros/science/usgs-eros-archive-aerial-photography-national-aerial-photography-program-napp?qt-science_center_objects=0#qt-science_center_objects</t>
  </si>
  <si>
    <t>USGS EROS Archive - National High Altitude Photography</t>
  </si>
  <si>
    <t>USGS EROS NHAP</t>
  </si>
  <si>
    <t>https://www.usgs.gov/centers/eros/science/usgs-eros-archive-aerial-photography-national-high-altitude-photography-nhap</t>
  </si>
  <si>
    <t>USGS North American Glacier Aerial Photography</t>
  </si>
  <si>
    <t>NAGAP</t>
  </si>
  <si>
    <t>https://arcticdata.io/catalog/view/doi:10.18739/A2VH5CJ8K</t>
  </si>
  <si>
    <t>Yosemite National Park</t>
  </si>
  <si>
    <t>YNP</t>
  </si>
  <si>
    <t>Not specified</t>
  </si>
  <si>
    <t>NS</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</si>
</sst>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00"/>
    <numFmt numFmtId="165" formatCode="#,##0.000"/>
    <numFmt numFmtId="166" formatCode="0.0"/>
    <numFmt numFmtId="167" formatCode="m-d"/>
  </numFmts>
  <fonts count="40">
    <font>
      <sz val="10.0"/>
      <color rgb="FF000000"/>
      <name val="Calibri"/>
      <scheme val="minor"/>
    </font>
    <font>
      <b/>
      <sz val="10.0"/>
      <color theme="1"/>
      <name val="Calibri"/>
      <scheme val="minor"/>
    </font>
    <font>
      <sz val="10.0"/>
      <color theme="1"/>
      <name val="Calibri"/>
      <scheme val="minor"/>
    </font>
    <font>
      <color theme="1"/>
      <name val="Calibri"/>
      <scheme val="minor"/>
    </font>
    <font>
      <b/>
      <color theme="1"/>
      <name val="Calibri"/>
      <scheme val="minor"/>
    </font>
    <font>
      <sz val="10.0"/>
      <color theme="1"/>
      <name val="Calibri"/>
    </font>
    <font>
      <sz val="9.0"/>
      <color rgb="FF5F6368"/>
      <name val="Roboto"/>
    </font>
    <font>
      <sz val="10.0"/>
      <color rgb="FF000000"/>
      <name val="Calibri"/>
    </font>
    <font>
      <color theme="1"/>
      <name val="Calibri"/>
    </font>
    <font>
      <sz val="10.0"/>
      <color rgb="FF333333"/>
      <name val="Calibri"/>
    </font>
    <font>
      <color rgb="FF000000"/>
      <name val="Calibri"/>
      <scheme val="minor"/>
    </font>
    <font>
      <sz val="10.0"/>
      <color rgb="FF1F1F1F"/>
      <name val="Calibri"/>
      <scheme val="minor"/>
    </font>
    <font>
      <sz val="8.0"/>
      <color rgb="FF777777"/>
      <name val="Calibri"/>
      <scheme val="minor"/>
    </font>
    <font>
      <sz val="10.0"/>
      <color rgb="FF1C1D1E"/>
      <name val="Calibri"/>
      <scheme val="minor"/>
    </font>
    <font>
      <b/>
      <sz val="10.0"/>
      <color rgb="FF000000"/>
      <name val="Calibri"/>
      <scheme val="minor"/>
    </font>
    <font>
      <b/>
      <sz val="10.0"/>
      <color rgb="FFFF0000"/>
      <name val="Calibri"/>
      <scheme val="minor"/>
    </font>
    <font>
      <sz val="10.0"/>
      <color rgb="FF242729"/>
      <name val="Calibri"/>
      <scheme val="minor"/>
    </font>
    <font>
      <sz val="10.0"/>
      <color rgb="FFFF0000"/>
      <name val="Calibri"/>
      <scheme val="minor"/>
    </font>
    <font>
      <color rgb="FF000000"/>
      <name val="&quot;docs-Calibri&quot;"/>
    </font>
    <font>
      <sz val="10.0"/>
      <color rgb="FF000000"/>
      <name val="Docs-Calibri"/>
    </font>
    <font>
      <sz val="11.0"/>
      <color theme="1"/>
      <name val="Calibri"/>
    </font>
    <font>
      <b/>
      <color rgb="FF000000"/>
      <name val="Calibri"/>
    </font>
    <font>
      <color rgb="FF000000"/>
      <name val="Calibri"/>
    </font>
    <font>
      <color rgb="FFFF0000"/>
      <name val="Calibri"/>
    </font>
    <font>
      <color rgb="FF000000"/>
      <name val="Roboto"/>
    </font>
    <font>
      <sz val="9.0"/>
      <color rgb="FF1F1F1F"/>
      <name val="&quot;Google Sans&quot;"/>
    </font>
    <font>
      <color rgb="FFFF0000"/>
      <name val="Calibri"/>
      <scheme val="minor"/>
    </font>
    <font>
      <color rgb="FF222222"/>
      <name val="Calibri"/>
      <scheme val="minor"/>
    </font>
    <font>
      <u/>
      <color rgb="FF0000FF"/>
    </font>
    <font>
      <color rgb="FFCC0000"/>
      <name val="Calibri"/>
    </font>
    <font>
      <b/>
      <sz val="10.0"/>
      <color theme="1"/>
      <name val="Calibri"/>
    </font>
    <font>
      <b/>
      <sz val="10.0"/>
      <color rgb="FFFF0000"/>
      <name val="Calibri"/>
    </font>
    <font>
      <b/>
      <sz val="10.0"/>
      <color rgb="FF000000"/>
      <name val="Calibri"/>
    </font>
    <font>
      <sz val="10.0"/>
      <color rgb="FFB7B7B7"/>
      <name val="Calibri"/>
    </font>
    <font>
      <sz val="10.0"/>
      <color rgb="FFCCCCCC"/>
      <name val="Calibri"/>
    </font>
    <font>
      <sz val="10.0"/>
      <color rgb="FFD9D9D9"/>
      <name val="Calibri"/>
    </font>
    <font>
      <sz val="10.0"/>
      <color rgb="FF1F1F1F"/>
      <name val="Google Sans"/>
    </font>
    <font>
      <u/>
      <color rgb="FF0000FF"/>
    </font>
    <font>
      <u/>
      <color rgb="FF0000FF"/>
    </font>
    <font>
      <u/>
      <color rgb="FF0000FF"/>
    </font>
  </fonts>
  <fills count="10">
    <fill>
      <patternFill patternType="none"/>
    </fill>
    <fill>
      <patternFill patternType="lightGray"/>
    </fill>
    <fill>
      <patternFill patternType="solid">
        <fgColor rgb="FFFFF2CC"/>
        <bgColor rgb="FFFFF2CC"/>
      </patternFill>
    </fill>
    <fill>
      <patternFill patternType="solid">
        <fgColor rgb="FFFFFFFF"/>
        <bgColor rgb="FFFFFFFF"/>
      </patternFill>
    </fill>
    <fill>
      <patternFill patternType="solid">
        <fgColor rgb="FFFFFF00"/>
        <bgColor rgb="FFFFFF00"/>
      </patternFill>
    </fill>
    <fill>
      <patternFill patternType="solid">
        <fgColor theme="0"/>
        <bgColor theme="0"/>
      </patternFill>
    </fill>
    <fill>
      <patternFill patternType="solid">
        <fgColor rgb="FFB7E1CD"/>
        <bgColor rgb="FFB7E1CD"/>
      </patternFill>
    </fill>
    <fill>
      <patternFill patternType="solid">
        <fgColor rgb="FFF4CCCC"/>
        <bgColor rgb="FFF4CCCC"/>
      </patternFill>
    </fill>
    <fill>
      <patternFill patternType="solid">
        <fgColor rgb="FFD9EAD3"/>
        <bgColor rgb="FFD9EAD3"/>
      </patternFill>
    </fill>
    <fill>
      <patternFill patternType="solid">
        <fgColor rgb="FFC9DAF8"/>
        <bgColor rgb="FFC9DAF8"/>
      </patternFill>
    </fill>
  </fills>
  <borders count="1">
    <border/>
  </borders>
  <cellStyleXfs count="1">
    <xf borderId="0" fillId="0" fontId="0" numFmtId="0" applyAlignment="1" applyFont="1"/>
  </cellStyleXfs>
  <cellXfs count="214">
    <xf borderId="0" fillId="0" fontId="0" numFmtId="0" xfId="0" applyAlignment="1" applyFont="1">
      <alignment readingOrder="0" shrinkToFit="0" vertical="bottom" wrapText="0"/>
    </xf>
    <xf borderId="0" fillId="2" fontId="1" numFmtId="0" xfId="0" applyAlignment="1" applyFill="1" applyFont="1">
      <alignment readingOrder="0"/>
    </xf>
    <xf borderId="0" fillId="2" fontId="1" numFmtId="0" xfId="0" applyFont="1"/>
    <xf borderId="0" fillId="0" fontId="2" numFmtId="0" xfId="0" applyAlignment="1" applyFont="1">
      <alignment readingOrder="0"/>
    </xf>
    <xf borderId="0" fillId="0" fontId="2" numFmtId="0" xfId="0" applyFont="1"/>
    <xf borderId="0" fillId="0" fontId="2" numFmtId="0" xfId="0" applyAlignment="1" applyFont="1">
      <alignment horizontal="left" readingOrder="0"/>
    </xf>
    <xf borderId="0" fillId="0" fontId="0" numFmtId="0" xfId="0" applyFont="1"/>
    <xf borderId="0" fillId="0" fontId="0" numFmtId="0" xfId="0" applyAlignment="1" applyFont="1">
      <alignment readingOrder="0"/>
    </xf>
    <xf borderId="0" fillId="3" fontId="0" numFmtId="0" xfId="0" applyFill="1" applyFont="1"/>
    <xf borderId="0" fillId="4" fontId="2" numFmtId="0" xfId="0" applyFill="1" applyFont="1"/>
    <xf borderId="0" fillId="3" fontId="0" numFmtId="0" xfId="0" applyAlignment="1" applyFont="1">
      <alignment readingOrder="0"/>
    </xf>
    <xf borderId="0" fillId="0" fontId="2" numFmtId="0" xfId="0" applyAlignment="1" applyFont="1">
      <alignment readingOrder="0"/>
    </xf>
    <xf borderId="0" fillId="5" fontId="2" numFmtId="0" xfId="0" applyAlignment="1" applyFill="1" applyFont="1">
      <alignment readingOrder="0"/>
    </xf>
    <xf borderId="0" fillId="0" fontId="2" numFmtId="0" xfId="0" applyAlignment="1" applyFont="1">
      <alignment readingOrder="0"/>
    </xf>
    <xf borderId="0" fillId="0" fontId="2" numFmtId="0" xfId="0" applyAlignment="1" applyFont="1">
      <alignment readingOrder="0"/>
    </xf>
    <xf borderId="0" fillId="3" fontId="2" numFmtId="0" xfId="0" applyAlignment="1" applyFont="1">
      <alignment readingOrder="0"/>
    </xf>
    <xf borderId="0" fillId="0" fontId="3" numFmtId="0" xfId="0" applyAlignment="1" applyFont="1">
      <alignment readingOrder="0"/>
    </xf>
    <xf borderId="0" fillId="2" fontId="4" numFmtId="0" xfId="0" applyAlignment="1" applyFont="1">
      <alignment readingOrder="0"/>
    </xf>
    <xf borderId="0" fillId="2" fontId="4" numFmtId="0" xfId="0" applyAlignment="1" applyFont="1">
      <alignment horizontal="right" readingOrder="0"/>
    </xf>
    <xf borderId="0" fillId="2" fontId="4" numFmtId="0" xfId="0" applyAlignment="1" applyFont="1">
      <alignment horizontal="left" readingOrder="0"/>
    </xf>
    <xf borderId="0" fillId="0" fontId="3" numFmtId="0" xfId="0" applyFont="1"/>
    <xf borderId="0" fillId="0" fontId="5" numFmtId="0" xfId="0" applyAlignment="1" applyFont="1">
      <alignment horizontal="right" readingOrder="0"/>
    </xf>
    <xf borderId="0" fillId="0" fontId="3" numFmtId="0" xfId="0" applyAlignment="1" applyFont="1">
      <alignment horizontal="right" readingOrder="0"/>
    </xf>
    <xf borderId="0" fillId="6" fontId="3" numFmtId="0" xfId="0" applyFill="1" applyFont="1"/>
    <xf borderId="0" fillId="0" fontId="3" numFmtId="3" xfId="0" applyAlignment="1" applyFont="1" applyNumberFormat="1">
      <alignment horizontal="right" readingOrder="0"/>
    </xf>
    <xf borderId="0" fillId="0" fontId="5" numFmtId="0" xfId="0" applyAlignment="1" applyFont="1">
      <alignment horizontal="right"/>
    </xf>
    <xf borderId="0" fillId="5" fontId="5" numFmtId="0" xfId="0" applyAlignment="1" applyFont="1">
      <alignment horizontal="right" readingOrder="0"/>
    </xf>
    <xf borderId="0" fillId="3" fontId="6" numFmtId="0" xfId="0" applyAlignment="1" applyFont="1">
      <alignment horizontal="left" readingOrder="0"/>
    </xf>
    <xf borderId="0" fillId="3" fontId="7" numFmtId="0" xfId="0" applyAlignment="1" applyFont="1">
      <alignment horizontal="right" readingOrder="0"/>
    </xf>
    <xf borderId="0" fillId="6" fontId="3" numFmtId="0" xfId="0" applyAlignment="1" applyFont="1">
      <alignment readingOrder="0"/>
    </xf>
    <xf borderId="0" fillId="0" fontId="5" numFmtId="164" xfId="0" applyAlignment="1" applyFont="1" applyNumberFormat="1">
      <alignment horizontal="right" readingOrder="0"/>
    </xf>
    <xf borderId="0" fillId="0" fontId="3" numFmtId="165" xfId="0" applyAlignment="1" applyFont="1" applyNumberFormat="1">
      <alignment horizontal="right" readingOrder="0"/>
    </xf>
    <xf borderId="0" fillId="6" fontId="8" numFmtId="0" xfId="0" applyAlignment="1" applyFont="1">
      <alignment vertical="bottom"/>
    </xf>
    <xf borderId="0" fillId="0" fontId="8" numFmtId="0" xfId="0" applyAlignment="1" applyFont="1">
      <alignment readingOrder="0" vertical="bottom"/>
    </xf>
    <xf borderId="0" fillId="0" fontId="8" numFmtId="0" xfId="0" applyAlignment="1" applyFont="1">
      <alignment horizontal="right" readingOrder="0" vertical="bottom"/>
    </xf>
    <xf borderId="0" fillId="0" fontId="8" numFmtId="0" xfId="0" applyAlignment="1" applyFont="1">
      <alignment horizontal="center" vertical="bottom"/>
    </xf>
    <xf borderId="0" fillId="0" fontId="8" numFmtId="0" xfId="0" applyAlignment="1" applyFont="1">
      <alignment vertical="bottom"/>
    </xf>
    <xf borderId="0" fillId="0" fontId="3" numFmtId="0" xfId="0" applyAlignment="1" applyFont="1">
      <alignment horizontal="right"/>
    </xf>
    <xf borderId="0" fillId="0" fontId="8" numFmtId="0" xfId="0" applyAlignment="1" applyFont="1">
      <alignment horizontal="right" vertical="bottom"/>
    </xf>
    <xf borderId="0" fillId="0" fontId="8" numFmtId="0" xfId="0" applyAlignment="1" applyFont="1">
      <alignment vertical="bottom"/>
    </xf>
    <xf borderId="0" fillId="4" fontId="3" numFmtId="0" xfId="0" applyAlignment="1" applyFont="1">
      <alignment readingOrder="0"/>
    </xf>
    <xf borderId="0" fillId="0" fontId="8" numFmtId="49" xfId="0" applyAlignment="1" applyFont="1" applyNumberFormat="1">
      <alignment vertical="bottom"/>
    </xf>
    <xf borderId="0" fillId="0" fontId="5" numFmtId="0" xfId="0" applyAlignment="1" applyFont="1">
      <alignment readingOrder="0"/>
    </xf>
    <xf borderId="0" fillId="3" fontId="9" numFmtId="0" xfId="0" applyAlignment="1" applyFont="1">
      <alignment horizontal="right" readingOrder="0"/>
    </xf>
    <xf borderId="0" fillId="3" fontId="7" numFmtId="0" xfId="0" applyAlignment="1" applyFont="1">
      <alignment readingOrder="0"/>
    </xf>
    <xf borderId="0" fillId="0" fontId="8" numFmtId="0" xfId="0" applyAlignment="1" applyFont="1">
      <alignment horizontal="right" vertical="bottom"/>
    </xf>
    <xf borderId="0" fillId="0" fontId="10" numFmtId="0" xfId="0" applyAlignment="1" applyFont="1">
      <alignment horizontal="right" readingOrder="0" shrinkToFit="0" vertical="bottom" wrapText="0"/>
    </xf>
    <xf borderId="0" fillId="0" fontId="10" numFmtId="0" xfId="0" applyAlignment="1" applyFont="1">
      <alignment readingOrder="0" shrinkToFit="0" vertical="bottom" wrapText="0"/>
    </xf>
    <xf borderId="0" fillId="3" fontId="11" numFmtId="0" xfId="0" applyAlignment="1" applyFont="1">
      <alignment readingOrder="0"/>
    </xf>
    <xf borderId="0" fillId="0" fontId="5" numFmtId="0" xfId="0" applyAlignment="1" applyFont="1">
      <alignment horizontal="right"/>
    </xf>
    <xf borderId="0" fillId="3" fontId="12" numFmtId="0" xfId="0" applyAlignment="1" applyFont="1">
      <alignment horizontal="right" readingOrder="0"/>
    </xf>
    <xf borderId="0" fillId="3" fontId="12" numFmtId="0" xfId="0" applyAlignment="1" applyFont="1">
      <alignment horizontal="left" readingOrder="0"/>
    </xf>
    <xf borderId="0" fillId="3" fontId="3" numFmtId="0" xfId="0" applyFont="1"/>
    <xf borderId="0" fillId="5" fontId="3" numFmtId="0" xfId="0" applyFont="1"/>
    <xf borderId="0" fillId="2" fontId="1" numFmtId="0" xfId="0" applyAlignment="1" applyFont="1">
      <alignment readingOrder="0"/>
    </xf>
    <xf borderId="0" fillId="3" fontId="13" numFmtId="0" xfId="0" applyAlignment="1" applyFont="1">
      <alignment readingOrder="0"/>
    </xf>
    <xf borderId="0" fillId="2" fontId="1" numFmtId="0" xfId="0" applyAlignment="1" applyFont="1">
      <alignment horizontal="left" readingOrder="0"/>
    </xf>
    <xf borderId="0" fillId="2" fontId="14" numFmtId="0" xfId="0" applyAlignment="1" applyFont="1">
      <alignment horizontal="left" readingOrder="0" shrinkToFit="0" wrapText="1"/>
    </xf>
    <xf borderId="0" fillId="2" fontId="14" numFmtId="0" xfId="0" applyAlignment="1" applyFont="1">
      <alignment horizontal="left" shrinkToFit="0" wrapText="1"/>
    </xf>
    <xf borderId="0" fillId="2" fontId="14" numFmtId="49" xfId="0" applyAlignment="1" applyFont="1" applyNumberFormat="1">
      <alignment horizontal="center" shrinkToFit="0" wrapText="1"/>
    </xf>
    <xf borderId="0" fillId="2" fontId="14" numFmtId="0" xfId="0" applyAlignment="1" applyFont="1">
      <alignment horizontal="center" readingOrder="0" shrinkToFit="0" wrapText="1"/>
    </xf>
    <xf borderId="0" fillId="2" fontId="15" numFmtId="0" xfId="0" applyAlignment="1" applyFont="1">
      <alignment horizontal="center" readingOrder="0" shrinkToFit="0" wrapText="1"/>
    </xf>
    <xf borderId="0" fillId="3" fontId="16" numFmtId="0" xfId="0" applyAlignment="1" applyFont="1">
      <alignment horizontal="left"/>
    </xf>
    <xf borderId="0" fillId="0" fontId="2" numFmtId="49" xfId="0" applyAlignment="1" applyFont="1" applyNumberFormat="1">
      <alignment readingOrder="0"/>
    </xf>
    <xf borderId="0" fillId="0" fontId="17" numFmtId="0" xfId="0" applyAlignment="1" applyFont="1">
      <alignment readingOrder="0"/>
    </xf>
    <xf borderId="0" fillId="3" fontId="0" numFmtId="0" xfId="0" applyFont="1"/>
    <xf borderId="0" fillId="0" fontId="2" numFmtId="49" xfId="0" applyAlignment="1" applyFont="1" applyNumberFormat="1">
      <alignment horizontal="left" readingOrder="0"/>
    </xf>
    <xf borderId="0" fillId="0" fontId="2" numFmtId="0" xfId="0" applyAlignment="1" applyFont="1">
      <alignment horizontal="left" readingOrder="0"/>
    </xf>
    <xf borderId="0" fillId="0" fontId="0" numFmtId="49" xfId="0" applyAlignment="1" applyFont="1" applyNumberFormat="1">
      <alignment readingOrder="0" shrinkToFit="0" vertical="bottom" wrapText="0"/>
    </xf>
    <xf borderId="0" fillId="0" fontId="0" numFmtId="0" xfId="0" applyAlignment="1" applyFont="1">
      <alignment horizontal="left" readingOrder="0" shrinkToFit="0" vertical="bottom" wrapText="0"/>
    </xf>
    <xf borderId="0" fillId="0" fontId="18" numFmtId="0" xfId="0" applyAlignment="1" applyFont="1">
      <alignment readingOrder="0"/>
    </xf>
    <xf borderId="0" fillId="0" fontId="16" numFmtId="0" xfId="0" applyAlignment="1" applyFont="1">
      <alignment horizontal="left"/>
    </xf>
    <xf borderId="0" fillId="0" fontId="0" numFmtId="0" xfId="0" applyFont="1"/>
    <xf borderId="0" fillId="3" fontId="0" numFmtId="0" xfId="0" applyAlignment="1" applyFont="1">
      <alignment horizontal="left" readingOrder="0"/>
    </xf>
    <xf borderId="0" fillId="3" fontId="0" numFmtId="49" xfId="0" applyAlignment="1" applyFont="1" applyNumberFormat="1">
      <alignment horizontal="left" readingOrder="0"/>
    </xf>
    <xf borderId="0" fillId="0" fontId="2" numFmtId="0" xfId="0" applyAlignment="1" applyFont="1">
      <alignment horizontal="left"/>
    </xf>
    <xf borderId="0" fillId="3" fontId="19" numFmtId="0" xfId="0" applyAlignment="1" applyFont="1">
      <alignment horizontal="left" readingOrder="0"/>
    </xf>
    <xf borderId="0" fillId="0" fontId="0" numFmtId="0" xfId="0" applyAlignment="1" applyFont="1">
      <alignment readingOrder="0" shrinkToFit="0" vertical="bottom" wrapText="0"/>
    </xf>
    <xf borderId="0" fillId="0" fontId="0" numFmtId="0" xfId="0" applyAlignment="1" applyFont="1">
      <alignment horizontal="right" readingOrder="0" shrinkToFit="0" vertical="bottom" wrapText="0"/>
    </xf>
    <xf borderId="0" fillId="0" fontId="2" numFmtId="49" xfId="0" applyAlignment="1" applyFont="1" applyNumberFormat="1">
      <alignment readingOrder="0" shrinkToFit="0" vertical="bottom" wrapText="0"/>
    </xf>
    <xf borderId="0" fillId="3" fontId="13" numFmtId="0" xfId="0" applyAlignment="1" applyFont="1">
      <alignment horizontal="left" readingOrder="0"/>
    </xf>
    <xf borderId="0" fillId="0" fontId="5" numFmtId="0" xfId="0" applyAlignment="1" applyFont="1">
      <alignment vertical="bottom"/>
    </xf>
    <xf borderId="0" fillId="0" fontId="5" numFmtId="0" xfId="0" applyAlignment="1" applyFont="1">
      <alignment horizontal="right" readingOrder="0" vertical="bottom"/>
    </xf>
    <xf borderId="0" fillId="0" fontId="5" numFmtId="0" xfId="0" applyAlignment="1" applyFont="1">
      <alignment readingOrder="0" vertical="bottom"/>
    </xf>
    <xf borderId="0" fillId="0" fontId="5" numFmtId="0" xfId="0" applyAlignment="1" applyFont="1">
      <alignment horizontal="left" readingOrder="0" vertical="bottom"/>
    </xf>
    <xf borderId="0" fillId="0" fontId="5" numFmtId="49" xfId="0" applyAlignment="1" applyFont="1" applyNumberFormat="1">
      <alignment vertical="bottom"/>
    </xf>
    <xf borderId="0" fillId="0" fontId="5" numFmtId="0" xfId="0" applyAlignment="1" applyFont="1">
      <alignment horizontal="left" vertical="bottom"/>
    </xf>
    <xf borderId="0" fillId="0" fontId="5" numFmtId="0" xfId="0" applyAlignment="1" applyFont="1">
      <alignment vertical="bottom"/>
    </xf>
    <xf borderId="0" fillId="0" fontId="8" numFmtId="0" xfId="0" applyAlignment="1" applyFont="1">
      <alignment horizontal="left" readingOrder="0" vertical="bottom"/>
    </xf>
    <xf borderId="0" fillId="0" fontId="8" numFmtId="0" xfId="0" applyAlignment="1" applyFont="1">
      <alignment horizontal="left" vertical="bottom"/>
    </xf>
    <xf borderId="0" fillId="3" fontId="2" numFmtId="49" xfId="0" applyAlignment="1" applyFont="1" applyNumberFormat="1">
      <alignment readingOrder="0"/>
    </xf>
    <xf borderId="0" fillId="0" fontId="17" numFmtId="0" xfId="0" applyAlignment="1" applyFont="1">
      <alignment horizontal="left" readingOrder="0"/>
    </xf>
    <xf borderId="0" fillId="0" fontId="2" numFmtId="49" xfId="0" applyAlignment="1" applyFont="1" applyNumberFormat="1">
      <alignment horizontal="right" readingOrder="0"/>
    </xf>
    <xf borderId="0" fillId="0" fontId="3" numFmtId="0" xfId="0" applyAlignment="1" applyFont="1">
      <alignment horizontal="left" readingOrder="0"/>
    </xf>
    <xf borderId="0" fillId="0" fontId="3" numFmtId="0" xfId="0" applyAlignment="1" applyFont="1">
      <alignment readingOrder="0"/>
    </xf>
    <xf borderId="0" fillId="0" fontId="3" numFmtId="0" xfId="0" applyAlignment="1" applyFont="1">
      <alignment readingOrder="0" shrinkToFit="0" wrapText="0"/>
    </xf>
    <xf borderId="0" fillId="0" fontId="3" numFmtId="0" xfId="0" applyAlignment="1" applyFont="1">
      <alignment horizontal="left" readingOrder="0"/>
    </xf>
    <xf borderId="0" fillId="3" fontId="8" numFmtId="0" xfId="0" applyAlignment="1" applyFont="1">
      <alignment readingOrder="0" shrinkToFit="0" vertical="bottom" wrapText="0"/>
    </xf>
    <xf borderId="0" fillId="0" fontId="8" numFmtId="0" xfId="0" applyAlignment="1" applyFont="1">
      <alignment readingOrder="0" shrinkToFit="0" vertical="bottom" wrapText="0"/>
    </xf>
    <xf borderId="0" fillId="0" fontId="20" numFmtId="0" xfId="0" applyAlignment="1" applyFont="1">
      <alignment shrinkToFit="0" vertical="bottom" wrapText="0"/>
    </xf>
    <xf borderId="0" fillId="0" fontId="8" numFmtId="0" xfId="0" applyAlignment="1" applyFont="1">
      <alignment horizontal="left" readingOrder="0" shrinkToFit="0" vertical="bottom" wrapText="0"/>
    </xf>
    <xf borderId="0" fillId="0" fontId="8" numFmtId="49" xfId="0" applyAlignment="1" applyFont="1" applyNumberFormat="1">
      <alignment readingOrder="0" shrinkToFit="0" vertical="bottom" wrapText="0"/>
    </xf>
    <xf borderId="0" fillId="0" fontId="8" numFmtId="0" xfId="0" applyAlignment="1" applyFont="1">
      <alignment horizontal="right" readingOrder="0" shrinkToFit="0" vertical="bottom" wrapText="0"/>
    </xf>
    <xf borderId="0" fillId="0" fontId="8" numFmtId="0" xfId="0" applyAlignment="1" applyFont="1">
      <alignment shrinkToFit="0" vertical="bottom" wrapText="0"/>
    </xf>
    <xf borderId="0" fillId="0" fontId="5" numFmtId="0" xfId="0" applyAlignment="1" applyFont="1">
      <alignment readingOrder="0" shrinkToFit="0" vertical="bottom" wrapText="0"/>
    </xf>
    <xf borderId="0" fillId="2" fontId="4" numFmtId="0" xfId="0" applyAlignment="1" applyFont="1">
      <alignment horizontal="left" vertical="bottom"/>
    </xf>
    <xf borderId="0" fillId="2" fontId="21" numFmtId="0" xfId="0" applyAlignment="1" applyFont="1">
      <alignment readingOrder="0" shrinkToFit="0" vertical="bottom" wrapText="0"/>
    </xf>
    <xf borderId="0" fillId="0" fontId="3" numFmtId="0" xfId="0" applyAlignment="1" applyFont="1">
      <alignment horizontal="left" vertical="bottom"/>
    </xf>
    <xf borderId="0" fillId="0" fontId="22" numFmtId="0" xfId="0" applyAlignment="1" applyFont="1">
      <alignment readingOrder="0" shrinkToFit="0" vertical="bottom" wrapText="0"/>
    </xf>
    <xf borderId="0" fillId="0" fontId="22" numFmtId="0" xfId="0" applyAlignment="1" applyFont="1">
      <alignment horizontal="left" readingOrder="0" shrinkToFit="0" vertical="bottom" wrapText="0"/>
    </xf>
    <xf borderId="0" fillId="0" fontId="10" numFmtId="0" xfId="0" applyAlignment="1" applyFont="1">
      <alignment readingOrder="0"/>
    </xf>
    <xf borderId="0" fillId="3" fontId="10" numFmtId="0" xfId="0" applyAlignment="1" applyFont="1">
      <alignment horizontal="left" readingOrder="0"/>
    </xf>
    <xf borderId="0" fillId="3" fontId="10" numFmtId="0" xfId="0" applyAlignment="1" applyFont="1">
      <alignment readingOrder="0"/>
    </xf>
    <xf borderId="0" fillId="0" fontId="23" numFmtId="0" xfId="0" applyAlignment="1" applyFont="1">
      <alignment readingOrder="0" shrinkToFit="0" vertical="bottom" wrapText="0"/>
    </xf>
    <xf borderId="0" fillId="3" fontId="24" numFmtId="0" xfId="0" applyAlignment="1" applyFont="1">
      <alignment horizontal="left" readingOrder="0"/>
    </xf>
    <xf borderId="0" fillId="0" fontId="3" numFmtId="0" xfId="0" applyAlignment="1" applyFont="1">
      <alignment readingOrder="0"/>
    </xf>
    <xf borderId="0" fillId="0" fontId="0" numFmtId="0" xfId="0" applyAlignment="1" applyFont="1">
      <alignment horizontal="left" readingOrder="0"/>
    </xf>
    <xf borderId="0" fillId="3" fontId="25" numFmtId="0" xfId="0" applyAlignment="1" applyFont="1">
      <alignment readingOrder="0"/>
    </xf>
    <xf borderId="0" fillId="0" fontId="3" numFmtId="0" xfId="0" applyFont="1"/>
    <xf borderId="0" fillId="0" fontId="26" numFmtId="0" xfId="0" applyAlignment="1" applyFont="1">
      <alignment readingOrder="0"/>
    </xf>
    <xf borderId="0" fillId="0" fontId="2" numFmtId="0" xfId="0" applyFont="1"/>
    <xf borderId="0" fillId="3" fontId="27" numFmtId="0" xfId="0" applyAlignment="1" applyFont="1">
      <alignment readingOrder="0"/>
    </xf>
    <xf borderId="0" fillId="0" fontId="28" numFmtId="0" xfId="0" applyAlignment="1" applyFont="1">
      <alignment readingOrder="0"/>
    </xf>
    <xf borderId="0" fillId="0" fontId="29" numFmtId="0" xfId="0" applyAlignment="1" applyFont="1">
      <alignment readingOrder="0" shrinkToFit="0" vertical="bottom" wrapText="0"/>
    </xf>
    <xf borderId="0" fillId="0" fontId="2" numFmtId="0" xfId="0" applyAlignment="1" applyFont="1">
      <alignment horizontal="left"/>
    </xf>
    <xf borderId="0" fillId="3" fontId="8" numFmtId="0" xfId="0" applyAlignment="1" applyFont="1">
      <alignment shrinkToFit="0" vertical="bottom" wrapText="0"/>
    </xf>
    <xf borderId="0" fillId="2" fontId="30" numFmtId="0" xfId="0" applyAlignment="1" applyFont="1">
      <alignment vertical="bottom"/>
    </xf>
    <xf borderId="0" fillId="7" fontId="30" numFmtId="0" xfId="0" applyAlignment="1" applyFill="1" applyFont="1">
      <alignment shrinkToFit="0" vertical="bottom" wrapText="1"/>
    </xf>
    <xf borderId="0" fillId="7" fontId="30" numFmtId="0" xfId="0" applyAlignment="1" applyFont="1">
      <alignment shrinkToFit="0" vertical="bottom" wrapText="1"/>
    </xf>
    <xf borderId="0" fillId="7" fontId="31" numFmtId="0" xfId="0" applyAlignment="1" applyFont="1">
      <alignment shrinkToFit="0" vertical="bottom" wrapText="1"/>
    </xf>
    <xf borderId="0" fillId="7" fontId="30" numFmtId="0" xfId="0" applyAlignment="1" applyFont="1">
      <alignment readingOrder="0" shrinkToFit="0" vertical="bottom" wrapText="1"/>
    </xf>
    <xf borderId="0" fillId="7" fontId="32" numFmtId="2" xfId="0" applyAlignment="1" applyFont="1" applyNumberFormat="1">
      <alignment readingOrder="0" shrinkToFit="0" vertical="bottom" wrapText="1"/>
    </xf>
    <xf borderId="0" fillId="7" fontId="31" numFmtId="2" xfId="0" applyAlignment="1" applyFont="1" applyNumberFormat="1">
      <alignment shrinkToFit="0" vertical="bottom" wrapText="1"/>
    </xf>
    <xf borderId="0" fillId="7" fontId="14" numFmtId="49" xfId="0" applyAlignment="1" applyFont="1" applyNumberFormat="1">
      <alignment horizontal="left" readingOrder="0" shrinkToFit="0" wrapText="1"/>
    </xf>
    <xf borderId="0" fillId="7" fontId="30" numFmtId="3" xfId="0" applyAlignment="1" applyFont="1" applyNumberFormat="1">
      <alignment shrinkToFit="0" vertical="bottom" wrapText="1"/>
    </xf>
    <xf borderId="0" fillId="7" fontId="14" numFmtId="4" xfId="0" applyAlignment="1" applyFont="1" applyNumberFormat="1">
      <alignment horizontal="left" readingOrder="0" shrinkToFit="0" wrapText="1"/>
    </xf>
    <xf borderId="0" fillId="7" fontId="15" numFmtId="4" xfId="0" applyAlignment="1" applyFont="1" applyNumberFormat="1">
      <alignment horizontal="left" readingOrder="0" shrinkToFit="0" wrapText="1"/>
    </xf>
    <xf borderId="0" fillId="7" fontId="15" numFmtId="0" xfId="0" applyAlignment="1" applyFont="1">
      <alignment horizontal="left" readingOrder="0" shrinkToFit="0" wrapText="1"/>
    </xf>
    <xf borderId="0" fillId="8" fontId="30" numFmtId="0" xfId="0" applyAlignment="1" applyFill="1" applyFont="1">
      <alignment shrinkToFit="0" vertical="bottom" wrapText="1"/>
    </xf>
    <xf borderId="0" fillId="8" fontId="31" numFmtId="0" xfId="0" applyAlignment="1" applyFont="1">
      <alignment shrinkToFit="0" vertical="bottom" wrapText="1"/>
    </xf>
    <xf borderId="0" fillId="8" fontId="31" numFmtId="2" xfId="0" applyAlignment="1" applyFont="1" applyNumberFormat="1">
      <alignment shrinkToFit="0" vertical="bottom" wrapText="1"/>
    </xf>
    <xf borderId="0" fillId="8" fontId="30" numFmtId="2" xfId="0" applyAlignment="1" applyFont="1" applyNumberFormat="1">
      <alignment readingOrder="0" shrinkToFit="0" vertical="bottom" wrapText="1"/>
    </xf>
    <xf borderId="0" fillId="8" fontId="30" numFmtId="2" xfId="0" applyAlignment="1" applyFont="1" applyNumberFormat="1">
      <alignment shrinkToFit="0" vertical="bottom" wrapText="1"/>
    </xf>
    <xf borderId="0" fillId="8" fontId="14" numFmtId="0" xfId="0" applyAlignment="1" applyFont="1">
      <alignment horizontal="left" readingOrder="0" shrinkToFit="0" wrapText="1"/>
    </xf>
    <xf borderId="0" fillId="8" fontId="15" numFmtId="0" xfId="0" applyAlignment="1" applyFont="1">
      <alignment horizontal="left" readingOrder="0" shrinkToFit="0" wrapText="1"/>
    </xf>
    <xf borderId="0" fillId="8" fontId="30" numFmtId="0" xfId="0" applyAlignment="1" applyFont="1">
      <alignment readingOrder="0" shrinkToFit="0" vertical="bottom" wrapText="1"/>
    </xf>
    <xf borderId="0" fillId="2" fontId="30" numFmtId="0" xfId="0" applyAlignment="1" applyFont="1">
      <alignment shrinkToFit="0" vertical="bottom" wrapText="1"/>
    </xf>
    <xf borderId="0" fillId="0" fontId="2" numFmtId="0" xfId="0" applyAlignment="1" applyFont="1">
      <alignment horizontal="left" vertical="bottom"/>
    </xf>
    <xf borderId="0" fillId="0" fontId="5" numFmtId="3" xfId="0" applyAlignment="1" applyFont="1" applyNumberFormat="1">
      <alignment vertical="bottom"/>
    </xf>
    <xf borderId="0" fillId="0" fontId="33" numFmtId="4" xfId="0" applyAlignment="1" applyFont="1" applyNumberFormat="1">
      <alignment vertical="bottom"/>
    </xf>
    <xf borderId="0" fillId="0" fontId="34" numFmtId="0" xfId="0" applyAlignment="1" applyFont="1">
      <alignment readingOrder="0" vertical="bottom"/>
    </xf>
    <xf borderId="0" fillId="0" fontId="5" numFmtId="2" xfId="0" applyAlignment="1" applyFont="1" applyNumberFormat="1">
      <alignment vertical="bottom"/>
    </xf>
    <xf borderId="0" fillId="0" fontId="8" numFmtId="2" xfId="0" applyAlignment="1" applyFont="1" applyNumberFormat="1">
      <alignment horizontal="right" vertical="bottom"/>
    </xf>
    <xf borderId="0" fillId="0" fontId="35" numFmtId="2" xfId="0" applyAlignment="1" applyFont="1" applyNumberFormat="1">
      <alignment vertical="bottom"/>
    </xf>
    <xf borderId="0" fillId="0" fontId="5" numFmtId="3" xfId="0" applyAlignment="1" applyFont="1" applyNumberFormat="1">
      <alignment readingOrder="0" vertical="bottom"/>
    </xf>
    <xf borderId="0" fillId="0" fontId="5" numFmtId="49" xfId="0" applyAlignment="1" applyFont="1" applyNumberFormat="1">
      <alignment readingOrder="0" vertical="bottom"/>
    </xf>
    <xf borderId="0" fillId="0" fontId="34" numFmtId="0" xfId="0" applyAlignment="1" applyFont="1">
      <alignment vertical="bottom"/>
    </xf>
    <xf borderId="0" fillId="0" fontId="5" numFmtId="2" xfId="0" applyAlignment="1" applyFont="1" applyNumberFormat="1">
      <alignment readingOrder="0" vertical="bottom"/>
    </xf>
    <xf borderId="0" fillId="0" fontId="34" numFmtId="2" xfId="0" applyAlignment="1" applyFont="1" applyNumberFormat="1">
      <alignment vertical="bottom"/>
    </xf>
    <xf borderId="0" fillId="0" fontId="36" numFmtId="0" xfId="0" applyAlignment="1" applyFont="1">
      <alignment vertical="bottom"/>
    </xf>
    <xf borderId="0" fillId="0" fontId="5" numFmtId="4" xfId="0" applyAlignment="1" applyFont="1" applyNumberFormat="1">
      <alignment readingOrder="0" vertical="bottom"/>
    </xf>
    <xf borderId="0" fillId="0" fontId="33" numFmtId="0" xfId="0" applyAlignment="1" applyFont="1">
      <alignment vertical="bottom"/>
    </xf>
    <xf borderId="0" fillId="0" fontId="5" numFmtId="165" xfId="0" applyAlignment="1" applyFont="1" applyNumberFormat="1">
      <alignment readingOrder="0" vertical="bottom"/>
    </xf>
    <xf borderId="0" fillId="0" fontId="2" numFmtId="4" xfId="0" applyAlignment="1" applyFont="1" applyNumberFormat="1">
      <alignment readingOrder="0"/>
    </xf>
    <xf borderId="0" fillId="0" fontId="34" numFmtId="2" xfId="0" applyAlignment="1" applyFont="1" applyNumberFormat="1">
      <alignment vertical="bottom"/>
    </xf>
    <xf borderId="0" fillId="0" fontId="2" numFmtId="166" xfId="0" applyAlignment="1" applyFont="1" applyNumberFormat="1">
      <alignment readingOrder="0"/>
    </xf>
    <xf borderId="0" fillId="0" fontId="5" numFmtId="4" xfId="0" applyAlignment="1" applyFont="1" applyNumberFormat="1">
      <alignment vertical="bottom"/>
    </xf>
    <xf borderId="0" fillId="0" fontId="2" numFmtId="2" xfId="0" applyAlignment="1" applyFont="1" applyNumberFormat="1">
      <alignment readingOrder="0"/>
    </xf>
    <xf borderId="0" fillId="0" fontId="2" numFmtId="2" xfId="0" applyAlignment="1" applyFont="1" applyNumberFormat="1">
      <alignment horizontal="left" readingOrder="0"/>
    </xf>
    <xf borderId="0" fillId="0" fontId="2" numFmtId="164" xfId="0" applyAlignment="1" applyFont="1" applyNumberFormat="1">
      <alignment readingOrder="0"/>
    </xf>
    <xf borderId="0" fillId="9" fontId="8" numFmtId="0" xfId="0" applyAlignment="1" applyFill="1" applyFont="1">
      <alignment vertical="bottom"/>
    </xf>
    <xf borderId="0" fillId="0" fontId="8" numFmtId="4" xfId="0" applyAlignment="1" applyFont="1" applyNumberFormat="1">
      <alignment horizontal="right" vertical="bottom"/>
    </xf>
    <xf borderId="0" fillId="0" fontId="2" numFmtId="4" xfId="0" applyAlignment="1" applyFont="1" applyNumberFormat="1">
      <alignment horizontal="right" readingOrder="0"/>
    </xf>
    <xf borderId="0" fillId="0" fontId="7" numFmtId="2" xfId="0" applyAlignment="1" applyFont="1" applyNumberFormat="1">
      <alignment horizontal="right" readingOrder="0" shrinkToFit="0" vertical="bottom" wrapText="0"/>
    </xf>
    <xf borderId="0" fillId="0" fontId="5" numFmtId="0" xfId="0" applyAlignment="1" applyFont="1">
      <alignment horizontal="right" vertical="bottom"/>
    </xf>
    <xf borderId="0" fillId="0" fontId="7" numFmtId="0" xfId="0" applyAlignment="1" applyFont="1">
      <alignment vertical="bottom"/>
    </xf>
    <xf borderId="0" fillId="0" fontId="5" numFmtId="2" xfId="0" applyAlignment="1" applyFont="1" applyNumberFormat="1">
      <alignment vertical="bottom"/>
    </xf>
    <xf borderId="0" fillId="0" fontId="5" numFmtId="2" xfId="0" applyAlignment="1" applyFont="1" applyNumberFormat="1">
      <alignment readingOrder="0" vertical="bottom"/>
    </xf>
    <xf borderId="0" fillId="0" fontId="2" numFmtId="167" xfId="0" applyAlignment="1" applyFont="1" applyNumberFormat="1">
      <alignment readingOrder="0"/>
    </xf>
    <xf borderId="0" fillId="0" fontId="2" numFmtId="0" xfId="0" applyAlignment="1" applyFont="1">
      <alignment horizontal="left" readingOrder="0" vertical="bottom"/>
    </xf>
    <xf borderId="0" fillId="0" fontId="2" numFmtId="49" xfId="0" applyFont="1" applyNumberFormat="1"/>
    <xf borderId="0" fillId="0" fontId="3" numFmtId="49" xfId="0" applyAlignment="1" applyFont="1" applyNumberFormat="1">
      <alignment horizontal="left" readingOrder="0"/>
    </xf>
    <xf borderId="0" fillId="0" fontId="8" numFmtId="2" xfId="0" applyAlignment="1" applyFont="1" applyNumberFormat="1">
      <alignment vertical="bottom"/>
    </xf>
    <xf borderId="0" fillId="9" fontId="8" numFmtId="2" xfId="0" applyAlignment="1" applyFont="1" applyNumberFormat="1">
      <alignment vertical="bottom"/>
    </xf>
    <xf borderId="0" fillId="0" fontId="3" numFmtId="2" xfId="0" applyAlignment="1" applyFont="1" applyNumberFormat="1">
      <alignment readingOrder="0"/>
    </xf>
    <xf borderId="0" fillId="0" fontId="8" numFmtId="2" xfId="0" applyAlignment="1" applyFont="1" applyNumberFormat="1">
      <alignment readingOrder="0" vertical="bottom"/>
    </xf>
    <xf borderId="0" fillId="2" fontId="4" numFmtId="2" xfId="0" applyAlignment="1" applyFont="1" applyNumberFormat="1">
      <alignment horizontal="left" readingOrder="0"/>
    </xf>
    <xf borderId="0" fillId="2" fontId="4" numFmtId="1" xfId="0" applyAlignment="1" applyFont="1" applyNumberFormat="1">
      <alignment horizontal="left" readingOrder="0"/>
    </xf>
    <xf borderId="0" fillId="0" fontId="3" numFmtId="2" xfId="0" applyAlignment="1" applyFont="1" applyNumberFormat="1">
      <alignment horizontal="left" readingOrder="0"/>
    </xf>
    <xf borderId="0" fillId="0" fontId="3" numFmtId="1" xfId="0" applyAlignment="1" applyFont="1" applyNumberFormat="1">
      <alignment horizontal="left" readingOrder="0"/>
    </xf>
    <xf borderId="0" fillId="3" fontId="2" numFmtId="0" xfId="0" applyFont="1"/>
    <xf borderId="0" fillId="3" fontId="10" numFmtId="2" xfId="0" applyAlignment="1" applyFont="1" applyNumberFormat="1">
      <alignment horizontal="left" readingOrder="0"/>
    </xf>
    <xf borderId="0" fillId="3" fontId="3" numFmtId="2" xfId="0" applyAlignment="1" applyFont="1" applyNumberFormat="1">
      <alignment horizontal="left" readingOrder="0"/>
    </xf>
    <xf borderId="0" fillId="3" fontId="3" numFmtId="0" xfId="0" applyFont="1"/>
    <xf borderId="0" fillId="3" fontId="10" numFmtId="1" xfId="0" applyAlignment="1" applyFont="1" applyNumberFormat="1">
      <alignment horizontal="left" readingOrder="0"/>
    </xf>
    <xf borderId="0" fillId="3" fontId="3" numFmtId="1" xfId="0" applyAlignment="1" applyFont="1" applyNumberFormat="1">
      <alignment horizontal="left" readingOrder="0"/>
    </xf>
    <xf borderId="0" fillId="0" fontId="3" numFmtId="164" xfId="0" applyAlignment="1" applyFont="1" applyNumberFormat="1">
      <alignment horizontal="left" readingOrder="0"/>
    </xf>
    <xf borderId="0" fillId="0" fontId="26" numFmtId="0" xfId="0" applyFont="1"/>
    <xf borderId="0" fillId="0" fontId="3" numFmtId="166" xfId="0" applyAlignment="1" applyFont="1" applyNumberFormat="1">
      <alignment horizontal="left" readingOrder="0"/>
    </xf>
    <xf borderId="0" fillId="0" fontId="8" numFmtId="2" xfId="0" applyAlignment="1" applyFont="1" applyNumberFormat="1">
      <alignment horizontal="left" readingOrder="0" vertical="bottom"/>
    </xf>
    <xf borderId="0" fillId="3" fontId="8" numFmtId="0" xfId="0" applyAlignment="1" applyFont="1">
      <alignment vertical="bottom"/>
    </xf>
    <xf borderId="0" fillId="0" fontId="10" numFmtId="2" xfId="0" applyAlignment="1" applyFont="1" applyNumberFormat="1">
      <alignment horizontal="left" readingOrder="0" shrinkToFit="0" vertical="bottom" wrapText="0"/>
    </xf>
    <xf borderId="0" fillId="0" fontId="10" numFmtId="1" xfId="0" applyAlignment="1" applyFont="1" applyNumberFormat="1">
      <alignment horizontal="left" readingOrder="0" shrinkToFit="0" vertical="bottom" wrapText="0"/>
    </xf>
    <xf borderId="0" fillId="0" fontId="10" numFmtId="0" xfId="0" applyAlignment="1" applyFont="1">
      <alignment horizontal="left" readingOrder="0" shrinkToFit="0" vertical="bottom" wrapText="0"/>
    </xf>
    <xf borderId="0" fillId="0" fontId="3" numFmtId="4" xfId="0" applyAlignment="1" applyFont="1" applyNumberFormat="1">
      <alignment horizontal="left" readingOrder="0"/>
    </xf>
    <xf borderId="0" fillId="2" fontId="4" numFmtId="0" xfId="0" applyAlignment="1" applyFont="1">
      <alignment readingOrder="0" shrinkToFit="0" wrapText="0"/>
    </xf>
    <xf borderId="0" fillId="0" fontId="3" numFmtId="3" xfId="0" applyAlignment="1" applyFont="1" applyNumberFormat="1">
      <alignment readingOrder="0"/>
    </xf>
    <xf borderId="0" fillId="0" fontId="37" numFmtId="0" xfId="0" applyAlignment="1" applyFont="1">
      <alignment readingOrder="0" shrinkToFit="0" wrapText="0"/>
    </xf>
    <xf borderId="0" fillId="0" fontId="3" numFmtId="0" xfId="0" applyAlignment="1" applyFont="1">
      <alignment readingOrder="0" shrinkToFit="0" wrapText="0"/>
    </xf>
    <xf borderId="0" fillId="0" fontId="3" numFmtId="3" xfId="0" applyFont="1" applyNumberFormat="1"/>
    <xf borderId="0" fillId="0" fontId="3" numFmtId="0" xfId="0" applyAlignment="1" applyFont="1">
      <alignment shrinkToFit="0" wrapText="0"/>
    </xf>
    <xf borderId="0" fillId="0" fontId="38" numFmtId="0" xfId="0" applyAlignment="1" applyFont="1">
      <alignment readingOrder="0"/>
    </xf>
    <xf borderId="0" fillId="0" fontId="2" numFmtId="0" xfId="0" applyAlignment="1" applyFont="1">
      <alignment readingOrder="0" shrinkToFit="0" wrapText="0"/>
    </xf>
    <xf borderId="0" fillId="0" fontId="39" numFmtId="0" xfId="0" applyAlignment="1" applyFont="1">
      <alignment readingOrder="0" shrinkToFit="0" wrapText="0"/>
    </xf>
  </cellXfs>
  <cellStyles count="1">
    <cellStyle xfId="0" name="Normal" builtinId="0"/>
  </cellStyles>
  <dxfs count="5">
    <dxf>
      <font/>
      <fill>
        <patternFill patternType="solid">
          <fgColor rgb="FFB7E1CD"/>
          <bgColor rgb="FFB7E1CD"/>
        </patternFill>
      </fill>
      <border/>
    </dxf>
    <dxf>
      <font/>
      <fill>
        <patternFill patternType="solid">
          <fgColor rgb="FFF4C7C3"/>
          <bgColor rgb="FFF4C7C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fill>
        <patternFill patternType="solid">
          <fgColor rgb="FFC9DAF8"/>
          <bgColor rgb="FFC9DAF8"/>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hyperlink" Target="http://doi.org/10.1111/j.1477-9730.2006.00397.x" TargetMode="External"/><Relationship Id="rId3" Type="http://schemas.openxmlformats.org/officeDocument/2006/relationships/drawing" Target="../drawings/drawing5.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6.xml"/><Relationship Id="rId3"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7.xml"/><Relationship Id="rId3"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40" Type="http://schemas.openxmlformats.org/officeDocument/2006/relationships/hyperlink" Target="https://biskupin.pl/" TargetMode="External"/><Relationship Id="rId42" Type="http://schemas.openxmlformats.org/officeDocument/2006/relationships/hyperlink" Target="https://mapy.geoportal.gov.pl/imap/Imgp_2.html" TargetMode="External"/><Relationship Id="rId41" Type="http://schemas.openxmlformats.org/officeDocument/2006/relationships/hyperlink" Target="https://www.geoportal.gov.pl/en/data/photogrammetric-aerial-imagery/" TargetMode="External"/><Relationship Id="rId44" Type="http://schemas.openxmlformats.org/officeDocument/2006/relationships/hyperlink" Target="https://www.igeoe.pt/index.php?id=40" TargetMode="External"/><Relationship Id="rId43" Type="http://schemas.openxmlformats.org/officeDocument/2006/relationships/hyperlink" Target="https://www.portodelisboa.pt/" TargetMode="External"/><Relationship Id="rId46" Type="http://schemas.openxmlformats.org/officeDocument/2006/relationships/hyperlink" Target="https://giam.zrc-sazu.si/en" TargetMode="External"/><Relationship Id="rId45" Type="http://schemas.openxmlformats.org/officeDocument/2006/relationships/hyperlink" Target="http://www.kscnet.ru" TargetMode="External"/><Relationship Id="rId48" Type="http://schemas.openxmlformats.org/officeDocument/2006/relationships/hyperlink" Target="http://www.cdngiportal.co.za/cdngiportal/" TargetMode="External"/><Relationship Id="rId47" Type="http://schemas.openxmlformats.org/officeDocument/2006/relationships/hyperlink" Target="https://ngi.dalrrd.gov.za/index.php/what-we-do/aerial-photography-and-imagery/34-aerial-photography-1926-2008" TargetMode="External"/><Relationship Id="rId49" Type="http://schemas.openxmlformats.org/officeDocument/2006/relationships/hyperlink" Target="https://www.kigam.re.kr/english/" TargetMode="External"/><Relationship Id="rId103" Type="http://schemas.openxmlformats.org/officeDocument/2006/relationships/drawing" Target="../drawings/drawing8.xml"/><Relationship Id="rId102" Type="http://schemas.openxmlformats.org/officeDocument/2006/relationships/hyperlink" Target="https://arcticdata.io/catalog/view/doi:10.18739/A2VH5CJ8K" TargetMode="External"/><Relationship Id="rId101" Type="http://schemas.openxmlformats.org/officeDocument/2006/relationships/hyperlink" Target="https://earthexplorer.usgs.gov/" TargetMode="External"/><Relationship Id="rId100" Type="http://schemas.openxmlformats.org/officeDocument/2006/relationships/hyperlink" Target="https://www.usgs.gov/centers/eros/science/usgs-eros-archive-aerial-photography-national-high-altitude-photography-nhap" TargetMode="External"/><Relationship Id="rId31" Type="http://schemas.openxmlformats.org/officeDocument/2006/relationships/hyperlink" Target="https://www.igmi.org/en/descrizione-prodotti/aerial-photography" TargetMode="External"/><Relationship Id="rId30" Type="http://schemas.openxmlformats.org/officeDocument/2006/relationships/hyperlink" Target="https://atlas.lmi.is/mapview/?application=loftmyndasja" TargetMode="External"/><Relationship Id="rId33" Type="http://schemas.openxmlformats.org/officeDocument/2006/relationships/hyperlink" Target="https://www.gsi.go.jp/ENGLISH/page_e30233.html" TargetMode="External"/><Relationship Id="rId32" Type="http://schemas.openxmlformats.org/officeDocument/2006/relationships/hyperlink" Target="https://www.igmi.org/en/geoprodotti" TargetMode="External"/><Relationship Id="rId35" Type="http://schemas.openxmlformats.org/officeDocument/2006/relationships/hyperlink" Target="https://rjgc.gov.jo/en" TargetMode="External"/><Relationship Id="rId34" Type="http://schemas.openxmlformats.org/officeDocument/2006/relationships/hyperlink" Target="https://www.jamstec.go.jp/e/database/" TargetMode="External"/><Relationship Id="rId37" Type="http://schemas.openxmlformats.org/officeDocument/2006/relationships/hyperlink" Target="https://www.nb.no/" TargetMode="External"/><Relationship Id="rId36" Type="http://schemas.openxmlformats.org/officeDocument/2006/relationships/hyperlink" Target="https://dos.gov.np/" TargetMode="External"/><Relationship Id="rId39" Type="http://schemas.openxmlformats.org/officeDocument/2006/relationships/hyperlink" Target="https://www.npolar.no/en/photo-library/" TargetMode="External"/><Relationship Id="rId38" Type="http://schemas.openxmlformats.org/officeDocument/2006/relationships/hyperlink" Target="https://kartverket.no/" TargetMode="External"/><Relationship Id="rId20" Type="http://schemas.openxmlformats.org/officeDocument/2006/relationships/hyperlink" Target="https://www.ethiopia1935.ugent.be/" TargetMode="External"/><Relationship Id="rId22" Type="http://schemas.openxmlformats.org/officeDocument/2006/relationships/hyperlink" Target="https://sotamuseo.fi/en/finnish-defence-forces-photograph-archive" TargetMode="External"/><Relationship Id="rId21" Type="http://schemas.openxmlformats.org/officeDocument/2006/relationships/hyperlink" Target="https://blominternationaloperations.com/" TargetMode="External"/><Relationship Id="rId24" Type="http://schemas.openxmlformats.org/officeDocument/2006/relationships/hyperlink" Target="https://www.maanmittauslaitos.fi/en/maps-and-spatial-data/datasets-and-interfaces/product-descriptions/aerial-photographs" TargetMode="External"/><Relationship Id="rId23" Type="http://schemas.openxmlformats.org/officeDocument/2006/relationships/hyperlink" Target="http://www.paikkatietoikkuna.fi/historiallisetilmakuvat" TargetMode="External"/><Relationship Id="rId26" Type="http://schemas.openxmlformats.org/officeDocument/2006/relationships/hyperlink" Target="https://www.ipgp.fr/observation/ovs/ovpf/" TargetMode="External"/><Relationship Id="rId25" Type="http://schemas.openxmlformats.org/officeDocument/2006/relationships/hyperlink" Target="https://remonterletemps.ign.fr/" TargetMode="External"/><Relationship Id="rId28" Type="http://schemas.openxmlformats.org/officeDocument/2006/relationships/hyperlink" Target="https://www.loftmyndir.is/" TargetMode="External"/><Relationship Id="rId27" Type="http://schemas.openxmlformats.org/officeDocument/2006/relationships/hyperlink" Target="https://www.deutschefotothek.de/" TargetMode="External"/><Relationship Id="rId29" Type="http://schemas.openxmlformats.org/officeDocument/2006/relationships/hyperlink" Target="https://www.lmi.is/is/vefsjar/korta-og-loftmyndasofn/loftmyndasafn" TargetMode="External"/><Relationship Id="rId95" Type="http://schemas.openxmlformats.org/officeDocument/2006/relationships/hyperlink" Target="https://earthexplorer.usgs.gov/" TargetMode="External"/><Relationship Id="rId94" Type="http://schemas.openxmlformats.org/officeDocument/2006/relationships/hyperlink" Target="https://www.usgs.gov/centers/eros/science/usgs-eros-archive-declassified-data-declassified-satellite-imagery-2" TargetMode="External"/><Relationship Id="rId97" Type="http://schemas.openxmlformats.org/officeDocument/2006/relationships/hyperlink" Target="https://earthexplorer.usgs.gov/" TargetMode="External"/><Relationship Id="rId96" Type="http://schemas.openxmlformats.org/officeDocument/2006/relationships/hyperlink" Target="https://www.usgs.gov/centers/eros/science/usgs-eros-archive-declassified-data-declassified-satellite-imagery-3" TargetMode="External"/><Relationship Id="rId11" Type="http://schemas.openxmlformats.org/officeDocument/2006/relationships/hyperlink" Target="https://www2.gov.bc.ca/gov/content/data/geographic-data-services/digital-imagery/air-photos" TargetMode="External"/><Relationship Id="rId99" Type="http://schemas.openxmlformats.org/officeDocument/2006/relationships/hyperlink" Target="https://earthexplorer.usgs.gov/" TargetMode="External"/><Relationship Id="rId10" Type="http://schemas.openxmlformats.org/officeDocument/2006/relationships/hyperlink" Target="https://natural-resources.canada.ca/maps-tools-and-publications/satellite-imagery-elevation-data-and-air-photos/air-photos/national-air-photo-library/9265" TargetMode="External"/><Relationship Id="rId98" Type="http://schemas.openxmlformats.org/officeDocument/2006/relationships/hyperlink" Target="https://www.usgs.gov/centers/eros/science/usgs-eros-archive-aerial-photography-national-aerial-photography-program-napp?qt-science_center_objects=0" TargetMode="External"/><Relationship Id="rId13" Type="http://schemas.openxmlformats.org/officeDocument/2006/relationships/hyperlink" Target="https://www.igm.cl/" TargetMode="External"/><Relationship Id="rId12" Type="http://schemas.openxmlformats.org/officeDocument/2006/relationships/hyperlink" Target="https://www.saf.cl/" TargetMode="External"/><Relationship Id="rId91" Type="http://schemas.openxmlformats.org/officeDocument/2006/relationships/hyperlink" Target="https://earthexplorer.usgs.gov/" TargetMode="External"/><Relationship Id="rId90" Type="http://schemas.openxmlformats.org/officeDocument/2006/relationships/hyperlink" Target="https://www.usgs.gov/centers/eros/science/usgs-eros-archive-aerial-photography-aerial-photo-single-frames" TargetMode="External"/><Relationship Id="rId93" Type="http://schemas.openxmlformats.org/officeDocument/2006/relationships/hyperlink" Target="https://earthexplorer.usgs.gov/" TargetMode="External"/><Relationship Id="rId92" Type="http://schemas.openxmlformats.org/officeDocument/2006/relationships/hyperlink" Target="https://www.usgs.gov/centers/eros/science/usgs-eros-archive-declassified-data-declassified-satellite-imagery-1" TargetMode="External"/><Relationship Id="rId15" Type="http://schemas.openxmlformats.org/officeDocument/2006/relationships/hyperlink" Target="https://dataforsyningen.dk/" TargetMode="External"/><Relationship Id="rId14" Type="http://schemas.openxmlformats.org/officeDocument/2006/relationships/hyperlink" Target="https://cuzk.gov.cz/" TargetMode="External"/><Relationship Id="rId17" Type="http://schemas.openxmlformats.org/officeDocument/2006/relationships/hyperlink" Target="https://www.kb.dk/danmarksetfraluften/" TargetMode="External"/><Relationship Id="rId16" Type="http://schemas.openxmlformats.org/officeDocument/2006/relationships/hyperlink" Target="https://www.kb.dk/en/find-materials/collections/aerial-photography-collection" TargetMode="External"/><Relationship Id="rId19" Type="http://schemas.openxmlformats.org/officeDocument/2006/relationships/hyperlink" Target="http://ssgi.gov.et/" TargetMode="External"/><Relationship Id="rId18" Type="http://schemas.openxmlformats.org/officeDocument/2006/relationships/hyperlink" Target="https://indrhi.gob.do/" TargetMode="External"/><Relationship Id="rId84" Type="http://schemas.openxmlformats.org/officeDocument/2006/relationships/hyperlink" Target="https://dataverse-prod.tdl.org/dataverse/forman" TargetMode="External"/><Relationship Id="rId83" Type="http://schemas.openxmlformats.org/officeDocument/2006/relationships/hyperlink" Target="https://www.tnris.org/research-distribution-center/historical-imagery-archive.html" TargetMode="External"/><Relationship Id="rId86" Type="http://schemas.openxmlformats.org/officeDocument/2006/relationships/hyperlink" Target="https://guides.lib.ucr.edu/aerialphotos" TargetMode="External"/><Relationship Id="rId85" Type="http://schemas.openxmlformats.org/officeDocument/2006/relationships/hyperlink" Target="https://www.archives.gov/research/cartographic/aerial-photography" TargetMode="External"/><Relationship Id="rId88" Type="http://schemas.openxmlformats.org/officeDocument/2006/relationships/hyperlink" Target="https://www.usgs.gov/centers/eros/science/usgs-eros-archive-aerial-photography-antarctic-single-frame-records" TargetMode="External"/><Relationship Id="rId87" Type="http://schemas.openxmlformats.org/officeDocument/2006/relationships/hyperlink" Target="https://mil.library.ucsb.edu/ap_indexes/FrameFinder/" TargetMode="External"/><Relationship Id="rId89" Type="http://schemas.openxmlformats.org/officeDocument/2006/relationships/hyperlink" Target="https://earthexplorer.usgs.gov/" TargetMode="External"/><Relationship Id="rId80" Type="http://schemas.openxmlformats.org/officeDocument/2006/relationships/hyperlink" Target="https://arcticdata.io/" TargetMode="External"/><Relationship Id="rId82" Type="http://schemas.openxmlformats.org/officeDocument/2006/relationships/hyperlink" Target="https://www.arcgis.com/apps/View/index.html?appid=044e8e6266aa44dc8ccc9b6e2eecacb4&amp;extent=-74.4077,40.7353,-70.6174,42.3712" TargetMode="External"/><Relationship Id="rId81" Type="http://schemas.openxmlformats.org/officeDocument/2006/relationships/hyperlink" Target="https://libguides.ctstatelibrary.org/hg/aerialphotos" TargetMode="External"/><Relationship Id="rId1" Type="http://schemas.openxmlformats.org/officeDocument/2006/relationships/hyperlink" Target="https://www.ign.gob.ar/NuestrasActividades/Fotogrametria/ProductosYServicios" TargetMode="External"/><Relationship Id="rId2" Type="http://schemas.openxmlformats.org/officeDocument/2006/relationships/hyperlink" Target="https://www.hidro.gov.ar/" TargetMode="External"/><Relationship Id="rId3" Type="http://schemas.openxmlformats.org/officeDocument/2006/relationships/hyperlink" Target="https://www.deeca.vic.gov.au/" TargetMode="External"/><Relationship Id="rId4" Type="http://schemas.openxmlformats.org/officeDocument/2006/relationships/hyperlink" Target="https://www.bev.gv.at/en/Services/Products/Remote-Sensing.html" TargetMode="External"/><Relationship Id="rId9" Type="http://schemas.openxmlformats.org/officeDocument/2006/relationships/hyperlink" Target="https://geoselec.com/en" TargetMode="External"/><Relationship Id="rId5" Type="http://schemas.openxmlformats.org/officeDocument/2006/relationships/hyperlink" Target="https://www.tirol.gv.at/sicherheit/geoinformation/geodaten-tiris/" TargetMode="External"/><Relationship Id="rId6" Type="http://schemas.openxmlformats.org/officeDocument/2006/relationships/hyperlink" Target="https://lba.tirol.gv.at/public/karte.xhtml" TargetMode="External"/><Relationship Id="rId7" Type="http://schemas.openxmlformats.org/officeDocument/2006/relationships/hyperlink" Target="https://pasteca.africamuseum.be/" TargetMode="External"/><Relationship Id="rId8" Type="http://schemas.openxmlformats.org/officeDocument/2006/relationships/hyperlink" Target="https://www.baseaerofoto.com.br/" TargetMode="External"/><Relationship Id="rId73" Type="http://schemas.openxmlformats.org/officeDocument/2006/relationships/hyperlink" Target="http://www.infoterra.co.uk/" TargetMode="External"/><Relationship Id="rId72" Type="http://schemas.openxmlformats.org/officeDocument/2006/relationships/hyperlink" Target="https://historicengland.org.uk/images-books/archive/collections/aerial-photos/" TargetMode="External"/><Relationship Id="rId75" Type="http://schemas.openxmlformats.org/officeDocument/2006/relationships/hyperlink" Target="https://www.spatialni.gov.uk/" TargetMode="External"/><Relationship Id="rId74" Type="http://schemas.openxmlformats.org/officeDocument/2006/relationships/hyperlink" Target="https://ncap.org.uk/about-ncap/history-of-the-collection" TargetMode="External"/><Relationship Id="rId77" Type="http://schemas.openxmlformats.org/officeDocument/2006/relationships/hyperlink" Target="https://coflein.gov.uk/en/" TargetMode="External"/><Relationship Id="rId76" Type="http://schemas.openxmlformats.org/officeDocument/2006/relationships/hyperlink" Target="https://rcahmw.gov.uk/" TargetMode="External"/><Relationship Id="rId79" Type="http://schemas.openxmlformats.org/officeDocument/2006/relationships/hyperlink" Target="https://www.cambridgeairphotos.com/" TargetMode="External"/><Relationship Id="rId78" Type="http://schemas.openxmlformats.org/officeDocument/2006/relationships/hyperlink" Target="https://www.spri.cam.ac.uk/picturelibrary/catalogue/" TargetMode="External"/><Relationship Id="rId71" Type="http://schemas.openxmlformats.org/officeDocument/2006/relationships/hyperlink" Target="https://archive-catalogue.dorsetcouncil.gov.uk/collections" TargetMode="External"/><Relationship Id="rId70" Type="http://schemas.openxmlformats.org/officeDocument/2006/relationships/hyperlink" Target="https://www.bas.ac.uk/" TargetMode="External"/><Relationship Id="rId62" Type="http://schemas.openxmlformats.org/officeDocument/2006/relationships/hyperlink" Target="https://www.swisstopo.admin.ch/en/analogue-aerial-photographs" TargetMode="External"/><Relationship Id="rId61" Type="http://schemas.openxmlformats.org/officeDocument/2006/relationships/hyperlink" Target="https://ba.e-pics.ethz.ch/" TargetMode="External"/><Relationship Id="rId64" Type="http://schemas.openxmlformats.org/officeDocument/2006/relationships/hyperlink" Target="https://gis.rchss.sinica.edu.tw/" TargetMode="External"/><Relationship Id="rId63" Type="http://schemas.openxmlformats.org/officeDocument/2006/relationships/hyperlink" Target="https://map.geo.admin.ch/" TargetMode="External"/><Relationship Id="rId66" Type="http://schemas.openxmlformats.org/officeDocument/2006/relationships/hyperlink" Target="https://geoportal.harita.gov.tr/" TargetMode="External"/><Relationship Id="rId65" Type="http://schemas.openxmlformats.org/officeDocument/2006/relationships/hyperlink" Target="https://www.harita.gov.tr/" TargetMode="External"/><Relationship Id="rId68" Type="http://schemas.openxmlformats.org/officeDocument/2006/relationships/hyperlink" Target="https://www.britainfromabove.org.uk/" TargetMode="External"/><Relationship Id="rId67" Type="http://schemas.openxmlformats.org/officeDocument/2006/relationships/hyperlink" Target="https://historicengland.org.uk/images-books/photos/collection/ADA03" TargetMode="External"/><Relationship Id="rId60" Type="http://schemas.openxmlformats.org/officeDocument/2006/relationships/hyperlink" Target="https://library.ethz.ch/en/archiving-and-digitising/archiving/image-archive.html" TargetMode="External"/><Relationship Id="rId69" Type="http://schemas.openxmlformats.org/officeDocument/2006/relationships/hyperlink" Target="https://www.britainfromabove.org.uk/en/map?country=global&amp;view=map" TargetMode="External"/><Relationship Id="rId51" Type="http://schemas.openxmlformats.org/officeDocument/2006/relationships/hyperlink" Target="https://visors.icgc.cat/fototeca" TargetMode="External"/><Relationship Id="rId50" Type="http://schemas.openxmlformats.org/officeDocument/2006/relationships/hyperlink" Target="https://www.icgc.cat/en" TargetMode="External"/><Relationship Id="rId53" Type="http://schemas.openxmlformats.org/officeDocument/2006/relationships/hyperlink" Target="https://fototeca.cnig.es/fototeca/" TargetMode="External"/><Relationship Id="rId52" Type="http://schemas.openxmlformats.org/officeDocument/2006/relationships/hyperlink" Target="https://www.ign.es/web/en/ign/portal/sc-cnig-fototeca" TargetMode="External"/><Relationship Id="rId55" Type="http://schemas.openxmlformats.org/officeDocument/2006/relationships/hyperlink" Target="https://geofototeca.gva.es/visor_fototeca/" TargetMode="External"/><Relationship Id="rId54" Type="http://schemas.openxmlformats.org/officeDocument/2006/relationships/hyperlink" Target="https://icv.gva.es/va/" TargetMode="External"/><Relationship Id="rId57" Type="http://schemas.openxmlformats.org/officeDocument/2006/relationships/hyperlink" Target="https://www.juntadeandalucia.es/medioambiente/portal/acceso-rediam" TargetMode="External"/><Relationship Id="rId56" Type="http://schemas.openxmlformats.org/officeDocument/2006/relationships/hyperlink" Target="https://pnoa.ign.es/" TargetMode="External"/><Relationship Id="rId59" Type="http://schemas.openxmlformats.org/officeDocument/2006/relationships/hyperlink" Target="https://www.bsf-swissphoto.com/" TargetMode="External"/><Relationship Id="rId58" Type="http://schemas.openxmlformats.org/officeDocument/2006/relationships/hyperlink" Target="https://www.lantmateriet.se/en/geodata/our-products/product-list/scanned-analogue-aerial-photographs/"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13.0"/>
    <col customWidth="1" min="2" max="2" width="55.14"/>
    <col customWidth="1" min="3" max="3" width="7.0"/>
    <col customWidth="1" min="4" max="4" width="11.57"/>
    <col customWidth="1" min="5" max="5" width="13.86"/>
    <col customWidth="1" min="6" max="6" width="75.29"/>
    <col customWidth="1" min="7" max="7" width="42.71"/>
    <col customWidth="1" min="8" max="8" width="30.71"/>
    <col customWidth="1" min="9" max="9" width="11.57"/>
    <col customWidth="1" min="10" max="10" width="36.29"/>
    <col customWidth="1" min="11" max="16" width="9.86"/>
  </cols>
  <sheetData>
    <row r="1" ht="12.75" customHeight="1">
      <c r="A1" s="1" t="s">
        <v>0</v>
      </c>
      <c r="B1" s="1" t="s">
        <v>1</v>
      </c>
      <c r="C1" s="1" t="s">
        <v>2</v>
      </c>
      <c r="D1" s="2" t="s">
        <v>3</v>
      </c>
      <c r="E1" s="2" t="s">
        <v>4</v>
      </c>
      <c r="F1" s="2" t="s">
        <v>5</v>
      </c>
      <c r="G1" s="2" t="s">
        <v>6</v>
      </c>
      <c r="H1" s="2" t="s">
        <v>7</v>
      </c>
      <c r="I1" s="1" t="s">
        <v>8</v>
      </c>
      <c r="J1" s="1" t="s">
        <v>9</v>
      </c>
      <c r="K1" s="1" t="s">
        <v>10</v>
      </c>
      <c r="L1" s="1" t="s">
        <v>11</v>
      </c>
      <c r="M1" s="1" t="s">
        <v>12</v>
      </c>
      <c r="N1" s="1" t="s">
        <v>13</v>
      </c>
      <c r="O1" s="1" t="s">
        <v>14</v>
      </c>
      <c r="P1" s="1" t="s">
        <v>15</v>
      </c>
    </row>
    <row r="2" ht="12.75" customHeight="1">
      <c r="A2" s="3" t="s">
        <v>16</v>
      </c>
      <c r="B2" s="4" t="str">
        <f t="shared" ref="B2:B199" si="1"> CONCATENATE(E2," ",C2,", ",G2, " (", D2,")")</f>
        <v>Aguilar et al. 2012, IEEE Geoscience and Remote Sensing Letters (HHMD583W)</v>
      </c>
      <c r="C2" s="3">
        <v>2012.0</v>
      </c>
      <c r="D2" s="5" t="s">
        <v>17</v>
      </c>
      <c r="E2" s="3" t="s">
        <v>18</v>
      </c>
      <c r="F2" s="3" t="s">
        <v>19</v>
      </c>
      <c r="G2" s="3" t="s">
        <v>20</v>
      </c>
      <c r="H2" s="3" t="s">
        <v>21</v>
      </c>
      <c r="I2" s="3" t="s">
        <v>22</v>
      </c>
      <c r="J2" s="4" t="b">
        <f t="shared" ref="J2:J426" si="2">exact(vlookup($B2, indirect("scientific!$A:$E"), 5, FALSE), "no")</f>
        <v>0</v>
      </c>
      <c r="K2" s="6" t="str">
        <f> if(isna(VLOOKUP($B2,geographic!$A:$B,1,0)), "no", "yes")</f>
        <v>yes</v>
      </c>
      <c r="L2" s="4" t="str">
        <f> if(isna(VLOOKUP($B2,scientific!$A:$B,1,0)), "no", "yes")</f>
        <v>yes</v>
      </c>
      <c r="M2" s="4" t="str">
        <f> if(isna(VLOOKUP($B2,datasets!$B:$C,1,0)), "no", "yes")</f>
        <v>yes</v>
      </c>
      <c r="N2" s="4" t="str">
        <f> if(isna(VLOOKUP($B2,processing!$B:$C,1,0)), "no", "yes")</f>
        <v>yes</v>
      </c>
      <c r="O2" s="4" t="str">
        <f> if(isna(VLOOKUP($B2,outputs!$B:$C,1,0)), "no", "yes")</f>
        <v>yes</v>
      </c>
      <c r="P2" s="4" t="str">
        <f> if(isna(VLOOKUP($B2,accuracy!$B:$K,1,0)), "no", "yes")</f>
        <v>yes</v>
      </c>
    </row>
    <row r="3" ht="12.75" customHeight="1">
      <c r="A3" s="7" t="s">
        <v>23</v>
      </c>
      <c r="B3" s="4" t="str">
        <f t="shared" si="1"/>
        <v>Aguilar et al. 2013, The Photogrammetric Record (Q3DHRVLE)</v>
      </c>
      <c r="C3" s="4">
        <v>2013.0</v>
      </c>
      <c r="D3" s="4" t="s">
        <v>24</v>
      </c>
      <c r="E3" s="4" t="s">
        <v>18</v>
      </c>
      <c r="F3" s="4" t="s">
        <v>25</v>
      </c>
      <c r="G3" s="4" t="s">
        <v>26</v>
      </c>
      <c r="H3" s="4" t="s">
        <v>27</v>
      </c>
      <c r="I3" s="3" t="s">
        <v>28</v>
      </c>
      <c r="J3" s="4" t="b">
        <f t="shared" si="2"/>
        <v>0</v>
      </c>
      <c r="K3" s="8" t="str">
        <f> if(isna(VLOOKUP($B3,geographic!$A:$B,1,0)), "no", "yes")</f>
        <v>yes</v>
      </c>
      <c r="L3" s="4" t="str">
        <f> if(isna(VLOOKUP($B3,scientific!$A:$B,1,0)), "no", "yes")</f>
        <v>yes</v>
      </c>
      <c r="M3" s="4" t="str">
        <f> if(isna(VLOOKUP($B3,datasets!$B:$C,1,0)), "no", "yes")</f>
        <v>yes</v>
      </c>
      <c r="N3" s="4" t="str">
        <f> if(isna(VLOOKUP($B3,processing!$B:$C,1,0)), "no", "yes")</f>
        <v>yes</v>
      </c>
      <c r="O3" s="4" t="str">
        <f> if(isna(VLOOKUP($B3,outputs!$B:$C,1,0)), "no", "yes")</f>
        <v>yes</v>
      </c>
      <c r="P3" s="9" t="str">
        <f> if(isna(VLOOKUP($B3,accuracy!$B:$K,1,0)), "no", "yes")</f>
        <v>yes</v>
      </c>
    </row>
    <row r="4" ht="12.75" customHeight="1">
      <c r="A4" s="3" t="s">
        <v>16</v>
      </c>
      <c r="B4" s="4" t="str">
        <f t="shared" si="1"/>
        <v>Aguilar Torres et al. 2010, Anales de ingeniería gráfica (697IL8A8)</v>
      </c>
      <c r="C4" s="3">
        <v>2010.0</v>
      </c>
      <c r="D4" s="5" t="s">
        <v>29</v>
      </c>
      <c r="E4" s="3" t="s">
        <v>30</v>
      </c>
      <c r="F4" s="3" t="s">
        <v>31</v>
      </c>
      <c r="G4" s="3" t="s">
        <v>32</v>
      </c>
      <c r="H4" s="4"/>
      <c r="I4" s="3" t="s">
        <v>22</v>
      </c>
      <c r="J4" s="4" t="b">
        <f t="shared" si="2"/>
        <v>0</v>
      </c>
      <c r="K4" s="8" t="str">
        <f> if(isna(VLOOKUP($B4,geographic!$A:$B,1,0)), "no", "yes")</f>
        <v>yes</v>
      </c>
      <c r="L4" s="4" t="str">
        <f> if(isna(VLOOKUP($B4,scientific!$A:$B,1,0)), "no", "yes")</f>
        <v>yes</v>
      </c>
      <c r="M4" s="4" t="str">
        <f> if(isna(VLOOKUP($B4,datasets!$B:$C,1,0)), "no", "yes")</f>
        <v>yes</v>
      </c>
      <c r="N4" s="4" t="str">
        <f> if(isna(VLOOKUP($B4,processing!$B:$C,1,0)), "no", "yes")</f>
        <v>yes</v>
      </c>
      <c r="O4" s="4" t="str">
        <f> if(isna(VLOOKUP($B4,outputs!$B:$C,1,0)), "no", "yes")</f>
        <v>yes</v>
      </c>
      <c r="P4" s="9" t="str">
        <f> if(isna(VLOOKUP($B4,accuracy!$B:$K,1,0)), "no", "yes")</f>
        <v>yes</v>
      </c>
    </row>
    <row r="5" ht="12.75" customHeight="1">
      <c r="A5" s="7" t="s">
        <v>23</v>
      </c>
      <c r="B5" s="4" t="str">
        <f t="shared" si="1"/>
        <v>Altmann et al. 2020, Water (LRT6Z88R)</v>
      </c>
      <c r="C5" s="4">
        <v>2020.0</v>
      </c>
      <c r="D5" s="4" t="s">
        <v>33</v>
      </c>
      <c r="E5" s="4" t="s">
        <v>34</v>
      </c>
      <c r="F5" s="4" t="s">
        <v>35</v>
      </c>
      <c r="G5" s="4" t="s">
        <v>36</v>
      </c>
      <c r="H5" s="4" t="s">
        <v>37</v>
      </c>
      <c r="I5" s="3" t="s">
        <v>28</v>
      </c>
      <c r="J5" s="4" t="b">
        <f t="shared" si="2"/>
        <v>0</v>
      </c>
      <c r="K5" s="8" t="str">
        <f> if(isna(VLOOKUP($B5,geographic!$A:$B,1,0)), "no", "yes")</f>
        <v>yes</v>
      </c>
      <c r="L5" s="4" t="str">
        <f> if(isna(VLOOKUP($B5,scientific!$A:$B,1,0)), "no", "yes")</f>
        <v>yes</v>
      </c>
      <c r="M5" s="4" t="str">
        <f> if(isna(VLOOKUP($B5,datasets!$B:$C,1,0)), "no", "yes")</f>
        <v>yes</v>
      </c>
      <c r="N5" s="4" t="str">
        <f> if(isna(VLOOKUP($B5,processing!$B:$C,1,0)), "no", "yes")</f>
        <v>yes</v>
      </c>
      <c r="O5" s="4" t="str">
        <f> if(isna(VLOOKUP($B5,outputs!$B:$C,1,0)), "no", "yes")</f>
        <v>yes</v>
      </c>
      <c r="P5" s="9" t="str">
        <f> if(isna(VLOOKUP($B5,accuracy!$B:$K,1,0)), "no", "yes")</f>
        <v>yes</v>
      </c>
    </row>
    <row r="6" ht="12.75" customHeight="1">
      <c r="A6" s="3" t="s">
        <v>16</v>
      </c>
      <c r="B6" s="4" t="str">
        <f t="shared" si="1"/>
        <v>Anantha Padmanabha et al. 2014, ISPRS Annals of the Photogrammetry, Remote Sensing and Spatial Information Sciences (BRUFB85A)</v>
      </c>
      <c r="C6" s="3">
        <v>2014.0</v>
      </c>
      <c r="D6" s="5" t="s">
        <v>38</v>
      </c>
      <c r="E6" s="3" t="s">
        <v>39</v>
      </c>
      <c r="F6" s="3" t="s">
        <v>40</v>
      </c>
      <c r="G6" s="3" t="s">
        <v>41</v>
      </c>
      <c r="H6" s="3" t="s">
        <v>42</v>
      </c>
      <c r="I6" s="3" t="s">
        <v>22</v>
      </c>
      <c r="J6" s="4" t="b">
        <f t="shared" si="2"/>
        <v>0</v>
      </c>
      <c r="K6" s="8" t="str">
        <f> if(isna(VLOOKUP($B6,geographic!$A:$B,1,0)), "no", "yes")</f>
        <v>yes</v>
      </c>
      <c r="L6" s="4" t="str">
        <f> if(isna(VLOOKUP($B6,scientific!$A:$B,1,0)), "no", "yes")</f>
        <v>yes</v>
      </c>
      <c r="M6" s="4" t="str">
        <f> if(isna(VLOOKUP($B6,datasets!$B:$C,1,0)), "no", "yes")</f>
        <v>yes</v>
      </c>
      <c r="N6" s="4" t="str">
        <f> if(isna(VLOOKUP($B6,processing!$B:$C,1,0)), "no", "yes")</f>
        <v>yes</v>
      </c>
      <c r="O6" s="4" t="str">
        <f> if(isna(VLOOKUP($B6,outputs!$B:$C,1,0)), "no", "yes")</f>
        <v>yes</v>
      </c>
      <c r="P6" s="9" t="str">
        <f> if(isna(VLOOKUP($B6,accuracy!$B:$K,1,0)), "no", "yes")</f>
        <v>yes</v>
      </c>
    </row>
    <row r="7" ht="12.75" customHeight="1">
      <c r="A7" s="7" t="s">
        <v>16</v>
      </c>
      <c r="B7" s="4" t="str">
        <f t="shared" si="1"/>
        <v>Andreassen et al. 2020, Journal of Glaciology (PQ3Q9H6A)</v>
      </c>
      <c r="C7" s="4">
        <v>2020.0</v>
      </c>
      <c r="D7" s="4" t="s">
        <v>43</v>
      </c>
      <c r="E7" s="4" t="s">
        <v>44</v>
      </c>
      <c r="F7" s="4" t="s">
        <v>45</v>
      </c>
      <c r="G7" s="4" t="s">
        <v>46</v>
      </c>
      <c r="H7" s="4" t="s">
        <v>47</v>
      </c>
      <c r="I7" s="3" t="s">
        <v>22</v>
      </c>
      <c r="J7" s="4" t="b">
        <f t="shared" si="2"/>
        <v>0</v>
      </c>
      <c r="K7" s="8" t="str">
        <f> if(isna(VLOOKUP($B7,geographic!$A:$B,1,0)), "no", "yes")</f>
        <v>yes</v>
      </c>
      <c r="L7" s="4" t="str">
        <f> if(isna(VLOOKUP($B7,scientific!$A:$B,1,0)), "no", "yes")</f>
        <v>yes</v>
      </c>
      <c r="M7" s="4" t="str">
        <f> if(isna(VLOOKUP($B7,datasets!$B:$C,1,0)), "no", "yes")</f>
        <v>yes</v>
      </c>
      <c r="N7" s="4" t="str">
        <f> if(isna(VLOOKUP($B7,processing!$B:$C,1,0)), "no", "yes")</f>
        <v>yes</v>
      </c>
      <c r="O7" s="4" t="str">
        <f> if(isna(VLOOKUP($B7,outputs!$B:$C,1,0)), "no", "yes")</f>
        <v>yes</v>
      </c>
      <c r="P7" s="9" t="str">
        <f> if(isna(VLOOKUP($B7,accuracy!$B:$K,1,0)), "no", "yes")</f>
        <v>yes</v>
      </c>
    </row>
    <row r="8" ht="12.75" customHeight="1">
      <c r="A8" s="3" t="s">
        <v>23</v>
      </c>
      <c r="B8" s="4" t="str">
        <f t="shared" si="1"/>
        <v>Ayoub et al. 2009, ISPRS Journal of Photogrammetry and Remote Sensing (IUF52NSD)</v>
      </c>
      <c r="C8" s="3">
        <v>2009.0</v>
      </c>
      <c r="D8" s="5" t="s">
        <v>48</v>
      </c>
      <c r="E8" s="3" t="s">
        <v>49</v>
      </c>
      <c r="F8" s="3" t="s">
        <v>50</v>
      </c>
      <c r="G8" s="3" t="s">
        <v>51</v>
      </c>
      <c r="H8" s="3" t="s">
        <v>52</v>
      </c>
      <c r="I8" s="3"/>
      <c r="J8" s="4" t="b">
        <f t="shared" si="2"/>
        <v>0</v>
      </c>
      <c r="K8" s="8" t="str">
        <f> if(isna(VLOOKUP($B8,geographic!$A:$B,1,0)), "no", "yes")</f>
        <v>yes</v>
      </c>
      <c r="L8" s="4" t="str">
        <f> if(isna(VLOOKUP($B8,scientific!$A:$B,1,0)), "no", "yes")</f>
        <v>yes</v>
      </c>
      <c r="M8" s="4" t="str">
        <f> if(isna(VLOOKUP($B8,datasets!$B:$C,1,0)), "no", "yes")</f>
        <v>yes</v>
      </c>
      <c r="N8" s="4" t="str">
        <f> if(isna(VLOOKUP($B8,processing!$B:$C,1,0)), "no", "yes")</f>
        <v>yes</v>
      </c>
      <c r="O8" s="4" t="str">
        <f> if(isna(VLOOKUP($B8,outputs!$B:$C,1,0)), "no", "yes")</f>
        <v>yes</v>
      </c>
      <c r="P8" s="9" t="str">
        <f> if(isna(VLOOKUP($B8,accuracy!$B:$K,1,0)), "no", "yes")</f>
        <v>yes</v>
      </c>
    </row>
    <row r="9" ht="12.75" customHeight="1">
      <c r="A9" s="3" t="s">
        <v>23</v>
      </c>
      <c r="B9" s="4" t="str">
        <f t="shared" si="1"/>
        <v>Baily et al. 2003, Earth Surface Processes and Landforms (L945V4QX)</v>
      </c>
      <c r="C9" s="4">
        <v>2003.0</v>
      </c>
      <c r="D9" s="4" t="s">
        <v>53</v>
      </c>
      <c r="E9" s="4" t="s">
        <v>54</v>
      </c>
      <c r="F9" s="4" t="s">
        <v>55</v>
      </c>
      <c r="G9" s="4" t="s">
        <v>56</v>
      </c>
      <c r="H9" s="4" t="s">
        <v>57</v>
      </c>
      <c r="I9" s="3" t="s">
        <v>22</v>
      </c>
      <c r="J9" s="4" t="b">
        <f t="shared" si="2"/>
        <v>0</v>
      </c>
      <c r="K9" s="8" t="str">
        <f> if(isna(VLOOKUP($B9,geographic!$A:$B,1,0)), "no", "yes")</f>
        <v>yes</v>
      </c>
      <c r="L9" s="4" t="str">
        <f> if(isna(VLOOKUP($B9,scientific!$A:$B,1,0)), "no", "yes")</f>
        <v>yes</v>
      </c>
      <c r="M9" s="4" t="str">
        <f> if(isna(VLOOKUP($B9,datasets!$B:$C,1,0)), "no", "yes")</f>
        <v>yes</v>
      </c>
      <c r="N9" s="4" t="str">
        <f> if(isna(VLOOKUP($B9,processing!$B:$C,1,0)), "no", "yes")</f>
        <v>yes</v>
      </c>
      <c r="O9" s="4" t="str">
        <f> if(isna(VLOOKUP($B9,outputs!$B:$C,1,0)), "no", "yes")</f>
        <v>yes</v>
      </c>
      <c r="P9" s="9" t="str">
        <f> if(isna(VLOOKUP($B9,accuracy!$B:$K,1,0)), "no", "yes")</f>
        <v>yes</v>
      </c>
    </row>
    <row r="10" ht="12.75" customHeight="1">
      <c r="A10" s="3" t="s">
        <v>23</v>
      </c>
      <c r="B10" s="4" t="str">
        <f t="shared" si="1"/>
        <v>Bakker and Lane 2017, Earth Surface Processes and Landforms (XYRENZKG)</v>
      </c>
      <c r="C10" s="4">
        <v>2017.0</v>
      </c>
      <c r="D10" s="4" t="s">
        <v>58</v>
      </c>
      <c r="E10" s="4" t="s">
        <v>59</v>
      </c>
      <c r="F10" s="4" t="s">
        <v>60</v>
      </c>
      <c r="G10" s="4" t="s">
        <v>56</v>
      </c>
      <c r="H10" s="4" t="s">
        <v>61</v>
      </c>
      <c r="I10" s="3" t="s">
        <v>22</v>
      </c>
      <c r="J10" s="4" t="b">
        <f t="shared" si="2"/>
        <v>0</v>
      </c>
      <c r="K10" s="8" t="str">
        <f> if(isna(VLOOKUP($B10,geographic!$A:$B,1,0)), "no", "yes")</f>
        <v>yes</v>
      </c>
      <c r="L10" s="4" t="str">
        <f> if(isna(VLOOKUP($B10,scientific!$A:$B,1,0)), "no", "yes")</f>
        <v>yes</v>
      </c>
      <c r="M10" s="4" t="str">
        <f> if(isna(VLOOKUP($B10,datasets!$B:$C,1,0)), "no", "yes")</f>
        <v>yes</v>
      </c>
      <c r="N10" s="4" t="str">
        <f> if(isna(VLOOKUP($B10,processing!$B:$C,1,0)), "no", "yes")</f>
        <v>yes</v>
      </c>
      <c r="O10" s="4" t="str">
        <f> if(isna(VLOOKUP($B10,outputs!$B:$C,1,0)), "no", "yes")</f>
        <v>yes</v>
      </c>
      <c r="P10" s="9" t="str">
        <f> if(isna(VLOOKUP($B10,accuracy!$B:$K,1,0)), "no", "yes")</f>
        <v>yes</v>
      </c>
    </row>
    <row r="11" ht="12.75" customHeight="1">
      <c r="A11" s="3" t="s">
        <v>62</v>
      </c>
      <c r="B11" s="4" t="str">
        <f t="shared" si="1"/>
        <v>Batlle 2018, Preprint (9SKMSD4Z)</v>
      </c>
      <c r="C11" s="4">
        <v>2018.0</v>
      </c>
      <c r="D11" s="4" t="s">
        <v>63</v>
      </c>
      <c r="E11" s="4" t="s">
        <v>64</v>
      </c>
      <c r="F11" s="4" t="s">
        <v>65</v>
      </c>
      <c r="G11" s="3" t="s">
        <v>66</v>
      </c>
      <c r="H11" s="4" t="s">
        <v>67</v>
      </c>
      <c r="I11" s="3" t="s">
        <v>22</v>
      </c>
      <c r="J11" s="3" t="b">
        <f t="shared" si="2"/>
        <v>0</v>
      </c>
      <c r="K11" s="8" t="str">
        <f> if(isna(VLOOKUP($B11,geographic!$A:$B,1,0)), "no", "yes")</f>
        <v>yes</v>
      </c>
      <c r="L11" s="4" t="str">
        <f> if(isna(VLOOKUP($B11,scientific!$A:$B,1,0)), "no", "yes")</f>
        <v>yes</v>
      </c>
      <c r="M11" s="4" t="str">
        <f> if(isna(VLOOKUP($B11,datasets!$B:$C,1,0)), "no", "yes")</f>
        <v>yes</v>
      </c>
      <c r="N11" s="4" t="str">
        <f> if(isna(VLOOKUP($B11,processing!$B:$C,1,0)), "no", "yes")</f>
        <v>yes</v>
      </c>
      <c r="O11" s="4" t="str">
        <f> if(isna(VLOOKUP($B11,outputs!$B:$C,1,0)), "no", "yes")</f>
        <v>yes</v>
      </c>
      <c r="P11" s="9" t="str">
        <f> if(isna(VLOOKUP($B11,accuracy!$B:$K,1,0)), "no", "yes")</f>
        <v>yes</v>
      </c>
    </row>
    <row r="12" ht="12.75" customHeight="1">
      <c r="A12" s="3" t="s">
        <v>23</v>
      </c>
      <c r="B12" s="4" t="str">
        <f t="shared" si="1"/>
        <v>Belart et al. 2019, Journal of Glaciology (G7RKHNSY)</v>
      </c>
      <c r="C12" s="4">
        <v>2019.0</v>
      </c>
      <c r="D12" s="4" t="s">
        <v>68</v>
      </c>
      <c r="E12" s="4" t="s">
        <v>69</v>
      </c>
      <c r="F12" s="4" t="s">
        <v>70</v>
      </c>
      <c r="G12" s="4" t="s">
        <v>46</v>
      </c>
      <c r="H12" s="4" t="s">
        <v>71</v>
      </c>
      <c r="I12" s="3" t="s">
        <v>22</v>
      </c>
      <c r="J12" s="4" t="b">
        <f t="shared" si="2"/>
        <v>0</v>
      </c>
      <c r="K12" s="6" t="str">
        <f> if(isna(VLOOKUP($B12,geographic!$A:$B,1,0)), "no", "yes")</f>
        <v>yes</v>
      </c>
      <c r="L12" s="4" t="str">
        <f> if(isna(VLOOKUP($B12,scientific!$A:$B,1,0)), "no", "yes")</f>
        <v>yes</v>
      </c>
      <c r="M12" s="4" t="str">
        <f> if(isna(VLOOKUP($B12,datasets!$B:$C,1,0)), "no", "yes")</f>
        <v>yes</v>
      </c>
      <c r="N12" s="4" t="str">
        <f> if(isna(VLOOKUP($B12,processing!$B:$C,1,0)), "no", "yes")</f>
        <v>yes</v>
      </c>
      <c r="O12" s="4" t="str">
        <f> if(isna(VLOOKUP($B12,outputs!$B:$C,1,0)), "no", "yes")</f>
        <v>yes</v>
      </c>
      <c r="P12" s="4" t="str">
        <f> if(isna(VLOOKUP($B12,accuracy!$B:$K,1,0)), "no", "yes")</f>
        <v>yes</v>
      </c>
    </row>
    <row r="13" ht="12.75" customHeight="1">
      <c r="A13" s="7" t="s">
        <v>72</v>
      </c>
      <c r="B13" s="4" t="str">
        <f t="shared" si="1"/>
        <v>Belart et al. 2020, Frontiers in Earth Science (2XDGW8V2)</v>
      </c>
      <c r="C13" s="4">
        <v>2020.0</v>
      </c>
      <c r="D13" s="4" t="s">
        <v>73</v>
      </c>
      <c r="E13" s="4" t="s">
        <v>69</v>
      </c>
      <c r="F13" s="4" t="s">
        <v>74</v>
      </c>
      <c r="G13" s="4" t="s">
        <v>75</v>
      </c>
      <c r="H13" s="4" t="s">
        <v>76</v>
      </c>
      <c r="I13" s="3" t="s">
        <v>22</v>
      </c>
      <c r="J13" s="4" t="b">
        <f t="shared" si="2"/>
        <v>0</v>
      </c>
      <c r="K13" s="10" t="str">
        <f> if(isna(VLOOKUP($B13,geographic!$A:$B,1,0)), "no", "yes")</f>
        <v>yes</v>
      </c>
      <c r="L13" s="4" t="str">
        <f> if(isna(VLOOKUP($B13,scientific!$A:$B,1,0)), "no", "yes")</f>
        <v>yes</v>
      </c>
      <c r="M13" s="4" t="str">
        <f> if(isna(VLOOKUP($B13,datasets!$B:$C,1,0)), "no", "yes")</f>
        <v>yes</v>
      </c>
      <c r="N13" s="4" t="str">
        <f> if(isna(VLOOKUP($B13,processing!$B:$C,1,0)), "no", "yes")</f>
        <v>yes</v>
      </c>
      <c r="O13" s="4" t="str">
        <f> if(isna(VLOOKUP($B13,outputs!$B:$C,1,0)), "no", "yes")</f>
        <v>yes</v>
      </c>
      <c r="P13" s="9" t="str">
        <f> if(isna(VLOOKUP($B13,accuracy!$B:$K,1,0)), "no", "yes")</f>
        <v>yes</v>
      </c>
    </row>
    <row r="14" ht="12.75" customHeight="1">
      <c r="A14" s="7" t="s">
        <v>23</v>
      </c>
      <c r="B14" s="4" t="str">
        <f t="shared" si="1"/>
        <v>Berveglieri et al. 2016, IEEE Journal of Selected Topics in Applied Earth Observations and Remote Sensing (7BFYB2XH)</v>
      </c>
      <c r="C14" s="4">
        <v>2016.0</v>
      </c>
      <c r="D14" s="4" t="s">
        <v>77</v>
      </c>
      <c r="E14" s="4" t="s">
        <v>78</v>
      </c>
      <c r="F14" s="4" t="s">
        <v>79</v>
      </c>
      <c r="G14" s="4" t="s">
        <v>80</v>
      </c>
      <c r="H14" s="4" t="s">
        <v>81</v>
      </c>
      <c r="I14" s="3" t="s">
        <v>22</v>
      </c>
      <c r="J14" s="4" t="b">
        <f t="shared" si="2"/>
        <v>0</v>
      </c>
      <c r="K14" s="8" t="str">
        <f> if(isna(VLOOKUP($B14,geographic!$A:$B,1,0)), "no", "yes")</f>
        <v>yes</v>
      </c>
      <c r="L14" s="4" t="str">
        <f> if(isna(VLOOKUP($B14,scientific!$A:$B,1,0)), "no", "yes")</f>
        <v>yes</v>
      </c>
      <c r="M14" s="4" t="str">
        <f> if(isna(VLOOKUP($B14,datasets!$B:$C,1,0)), "no", "yes")</f>
        <v>yes</v>
      </c>
      <c r="N14" s="4" t="str">
        <f> if(isna(VLOOKUP($B14,processing!$B:$C,1,0)), "no", "yes")</f>
        <v>yes</v>
      </c>
      <c r="O14" s="4" t="str">
        <f> if(isna(VLOOKUP($B14,outputs!$B:$C,1,0)), "no", "yes")</f>
        <v>yes</v>
      </c>
      <c r="P14" s="9" t="str">
        <f> if(isna(VLOOKUP($B14,accuracy!$B:$K,1,0)), "no", "yes")</f>
        <v>yes</v>
      </c>
    </row>
    <row r="15" ht="12.75" customHeight="1">
      <c r="A15" s="3" t="s">
        <v>23</v>
      </c>
      <c r="B15" s="4" t="str">
        <f t="shared" si="1"/>
        <v>Berveglieri et al. 2018, ISPRS Journal of Photogrammetry and Remote Sensing (89YP4S4S)</v>
      </c>
      <c r="C15" s="4">
        <v>2018.0</v>
      </c>
      <c r="D15" s="4" t="s">
        <v>82</v>
      </c>
      <c r="E15" s="4" t="s">
        <v>78</v>
      </c>
      <c r="F15" s="4" t="s">
        <v>83</v>
      </c>
      <c r="G15" s="4" t="s">
        <v>51</v>
      </c>
      <c r="H15" s="4" t="s">
        <v>84</v>
      </c>
      <c r="I15" s="3" t="s">
        <v>22</v>
      </c>
      <c r="J15" s="4" t="b">
        <f t="shared" si="2"/>
        <v>0</v>
      </c>
      <c r="K15" s="8" t="str">
        <f> if(isna(VLOOKUP($B15,geographic!$A:$B,1,0)), "no", "yes")</f>
        <v>yes</v>
      </c>
      <c r="L15" s="4" t="str">
        <f> if(isna(VLOOKUP($B15,scientific!$A:$B,1,0)), "no", "yes")</f>
        <v>yes</v>
      </c>
      <c r="M15" s="4" t="str">
        <f> if(isna(VLOOKUP($B15,datasets!$B:$C,1,0)), "no", "yes")</f>
        <v>yes</v>
      </c>
      <c r="N15" s="4" t="str">
        <f> if(isna(VLOOKUP($B15,processing!$B:$C,1,0)), "no", "yes")</f>
        <v>yes</v>
      </c>
      <c r="O15" s="4" t="str">
        <f> if(isna(VLOOKUP($B15,outputs!$B:$C,1,0)), "no", "yes")</f>
        <v>yes</v>
      </c>
      <c r="P15" s="9" t="str">
        <f> if(isna(VLOOKUP($B15,accuracy!$B:$K,1,0)), "no", "yes")</f>
        <v>yes</v>
      </c>
    </row>
    <row r="16" ht="12.75" customHeight="1">
      <c r="A16" s="3" t="s">
        <v>85</v>
      </c>
      <c r="B16" s="4" t="str">
        <f t="shared" si="1"/>
        <v>Betz et al. 2019, Zeitschrift für Geomorphologie (C97XPXE6)</v>
      </c>
      <c r="C16" s="4">
        <v>2019.0</v>
      </c>
      <c r="D16" s="4" t="s">
        <v>86</v>
      </c>
      <c r="E16" s="4" t="s">
        <v>87</v>
      </c>
      <c r="F16" s="4" t="s">
        <v>88</v>
      </c>
      <c r="G16" s="4" t="s">
        <v>89</v>
      </c>
      <c r="H16" s="4" t="s">
        <v>90</v>
      </c>
      <c r="I16" s="3" t="s">
        <v>22</v>
      </c>
      <c r="J16" s="4" t="b">
        <f t="shared" si="2"/>
        <v>0</v>
      </c>
      <c r="K16" s="8" t="str">
        <f> if(isna(VLOOKUP($B16,geographic!$A:$B,1,0)), "no", "yes")</f>
        <v>yes</v>
      </c>
      <c r="L16" s="4" t="str">
        <f> if(isna(VLOOKUP($B16,scientific!$A:$B,1,0)), "no", "yes")</f>
        <v>yes</v>
      </c>
      <c r="M16" s="4" t="str">
        <f> if(isna(VLOOKUP($B16,datasets!$B:$C,1,0)), "no", "yes")</f>
        <v>yes</v>
      </c>
      <c r="N16" s="4" t="str">
        <f> if(isna(VLOOKUP($B16,processing!$B:$C,1,0)), "no", "yes")</f>
        <v>yes</v>
      </c>
      <c r="O16" s="4" t="str">
        <f> if(isna(VLOOKUP($B16,outputs!$B:$C,1,0)), "no", "yes")</f>
        <v>yes</v>
      </c>
      <c r="P16" s="9" t="str">
        <f> if(isna(VLOOKUP($B16,accuracy!$B:$K,1,0)), "no", "yes")</f>
        <v>yes</v>
      </c>
    </row>
    <row r="17" ht="12.75" customHeight="1">
      <c r="A17" s="7" t="s">
        <v>91</v>
      </c>
      <c r="B17" s="4" t="str">
        <f t="shared" si="1"/>
        <v>Bhattacharya et al. 2018, 2018 4th International Conference on Recent Advances in Information Technology (2HQXTLS6)</v>
      </c>
      <c r="C17" s="4">
        <v>2018.0</v>
      </c>
      <c r="D17" s="4" t="s">
        <v>92</v>
      </c>
      <c r="E17" s="4" t="s">
        <v>93</v>
      </c>
      <c r="F17" s="4" t="s">
        <v>94</v>
      </c>
      <c r="G17" s="3" t="s">
        <v>95</v>
      </c>
      <c r="H17" s="4" t="s">
        <v>96</v>
      </c>
      <c r="I17" s="3" t="s">
        <v>22</v>
      </c>
      <c r="J17" s="4" t="b">
        <f t="shared" si="2"/>
        <v>0</v>
      </c>
      <c r="K17" s="8" t="str">
        <f> if(isna(VLOOKUP($B17,geographic!$A:$B,1,0)), "no", "yes")</f>
        <v>yes</v>
      </c>
      <c r="L17" s="4" t="str">
        <f> if(isna(VLOOKUP($B17,scientific!$A:$B,1,0)), "no", "yes")</f>
        <v>yes</v>
      </c>
      <c r="M17" s="4" t="str">
        <f> if(isna(VLOOKUP($B17,datasets!$B:$C,1,0)), "no", "yes")</f>
        <v>yes</v>
      </c>
      <c r="N17" s="4" t="str">
        <f> if(isna(VLOOKUP($B17,processing!$B:$C,1,0)), "no", "yes")</f>
        <v>yes</v>
      </c>
      <c r="O17" s="4" t="str">
        <f> if(isna(VLOOKUP($B17,outputs!$B:$C,1,0)), "no", "yes")</f>
        <v>yes</v>
      </c>
      <c r="P17" s="9" t="str">
        <f> if(isna(VLOOKUP($B17,accuracy!$B:$K,1,0)), "no", "yes")</f>
        <v>yes</v>
      </c>
    </row>
    <row r="18" ht="12.75" customHeight="1">
      <c r="A18" s="7" t="s">
        <v>91</v>
      </c>
      <c r="B18" s="4" t="str">
        <f t="shared" si="1"/>
        <v>Bitelli and Girelli 2009, Journal of Cultural Heritage (U5IZQNWE)</v>
      </c>
      <c r="C18" s="4">
        <v>2009.0</v>
      </c>
      <c r="D18" s="4" t="s">
        <v>97</v>
      </c>
      <c r="E18" s="4" t="s">
        <v>98</v>
      </c>
      <c r="F18" s="4" t="s">
        <v>99</v>
      </c>
      <c r="G18" s="4" t="s">
        <v>100</v>
      </c>
      <c r="H18" s="4" t="s">
        <v>101</v>
      </c>
      <c r="I18" s="3" t="s">
        <v>22</v>
      </c>
      <c r="J18" s="4" t="b">
        <f t="shared" si="2"/>
        <v>0</v>
      </c>
      <c r="K18" s="8" t="str">
        <f> if(isna(VLOOKUP($B18,geographic!$A:$B,1,0)), "no", "yes")</f>
        <v>yes</v>
      </c>
      <c r="L18" s="4" t="str">
        <f> if(isna(VLOOKUP($B18,scientific!$A:$B,1,0)), "no", "yes")</f>
        <v>yes</v>
      </c>
      <c r="M18" s="4" t="str">
        <f> if(isna(VLOOKUP($B18,datasets!$B:$C,1,0)), "no", "yes")</f>
        <v>yes</v>
      </c>
      <c r="N18" s="4" t="str">
        <f> if(isna(VLOOKUP($B18,processing!$B:$C,1,0)), "no", "yes")</f>
        <v>yes</v>
      </c>
      <c r="O18" s="4" t="str">
        <f> if(isna(VLOOKUP($B18,outputs!$B:$C,1,0)), "no", "yes")</f>
        <v>yes</v>
      </c>
      <c r="P18" s="9" t="str">
        <f> if(isna(VLOOKUP($B18,accuracy!$B:$K,1,0)), "no", "yes")</f>
        <v>yes</v>
      </c>
    </row>
    <row r="19" ht="12.75" customHeight="1">
      <c r="A19" s="3" t="s">
        <v>16</v>
      </c>
      <c r="B19" s="4" t="str">
        <f t="shared" si="1"/>
        <v>Bjørk et al. 2012, Nature Geoscience (K8DGTW2N)</v>
      </c>
      <c r="C19" s="3">
        <v>2012.0</v>
      </c>
      <c r="D19" s="5" t="s">
        <v>102</v>
      </c>
      <c r="E19" s="3" t="s">
        <v>103</v>
      </c>
      <c r="F19" s="3" t="s">
        <v>104</v>
      </c>
      <c r="G19" s="3" t="s">
        <v>105</v>
      </c>
      <c r="H19" s="3" t="s">
        <v>106</v>
      </c>
      <c r="I19" s="3"/>
      <c r="J19" s="4" t="b">
        <f t="shared" si="2"/>
        <v>0</v>
      </c>
      <c r="K19" s="8" t="str">
        <f> if(isna(VLOOKUP($B19,geographic!$A:$B,1,0)), "no", "yes")</f>
        <v>yes</v>
      </c>
      <c r="L19" s="4" t="str">
        <f> if(isna(VLOOKUP($B19,scientific!$A:$B,1,0)), "no", "yes")</f>
        <v>yes</v>
      </c>
      <c r="M19" s="4" t="str">
        <f> if(isna(VLOOKUP($B19,datasets!$B:$C,1,0)), "no", "yes")</f>
        <v>yes</v>
      </c>
      <c r="N19" s="4" t="str">
        <f> if(isna(VLOOKUP($B19,processing!$B:$C,1,0)), "no", "yes")</f>
        <v>yes</v>
      </c>
      <c r="O19" s="4" t="str">
        <f> if(isna(VLOOKUP($B19,outputs!$B:$C,1,0)), "no", "yes")</f>
        <v>yes</v>
      </c>
      <c r="P19" s="9" t="str">
        <f> if(isna(VLOOKUP($B19,accuracy!$B:$K,1,0)), "no", "yes")</f>
        <v>yes</v>
      </c>
    </row>
    <row r="20" ht="12.75" customHeight="1">
      <c r="A20" s="3" t="s">
        <v>91</v>
      </c>
      <c r="B20" s="4" t="str">
        <f t="shared" si="1"/>
        <v>Bolch et al. 2008, Journal of Glaciology (VZSHSDVT)</v>
      </c>
      <c r="C20" s="3">
        <v>2008.0</v>
      </c>
      <c r="D20" s="3" t="s">
        <v>107</v>
      </c>
      <c r="E20" s="3" t="s">
        <v>108</v>
      </c>
      <c r="F20" s="3" t="s">
        <v>109</v>
      </c>
      <c r="G20" s="3" t="s">
        <v>46</v>
      </c>
      <c r="H20" s="3" t="s">
        <v>110</v>
      </c>
      <c r="I20" s="3" t="s">
        <v>22</v>
      </c>
      <c r="J20" s="4" t="b">
        <f t="shared" si="2"/>
        <v>0</v>
      </c>
      <c r="K20" s="8" t="str">
        <f> if(isna(VLOOKUP($B20,geographic!$A:$B,1,0)), "no", "yes")</f>
        <v>yes</v>
      </c>
      <c r="L20" s="4" t="str">
        <f> if(isna(VLOOKUP($B20,scientific!$A:$B,1,0)), "no", "yes")</f>
        <v>yes</v>
      </c>
      <c r="M20" s="4" t="str">
        <f> if(isna(VLOOKUP($B20,datasets!$B:$C,1,0)), "no", "yes")</f>
        <v>yes</v>
      </c>
      <c r="N20" s="4" t="str">
        <f> if(isna(VLOOKUP($B20,processing!$B:$C,1,0)), "no", "yes")</f>
        <v>yes</v>
      </c>
      <c r="O20" s="4" t="str">
        <f> if(isna(VLOOKUP($B20,outputs!$B:$C,1,0)), "no", "yes")</f>
        <v>yes</v>
      </c>
      <c r="P20" s="9" t="str">
        <f> if(isna(VLOOKUP($B20,accuracy!$B:$K,1,0)), "no", "yes")</f>
        <v>yes</v>
      </c>
    </row>
    <row r="21" ht="12.75" customHeight="1">
      <c r="A21" s="3" t="s">
        <v>72</v>
      </c>
      <c r="B21" s="4" t="str">
        <f t="shared" si="1"/>
        <v>Bolch et al. 2011, The Cryosphere (D5BPHY87)</v>
      </c>
      <c r="C21" s="4">
        <v>2011.0</v>
      </c>
      <c r="D21" s="4" t="s">
        <v>111</v>
      </c>
      <c r="E21" s="4" t="s">
        <v>108</v>
      </c>
      <c r="F21" s="4" t="s">
        <v>112</v>
      </c>
      <c r="G21" s="4" t="s">
        <v>113</v>
      </c>
      <c r="H21" s="4" t="s">
        <v>114</v>
      </c>
      <c r="I21" s="3" t="s">
        <v>22</v>
      </c>
      <c r="J21" s="4" t="b">
        <f t="shared" si="2"/>
        <v>0</v>
      </c>
      <c r="K21" s="8" t="str">
        <f> if(isna(VLOOKUP($B21,geographic!$A:$B,1,0)), "no", "yes")</f>
        <v>yes</v>
      </c>
      <c r="L21" s="4" t="str">
        <f> if(isna(VLOOKUP($B21,scientific!$A:$B,1,0)), "no", "yes")</f>
        <v>yes</v>
      </c>
      <c r="M21" s="4" t="str">
        <f> if(isna(VLOOKUP($B21,datasets!$B:$C,1,0)), "no", "yes")</f>
        <v>yes</v>
      </c>
      <c r="N21" s="4" t="str">
        <f> if(isna(VLOOKUP($B21,processing!$B:$C,1,0)), "no", "yes")</f>
        <v>yes</v>
      </c>
      <c r="O21" s="4" t="str">
        <f> if(isna(VLOOKUP($B21,outputs!$B:$C,1,0)), "no", "yes")</f>
        <v>yes</v>
      </c>
      <c r="P21" s="9" t="str">
        <f> if(isna(VLOOKUP($B21,accuracy!$B:$K,1,0)), "no", "yes")</f>
        <v>yes</v>
      </c>
    </row>
    <row r="22" ht="12.75" customHeight="1">
      <c r="A22" s="7" t="s">
        <v>72</v>
      </c>
      <c r="B22" s="4" t="str">
        <f t="shared" si="1"/>
        <v>Bolch et al. 2017, The Cryosphere (UFU92EAC)</v>
      </c>
      <c r="C22" s="4">
        <v>2017.0</v>
      </c>
      <c r="D22" s="4" t="s">
        <v>115</v>
      </c>
      <c r="E22" s="4" t="s">
        <v>108</v>
      </c>
      <c r="F22" s="4" t="s">
        <v>116</v>
      </c>
      <c r="G22" s="4" t="s">
        <v>113</v>
      </c>
      <c r="H22" s="4" t="s">
        <v>117</v>
      </c>
      <c r="I22" s="3" t="s">
        <v>22</v>
      </c>
      <c r="J22" s="4" t="b">
        <f t="shared" si="2"/>
        <v>0</v>
      </c>
      <c r="K22" s="8" t="str">
        <f> if(isna(VLOOKUP($B22,geographic!$A:$B,1,0)), "no", "yes")</f>
        <v>yes</v>
      </c>
      <c r="L22" s="4" t="str">
        <f> if(isna(VLOOKUP($B22,scientific!$A:$B,1,0)), "no", "yes")</f>
        <v>yes</v>
      </c>
      <c r="M22" s="4" t="str">
        <f> if(isna(VLOOKUP($B22,datasets!$B:$C,1,0)), "no", "yes")</f>
        <v>yes</v>
      </c>
      <c r="N22" s="4" t="str">
        <f> if(isna(VLOOKUP($B22,processing!$B:$C,1,0)), "no", "yes")</f>
        <v>yes</v>
      </c>
      <c r="O22" s="4" t="str">
        <f> if(isna(VLOOKUP($B22,outputs!$B:$C,1,0)), "no", "yes")</f>
        <v>yes</v>
      </c>
      <c r="P22" s="9" t="str">
        <f> if(isna(VLOOKUP($B22,accuracy!$B:$K,1,0)), "no", "yes")</f>
        <v>yes</v>
      </c>
    </row>
    <row r="23" ht="12.75" customHeight="1">
      <c r="A23" s="3" t="s">
        <v>85</v>
      </c>
      <c r="B23" s="4" t="str">
        <f t="shared" si="1"/>
        <v>Bolles and Forman 2018, Frontiers in Earth Science (PBSVU4ID)</v>
      </c>
      <c r="C23" s="4">
        <v>2018.0</v>
      </c>
      <c r="D23" s="4" t="s">
        <v>118</v>
      </c>
      <c r="E23" s="4" t="s">
        <v>119</v>
      </c>
      <c r="F23" s="4" t="s">
        <v>120</v>
      </c>
      <c r="G23" s="4" t="s">
        <v>75</v>
      </c>
      <c r="H23" s="4" t="s">
        <v>121</v>
      </c>
      <c r="I23" s="3" t="s">
        <v>22</v>
      </c>
      <c r="J23" s="4" t="b">
        <f t="shared" si="2"/>
        <v>0</v>
      </c>
      <c r="K23" s="8" t="str">
        <f> if(isna(VLOOKUP($B23,geographic!$A:$B,1,0)), "no", "yes")</f>
        <v>yes</v>
      </c>
      <c r="L23" s="4" t="str">
        <f> if(isna(VLOOKUP($B23,scientific!$A:$B,1,0)), "no", "yes")</f>
        <v>yes</v>
      </c>
      <c r="M23" s="4" t="str">
        <f> if(isna(VLOOKUP($B23,datasets!$B:$C,1,0)), "no", "yes")</f>
        <v>yes</v>
      </c>
      <c r="N23" s="4" t="str">
        <f> if(isna(VLOOKUP($B23,processing!$B:$C,1,0)), "no", "yes")</f>
        <v>yes</v>
      </c>
      <c r="O23" s="4" t="str">
        <f> if(isna(VLOOKUP($B23,outputs!$B:$C,1,0)), "no", "yes")</f>
        <v>yes</v>
      </c>
      <c r="P23" s="9" t="str">
        <f> if(isna(VLOOKUP($B23,accuracy!$B:$K,1,0)), "no", "yes")</f>
        <v>yes</v>
      </c>
    </row>
    <row r="24" ht="12.75" customHeight="1">
      <c r="A24" s="3" t="s">
        <v>62</v>
      </c>
      <c r="B24" s="4" t="str">
        <f t="shared" si="1"/>
        <v>Bożek et al. 2019, Remote Sensing (MJIMZDLP)</v>
      </c>
      <c r="C24" s="4">
        <v>2019.0</v>
      </c>
      <c r="D24" s="4" t="s">
        <v>122</v>
      </c>
      <c r="E24" s="4" t="s">
        <v>123</v>
      </c>
      <c r="F24" s="4" t="s">
        <v>124</v>
      </c>
      <c r="G24" s="4" t="s">
        <v>125</v>
      </c>
      <c r="H24" s="4" t="s">
        <v>126</v>
      </c>
      <c r="I24" s="3" t="s">
        <v>22</v>
      </c>
      <c r="J24" s="4" t="b">
        <f t="shared" si="2"/>
        <v>0</v>
      </c>
      <c r="K24" s="8" t="str">
        <f> if(isna(VLOOKUP($B24,geographic!$A:$B,1,0)), "no", "yes")</f>
        <v>yes</v>
      </c>
      <c r="L24" s="4" t="str">
        <f> if(isna(VLOOKUP($B24,scientific!$A:$B,1,0)), "no", "yes")</f>
        <v>yes</v>
      </c>
      <c r="M24" s="4" t="str">
        <f> if(isna(VLOOKUP($B24,datasets!$B:$C,1,0)), "no", "yes")</f>
        <v>yes</v>
      </c>
      <c r="N24" s="4" t="str">
        <f> if(isna(VLOOKUP($B24,processing!$B:$C,1,0)), "no", "yes")</f>
        <v>yes</v>
      </c>
      <c r="O24" s="4" t="str">
        <f> if(isna(VLOOKUP($B24,outputs!$B:$C,1,0)), "no", "yes")</f>
        <v>yes</v>
      </c>
      <c r="P24" s="9" t="str">
        <f> if(isna(VLOOKUP($B24,accuracy!$B:$K,1,0)), "no", "yes")</f>
        <v>yes</v>
      </c>
    </row>
    <row r="25" ht="12.75" customHeight="1">
      <c r="A25" s="3" t="s">
        <v>62</v>
      </c>
      <c r="B25" s="4" t="str">
        <f t="shared" si="1"/>
        <v>Broadbent 2017, University of Redlands (69S6EE9C)</v>
      </c>
      <c r="C25" s="4">
        <v>2017.0</v>
      </c>
      <c r="D25" s="4" t="s">
        <v>127</v>
      </c>
      <c r="E25" s="4" t="s">
        <v>128</v>
      </c>
      <c r="F25" s="4" t="s">
        <v>129</v>
      </c>
      <c r="G25" s="3" t="s">
        <v>130</v>
      </c>
      <c r="H25" s="4" t="s">
        <v>131</v>
      </c>
      <c r="I25" s="3" t="s">
        <v>22</v>
      </c>
      <c r="J25" s="4" t="b">
        <f t="shared" si="2"/>
        <v>0</v>
      </c>
      <c r="K25" s="8" t="str">
        <f> if(isna(VLOOKUP($B25,geographic!$A:$B,1,0)), "no", "yes")</f>
        <v>yes</v>
      </c>
      <c r="L25" s="4" t="str">
        <f> if(isna(VLOOKUP($B25,scientific!$A:$B,1,0)), "no", "yes")</f>
        <v>yes</v>
      </c>
      <c r="M25" s="4" t="str">
        <f> if(isna(VLOOKUP($B25,datasets!$B:$C,1,0)), "no", "yes")</f>
        <v>yes</v>
      </c>
      <c r="N25" s="4" t="str">
        <f> if(isna(VLOOKUP($B25,processing!$B:$C,1,0)), "no", "yes")</f>
        <v>yes</v>
      </c>
      <c r="O25" s="4" t="str">
        <f> if(isna(VLOOKUP($B25,outputs!$B:$C,1,0)), "no", "yes")</f>
        <v>yes</v>
      </c>
      <c r="P25" s="9" t="str">
        <f> if(isna(VLOOKUP($B25,accuracy!$B:$K,1,0)), "no", "yes")</f>
        <v>yes</v>
      </c>
    </row>
    <row r="26" ht="12.75" customHeight="1">
      <c r="A26" s="7" t="s">
        <v>91</v>
      </c>
      <c r="B26" s="4" t="str">
        <f t="shared" si="1"/>
        <v>Büyüksalih et al. 2004, The Photogrammetric Record (IBUUEUJS)</v>
      </c>
      <c r="C26" s="3">
        <v>2004.0</v>
      </c>
      <c r="D26" s="5" t="s">
        <v>132</v>
      </c>
      <c r="E26" s="3" t="s">
        <v>133</v>
      </c>
      <c r="F26" s="3" t="s">
        <v>134</v>
      </c>
      <c r="G26" s="3" t="s">
        <v>26</v>
      </c>
      <c r="H26" s="3" t="s">
        <v>135</v>
      </c>
      <c r="I26" s="3"/>
      <c r="J26" s="4" t="b">
        <f t="shared" si="2"/>
        <v>0</v>
      </c>
      <c r="K26" s="8" t="str">
        <f> if(isna(VLOOKUP($B26,geographic!$A:$B,1,0)), "no", "yes")</f>
        <v>yes</v>
      </c>
      <c r="L26" s="4" t="str">
        <f> if(isna(VLOOKUP($B26,scientific!$A:$B,1,0)), "no", "yes")</f>
        <v>yes</v>
      </c>
      <c r="M26" s="4" t="str">
        <f> if(isna(VLOOKUP($B26,datasets!$B:$C,1,0)), "no", "yes")</f>
        <v>yes</v>
      </c>
      <c r="N26" s="4" t="str">
        <f> if(isna(VLOOKUP($B26,processing!$B:$C,1,0)), "no", "yes")</f>
        <v>yes</v>
      </c>
      <c r="O26" s="4" t="str">
        <f> if(isna(VLOOKUP($B26,outputs!$B:$C,1,0)), "no", "yes")</f>
        <v>yes</v>
      </c>
      <c r="P26" s="9" t="str">
        <f> if(isna(VLOOKUP($B26,accuracy!$B:$K,1,0)), "no", "yes")</f>
        <v>yes</v>
      </c>
    </row>
    <row r="27" ht="12.75" customHeight="1">
      <c r="A27" s="7" t="s">
        <v>91</v>
      </c>
      <c r="B27" s="4" t="str">
        <f t="shared" si="1"/>
        <v>Büyüksalih et al. 2005, Photogrammetric Engineering &amp; Remote Sensing (RI52BM2J)</v>
      </c>
      <c r="C27" s="3">
        <v>2005.0</v>
      </c>
      <c r="D27" s="5" t="s">
        <v>136</v>
      </c>
      <c r="E27" s="3" t="s">
        <v>133</v>
      </c>
      <c r="F27" s="3" t="s">
        <v>137</v>
      </c>
      <c r="G27" s="3" t="s">
        <v>138</v>
      </c>
      <c r="H27" s="3" t="s">
        <v>139</v>
      </c>
      <c r="I27" s="3"/>
      <c r="J27" s="4" t="b">
        <f t="shared" si="2"/>
        <v>0</v>
      </c>
      <c r="K27" s="8" t="str">
        <f> if(isna(VLOOKUP($B27,geographic!$A:$B,1,0)), "no", "yes")</f>
        <v>yes</v>
      </c>
      <c r="L27" s="4" t="str">
        <f> if(isna(VLOOKUP($B27,scientific!$A:$B,1,0)), "no", "yes")</f>
        <v>yes</v>
      </c>
      <c r="M27" s="4" t="str">
        <f> if(isna(VLOOKUP($B27,datasets!$B:$C,1,0)), "no", "yes")</f>
        <v>yes</v>
      </c>
      <c r="N27" s="4" t="str">
        <f> if(isna(VLOOKUP($B27,processing!$B:$C,1,0)), "no", "yes")</f>
        <v>yes</v>
      </c>
      <c r="O27" s="4" t="str">
        <f> if(isna(VLOOKUP($B27,outputs!$B:$C,1,0)), "no", "yes")</f>
        <v>yes</v>
      </c>
      <c r="P27" s="9" t="str">
        <f> if(isna(VLOOKUP($B27,accuracy!$B:$K,1,0)), "no", "yes")</f>
        <v>yes</v>
      </c>
    </row>
    <row r="28" ht="12.75" customHeight="1">
      <c r="A28" s="3" t="s">
        <v>23</v>
      </c>
      <c r="B28" s="4" t="str">
        <f t="shared" si="1"/>
        <v>Capolupo et al. 2018, International Journal of Applied Earth Observation and Geoinformation (VPA8IRXJ)</v>
      </c>
      <c r="C28" s="4">
        <v>2018.0</v>
      </c>
      <c r="D28" s="4" t="s">
        <v>140</v>
      </c>
      <c r="E28" s="4" t="s">
        <v>141</v>
      </c>
      <c r="F28" s="4" t="s">
        <v>142</v>
      </c>
      <c r="G28" s="4" t="s">
        <v>143</v>
      </c>
      <c r="H28" s="4" t="s">
        <v>144</v>
      </c>
      <c r="I28" s="3" t="s">
        <v>22</v>
      </c>
      <c r="J28" s="4" t="b">
        <f t="shared" si="2"/>
        <v>0</v>
      </c>
      <c r="K28" s="8" t="str">
        <f> if(isna(VLOOKUP($B28,geographic!$A:$B,1,0)), "no", "yes")</f>
        <v>yes</v>
      </c>
      <c r="L28" s="4" t="str">
        <f> if(isna(VLOOKUP($B28,scientific!$A:$B,1,0)), "no", "yes")</f>
        <v>yes</v>
      </c>
      <c r="M28" s="4" t="str">
        <f> if(isna(VLOOKUP($B28,datasets!$B:$C,1,0)), "no", "yes")</f>
        <v>yes</v>
      </c>
      <c r="N28" s="4" t="str">
        <f> if(isna(VLOOKUP($B28,processing!$B:$C,1,0)), "no", "yes")</f>
        <v>yes</v>
      </c>
      <c r="O28" s="4" t="str">
        <f> if(isna(VLOOKUP($B28,outputs!$B:$C,1,0)), "no", "yes")</f>
        <v>yes</v>
      </c>
      <c r="P28" s="9" t="str">
        <f> if(isna(VLOOKUP($B28,accuracy!$B:$K,1,0)), "no", "yes")</f>
        <v>yes</v>
      </c>
    </row>
    <row r="29" ht="12.75" customHeight="1">
      <c r="A29" s="3" t="s">
        <v>23</v>
      </c>
      <c r="B29" s="4" t="str">
        <f t="shared" si="1"/>
        <v>Cardenal et al. 2006, Proceedings of the Spatial Accuracy 2006 (ANVHQVC3)</v>
      </c>
      <c r="C29" s="4">
        <v>2006.0</v>
      </c>
      <c r="D29" s="4" t="s">
        <v>145</v>
      </c>
      <c r="E29" s="4" t="s">
        <v>146</v>
      </c>
      <c r="F29" s="4" t="s">
        <v>147</v>
      </c>
      <c r="G29" s="4" t="s">
        <v>148</v>
      </c>
      <c r="H29" s="4"/>
      <c r="I29" s="3" t="s">
        <v>22</v>
      </c>
      <c r="J29" s="4" t="b">
        <f t="shared" si="2"/>
        <v>0</v>
      </c>
      <c r="K29" s="8" t="str">
        <f> if(isna(VLOOKUP($B29,geographic!$A:$B,1,0)), "no", "yes")</f>
        <v>yes</v>
      </c>
      <c r="L29" s="4" t="str">
        <f> if(isna(VLOOKUP($B29,scientific!$A:$B,1,0)), "no", "yes")</f>
        <v>yes</v>
      </c>
      <c r="M29" s="4" t="str">
        <f> if(isna(VLOOKUP($B29,datasets!$B:$C,1,0)), "no", "yes")</f>
        <v>yes</v>
      </c>
      <c r="N29" s="4" t="str">
        <f> if(isna(VLOOKUP($B29,processing!$B:$C,1,0)), "no", "yes")</f>
        <v>yes</v>
      </c>
      <c r="O29" s="4" t="str">
        <f> if(isna(VLOOKUP($B29,outputs!$B:$C,1,0)), "no", "yes")</f>
        <v>yes</v>
      </c>
      <c r="P29" s="9" t="str">
        <f> if(isna(VLOOKUP($B29,accuracy!$B:$K,1,0)), "no", "yes")</f>
        <v>yes</v>
      </c>
    </row>
    <row r="30" ht="12.75" customHeight="1">
      <c r="A30" s="3" t="s">
        <v>23</v>
      </c>
      <c r="B30" s="4" t="str">
        <f t="shared" si="1"/>
        <v>Carvalho and Reef 2022, Geosciences (38C5MTTG)</v>
      </c>
      <c r="C30" s="3">
        <v>2022.0</v>
      </c>
      <c r="D30" s="5" t="s">
        <v>149</v>
      </c>
      <c r="E30" s="3" t="s">
        <v>150</v>
      </c>
      <c r="F30" s="3" t="s">
        <v>151</v>
      </c>
      <c r="G30" s="3" t="s">
        <v>152</v>
      </c>
      <c r="H30" s="3" t="s">
        <v>153</v>
      </c>
      <c r="I30" s="3"/>
      <c r="J30" s="4" t="b">
        <f t="shared" si="2"/>
        <v>0</v>
      </c>
      <c r="K30" s="8" t="str">
        <f> if(isna(VLOOKUP($B30,geographic!$A:$B,1,0)), "no", "yes")</f>
        <v>yes</v>
      </c>
      <c r="L30" s="4" t="str">
        <f> if(isna(VLOOKUP($B30,scientific!$A:$B,1,0)), "no", "yes")</f>
        <v>yes</v>
      </c>
      <c r="M30" s="4" t="str">
        <f> if(isna(VLOOKUP($B30,datasets!$B:$C,1,0)), "no", "yes")</f>
        <v>yes</v>
      </c>
      <c r="N30" s="4" t="str">
        <f> if(isna(VLOOKUP($B30,processing!$B:$C,1,0)), "no", "yes")</f>
        <v>yes</v>
      </c>
      <c r="O30" s="4" t="str">
        <f> if(isna(VLOOKUP($B30,outputs!$B:$C,1,0)), "no", "yes")</f>
        <v>yes</v>
      </c>
      <c r="P30" s="9" t="str">
        <f> if(isna(VLOOKUP($B30,accuracy!$B:$K,1,0)), "no", "yes")</f>
        <v>yes</v>
      </c>
    </row>
    <row r="31" ht="12.75" customHeight="1">
      <c r="A31" s="3" t="s">
        <v>23</v>
      </c>
      <c r="B31" s="4" t="str">
        <f t="shared" si="1"/>
        <v>Carvalho et al. 2020, Earth Surface Processes and Landforms (RFLJ9CDM)</v>
      </c>
      <c r="C31" s="4">
        <v>2020.0</v>
      </c>
      <c r="D31" s="4" t="s">
        <v>154</v>
      </c>
      <c r="E31" s="4" t="s">
        <v>155</v>
      </c>
      <c r="F31" s="4" t="s">
        <v>156</v>
      </c>
      <c r="G31" s="4" t="s">
        <v>56</v>
      </c>
      <c r="H31" s="4" t="s">
        <v>157</v>
      </c>
      <c r="I31" s="3" t="s">
        <v>22</v>
      </c>
      <c r="J31" s="4" t="b">
        <f t="shared" si="2"/>
        <v>0</v>
      </c>
      <c r="K31" s="8" t="str">
        <f> if(isna(VLOOKUP($B31,geographic!$A:$B,1,0)), "no", "yes")</f>
        <v>yes</v>
      </c>
      <c r="L31" s="4" t="str">
        <f> if(isna(VLOOKUP($B31,scientific!$A:$B,1,0)), "no", "yes")</f>
        <v>yes</v>
      </c>
      <c r="M31" s="4" t="str">
        <f> if(isna(VLOOKUP($B31,datasets!$B:$C,1,0)), "no", "yes")</f>
        <v>yes</v>
      </c>
      <c r="N31" s="4" t="str">
        <f> if(isna(VLOOKUP($B31,processing!$B:$C,1,0)), "no", "yes")</f>
        <v>yes</v>
      </c>
      <c r="O31" s="4" t="str">
        <f> if(isna(VLOOKUP($B31,outputs!$B:$C,1,0)), "no", "yes")</f>
        <v>yes</v>
      </c>
      <c r="P31" s="9" t="str">
        <f> if(isna(VLOOKUP($B31,accuracy!$B:$K,1,0)), "no", "yes")</f>
        <v>yes</v>
      </c>
    </row>
    <row r="32" ht="12.75" customHeight="1">
      <c r="A32" s="3" t="s">
        <v>62</v>
      </c>
      <c r="B32" s="4" t="str">
        <f t="shared" si="1"/>
        <v>Carvalho et al. 2021, Earth Surface Processes and Landforms (DIS2XCPI)</v>
      </c>
      <c r="C32" s="4">
        <v>2021.0</v>
      </c>
      <c r="D32" s="4" t="s">
        <v>158</v>
      </c>
      <c r="E32" s="4" t="s">
        <v>155</v>
      </c>
      <c r="F32" s="4" t="s">
        <v>159</v>
      </c>
      <c r="G32" s="4" t="s">
        <v>56</v>
      </c>
      <c r="H32" s="4" t="s">
        <v>160</v>
      </c>
      <c r="I32" s="3" t="s">
        <v>22</v>
      </c>
      <c r="J32" s="4" t="b">
        <f t="shared" si="2"/>
        <v>0</v>
      </c>
      <c r="K32" s="8" t="str">
        <f> if(isna(VLOOKUP($B32,geographic!$A:$B,1,0)), "no", "yes")</f>
        <v>yes</v>
      </c>
      <c r="L32" s="4" t="str">
        <f> if(isna(VLOOKUP($B32,scientific!$A:$B,1,0)), "no", "yes")</f>
        <v>yes</v>
      </c>
      <c r="M32" s="4" t="str">
        <f> if(isna(VLOOKUP($B32,datasets!$B:$C,1,0)), "no", "yes")</f>
        <v>yes</v>
      </c>
      <c r="N32" s="4" t="str">
        <f> if(isna(VLOOKUP($B32,processing!$B:$C,1,0)), "no", "yes")</f>
        <v>yes</v>
      </c>
      <c r="O32" s="4" t="str">
        <f> if(isna(VLOOKUP($B32,outputs!$B:$C,1,0)), "no", "yes")</f>
        <v>yes</v>
      </c>
      <c r="P32" s="9" t="str">
        <f> if(isna(VLOOKUP($B32,accuracy!$B:$K,1,0)), "no", "yes")</f>
        <v>yes</v>
      </c>
    </row>
    <row r="33" ht="12.75" customHeight="1">
      <c r="A33" s="7" t="s">
        <v>23</v>
      </c>
      <c r="B33" s="4" t="str">
        <f t="shared" si="1"/>
        <v>Casado et al. 2018, International Journal of Geographical Information Science (RWU3ALN9)</v>
      </c>
      <c r="C33" s="4">
        <v>2018.0</v>
      </c>
      <c r="D33" s="4" t="s">
        <v>161</v>
      </c>
      <c r="E33" s="4" t="s">
        <v>162</v>
      </c>
      <c r="F33" s="4" t="s">
        <v>163</v>
      </c>
      <c r="G33" s="4" t="s">
        <v>164</v>
      </c>
      <c r="H33" s="4" t="s">
        <v>165</v>
      </c>
      <c r="I33" s="3" t="s">
        <v>28</v>
      </c>
      <c r="J33" s="4" t="b">
        <f t="shared" si="2"/>
        <v>0</v>
      </c>
      <c r="K33" s="8" t="str">
        <f> if(isna(VLOOKUP($B33,geographic!$A:$B,1,0)), "no", "yes")</f>
        <v>yes</v>
      </c>
      <c r="L33" s="4" t="str">
        <f> if(isna(VLOOKUP($B33,scientific!$A:$B,1,0)), "no", "yes")</f>
        <v>yes</v>
      </c>
      <c r="M33" s="4" t="str">
        <f> if(isna(VLOOKUP($B33,datasets!$B:$C,1,0)), "no", "yes")</f>
        <v>yes</v>
      </c>
      <c r="N33" s="4" t="str">
        <f> if(isna(VLOOKUP($B33,processing!$B:$C,1,0)), "no", "yes")</f>
        <v>yes</v>
      </c>
      <c r="O33" s="4" t="str">
        <f> if(isna(VLOOKUP($B33,outputs!$B:$C,1,0)), "no", "yes")</f>
        <v>yes</v>
      </c>
      <c r="P33" s="9" t="str">
        <f> if(isna(VLOOKUP($B33,accuracy!$B:$K,1,0)), "no", "yes")</f>
        <v>yes</v>
      </c>
    </row>
    <row r="34" ht="12.75" customHeight="1">
      <c r="A34" s="7" t="s">
        <v>91</v>
      </c>
      <c r="B34" s="4" t="str">
        <f t="shared" si="1"/>
        <v>Casana and Cothren 2008, Antiquity (U3Q4U35X)</v>
      </c>
      <c r="C34" s="4">
        <v>2008.0</v>
      </c>
      <c r="D34" s="4" t="s">
        <v>166</v>
      </c>
      <c r="E34" s="4" t="s">
        <v>167</v>
      </c>
      <c r="F34" s="4" t="s">
        <v>168</v>
      </c>
      <c r="G34" s="4" t="s">
        <v>169</v>
      </c>
      <c r="H34" s="4" t="s">
        <v>170</v>
      </c>
      <c r="I34" s="3" t="s">
        <v>22</v>
      </c>
      <c r="J34" s="4" t="b">
        <f t="shared" si="2"/>
        <v>0</v>
      </c>
      <c r="K34" s="8" t="str">
        <f> if(isna(VLOOKUP($B34,geographic!$A:$B,1,0)), "no", "yes")</f>
        <v>yes</v>
      </c>
      <c r="L34" s="4" t="str">
        <f> if(isna(VLOOKUP($B34,scientific!$A:$B,1,0)), "no", "yes")</f>
        <v>yes</v>
      </c>
      <c r="M34" s="4" t="str">
        <f> if(isna(VLOOKUP($B34,datasets!$B:$C,1,0)), "no", "yes")</f>
        <v>yes</v>
      </c>
      <c r="N34" s="4" t="str">
        <f> if(isna(VLOOKUP($B34,processing!$B:$C,1,0)), "no", "yes")</f>
        <v>yes</v>
      </c>
      <c r="O34" s="4" t="str">
        <f> if(isna(VLOOKUP($B34,outputs!$B:$C,1,0)), "no", "yes")</f>
        <v>yes</v>
      </c>
      <c r="P34" s="9" t="str">
        <f> if(isna(VLOOKUP($B34,accuracy!$B:$K,1,0)), "no", "yes")</f>
        <v>yes</v>
      </c>
    </row>
    <row r="35" ht="12.75" customHeight="1">
      <c r="A35" s="7" t="s">
        <v>91</v>
      </c>
      <c r="B35" s="4" t="str">
        <f t="shared" si="1"/>
        <v>Chekalin and Fomtchenko 2004, The International Archives of the Photogrammetry, Remote Sensing and Spatial Information Sciences (8K5BAYHG)</v>
      </c>
      <c r="C35" s="3">
        <v>2004.0</v>
      </c>
      <c r="D35" s="5" t="s">
        <v>171</v>
      </c>
      <c r="E35" s="5" t="s">
        <v>172</v>
      </c>
      <c r="F35" s="3" t="s">
        <v>173</v>
      </c>
      <c r="G35" s="3" t="s">
        <v>174</v>
      </c>
      <c r="H35" s="4"/>
      <c r="I35" s="3"/>
      <c r="J35" s="4" t="b">
        <f t="shared" si="2"/>
        <v>0</v>
      </c>
      <c r="K35" s="8" t="str">
        <f> if(isna(VLOOKUP($B35,geographic!$A:$B,1,0)), "no", "yes")</f>
        <v>yes</v>
      </c>
      <c r="L35" s="4" t="str">
        <f> if(isna(VLOOKUP($B35,scientific!$A:$B,1,0)), "no", "yes")</f>
        <v>yes</v>
      </c>
      <c r="M35" s="4" t="str">
        <f> if(isna(VLOOKUP($B35,datasets!$B:$C,1,0)), "no", "yes")</f>
        <v>yes</v>
      </c>
      <c r="N35" s="4" t="str">
        <f> if(isna(VLOOKUP($B35,processing!$B:$C,1,0)), "no", "yes")</f>
        <v>yes</v>
      </c>
      <c r="O35" s="4" t="str">
        <f> if(isna(VLOOKUP($B35,outputs!$B:$C,1,0)), "no", "yes")</f>
        <v>yes</v>
      </c>
      <c r="P35" s="9" t="str">
        <f> if(isna(VLOOKUP($B35,accuracy!$B:$K,1,0)), "no", "yes")</f>
        <v>yes</v>
      </c>
    </row>
    <row r="36" ht="12.75" customHeight="1">
      <c r="A36" s="7" t="s">
        <v>16</v>
      </c>
      <c r="B36" s="4" t="str">
        <f t="shared" si="1"/>
        <v>Child et al. 2021, Remote Sensing (E675XV2W)</v>
      </c>
      <c r="C36" s="4">
        <v>2021.0</v>
      </c>
      <c r="D36" s="4" t="s">
        <v>175</v>
      </c>
      <c r="E36" s="4" t="s">
        <v>176</v>
      </c>
      <c r="F36" s="4" t="s">
        <v>177</v>
      </c>
      <c r="G36" s="4" t="s">
        <v>125</v>
      </c>
      <c r="H36" s="4" t="s">
        <v>178</v>
      </c>
      <c r="I36" s="3" t="s">
        <v>22</v>
      </c>
      <c r="J36" s="4" t="b">
        <f t="shared" si="2"/>
        <v>0</v>
      </c>
      <c r="K36" s="8" t="str">
        <f> if(isna(VLOOKUP($B36,geographic!$A:$B,1,0)), "no", "yes")</f>
        <v>yes</v>
      </c>
      <c r="L36" s="4" t="str">
        <f> if(isna(VLOOKUP($B36,scientific!$A:$B,1,0)), "no", "yes")</f>
        <v>yes</v>
      </c>
      <c r="M36" s="4" t="str">
        <f> if(isna(VLOOKUP($B36,datasets!$B:$C,1,0)), "no", "yes")</f>
        <v>yes</v>
      </c>
      <c r="N36" s="4" t="str">
        <f> if(isna(VLOOKUP($B36,processing!$B:$C,1,0)), "no", "yes")</f>
        <v>yes</v>
      </c>
      <c r="O36" s="4" t="str">
        <f> if(isna(VLOOKUP($B36,outputs!$B:$C,1,0)), "no", "yes")</f>
        <v>yes</v>
      </c>
      <c r="P36" s="9" t="str">
        <f> if(isna(VLOOKUP($B36,accuracy!$B:$K,1,0)), "no", "yes")</f>
        <v>yes</v>
      </c>
    </row>
    <row r="37" ht="12.75" customHeight="1">
      <c r="A37" s="7" t="s">
        <v>91</v>
      </c>
      <c r="B37" s="4" t="str">
        <f t="shared" si="1"/>
        <v>Cogliati et al. 2017, ISPRS Annals of Photogrammetry, Remote Sensing and Spatial Information Sciences (Z32D9335)</v>
      </c>
      <c r="C37" s="4">
        <v>2017.0</v>
      </c>
      <c r="D37" s="4" t="s">
        <v>179</v>
      </c>
      <c r="E37" s="4" t="s">
        <v>180</v>
      </c>
      <c r="F37" s="4" t="s">
        <v>181</v>
      </c>
      <c r="G37" s="4" t="s">
        <v>182</v>
      </c>
      <c r="H37" s="4" t="s">
        <v>183</v>
      </c>
      <c r="I37" s="3" t="s">
        <v>22</v>
      </c>
      <c r="J37" s="4" t="b">
        <f t="shared" si="2"/>
        <v>0</v>
      </c>
      <c r="K37" s="8" t="str">
        <f> if(isna(VLOOKUP($B37,geographic!$A:$B,1,0)), "no", "yes")</f>
        <v>yes</v>
      </c>
      <c r="L37" s="4" t="str">
        <f> if(isna(VLOOKUP($B37,scientific!$A:$B,1,0)), "no", "yes")</f>
        <v>yes</v>
      </c>
      <c r="M37" s="4" t="str">
        <f> if(isna(VLOOKUP($B37,datasets!$B:$C,1,0)), "no", "yes")</f>
        <v>yes</v>
      </c>
      <c r="N37" s="4" t="str">
        <f> if(isna(VLOOKUP($B37,processing!$B:$C,1,0)), "no", "yes")</f>
        <v>yes</v>
      </c>
      <c r="O37" s="4" t="str">
        <f> if(isna(VLOOKUP($B37,outputs!$B:$C,1,0)), "no", "yes")</f>
        <v>yes</v>
      </c>
      <c r="P37" s="9" t="str">
        <f> if(isna(VLOOKUP($B37,accuracy!$B:$K,1,0)), "no", "yes")</f>
        <v>yes</v>
      </c>
    </row>
    <row r="38" ht="12.75" customHeight="1">
      <c r="A38" s="3" t="s">
        <v>62</v>
      </c>
      <c r="B38" s="4" t="str">
        <f t="shared" si="1"/>
        <v>Cusicanqui et al. 2021, Journal of Geophysical Research: Earth Surface (ND6RB5G9)</v>
      </c>
      <c r="C38" s="3">
        <v>2021.0</v>
      </c>
      <c r="D38" s="3" t="s">
        <v>184</v>
      </c>
      <c r="E38" s="3" t="s">
        <v>185</v>
      </c>
      <c r="F38" s="3" t="s">
        <v>186</v>
      </c>
      <c r="G38" s="3" t="s">
        <v>187</v>
      </c>
      <c r="H38" s="3" t="s">
        <v>188</v>
      </c>
      <c r="I38" s="3" t="s">
        <v>22</v>
      </c>
      <c r="J38" s="4" t="b">
        <f t="shared" si="2"/>
        <v>0</v>
      </c>
      <c r="K38" s="8" t="str">
        <f> if(isna(VLOOKUP($B38,geographic!$A:$B,1,0)), "no", "yes")</f>
        <v>yes</v>
      </c>
      <c r="L38" s="4" t="str">
        <f> if(isna(VLOOKUP($B38,scientific!$A:$B,1,0)), "no", "yes")</f>
        <v>yes</v>
      </c>
      <c r="M38" s="4" t="str">
        <f> if(isna(VLOOKUP($B38,datasets!$B:$C,1,0)), "no", "yes")</f>
        <v>yes</v>
      </c>
      <c r="N38" s="4" t="str">
        <f> if(isna(VLOOKUP($B38,processing!$B:$C,1,0)), "no", "yes")</f>
        <v>yes</v>
      </c>
      <c r="O38" s="4" t="str">
        <f> if(isna(VLOOKUP($B38,outputs!$B:$C,1,0)), "no", "yes")</f>
        <v>yes</v>
      </c>
      <c r="P38" s="9" t="str">
        <f> if(isna(VLOOKUP($B38,accuracy!$B:$K,1,0)), "no", "yes")</f>
        <v>yes</v>
      </c>
    </row>
    <row r="39" ht="12.75" customHeight="1">
      <c r="A39" s="7" t="s">
        <v>72</v>
      </c>
      <c r="B39" s="4" t="str">
        <f t="shared" si="1"/>
        <v>Dehecq et al. 2020, Frontiers in Earth Science (IWKSCW57)</v>
      </c>
      <c r="C39" s="4">
        <v>2020.0</v>
      </c>
      <c r="D39" s="4" t="s">
        <v>189</v>
      </c>
      <c r="E39" s="4" t="s">
        <v>190</v>
      </c>
      <c r="F39" s="4" t="s">
        <v>191</v>
      </c>
      <c r="G39" s="4" t="s">
        <v>75</v>
      </c>
      <c r="H39" s="4" t="s">
        <v>192</v>
      </c>
      <c r="I39" s="3" t="s">
        <v>22</v>
      </c>
      <c r="J39" s="4" t="b">
        <f t="shared" si="2"/>
        <v>0</v>
      </c>
      <c r="K39" s="8" t="str">
        <f> if(isna(VLOOKUP($B39,geographic!$A:$B,1,0)), "no", "yes")</f>
        <v>yes</v>
      </c>
      <c r="L39" s="4" t="str">
        <f> if(isna(VLOOKUP($B39,scientific!$A:$B,1,0)), "no", "yes")</f>
        <v>yes</v>
      </c>
      <c r="M39" s="4" t="str">
        <f> if(isna(VLOOKUP($B39,datasets!$B:$C,1,0)), "no", "yes")</f>
        <v>yes</v>
      </c>
      <c r="N39" s="4" t="str">
        <f> if(isna(VLOOKUP($B39,processing!$B:$C,1,0)), "no", "yes")</f>
        <v>yes</v>
      </c>
      <c r="O39" s="4" t="str">
        <f> if(isna(VLOOKUP($B39,outputs!$B:$C,1,0)), "no", "yes")</f>
        <v>yes</v>
      </c>
      <c r="P39" s="9" t="str">
        <f> if(isna(VLOOKUP($B39,accuracy!$B:$K,1,0)), "no", "yes")</f>
        <v>yes</v>
      </c>
    </row>
    <row r="40" ht="12.75" customHeight="1">
      <c r="A40" s="7" t="s">
        <v>193</v>
      </c>
      <c r="B40" s="4" t="str">
        <f t="shared" si="1"/>
        <v>Del Soldato et al. 2018, Landslides (KB29BMY8)</v>
      </c>
      <c r="C40" s="4">
        <v>2018.0</v>
      </c>
      <c r="D40" s="4" t="s">
        <v>194</v>
      </c>
      <c r="E40" s="4" t="s">
        <v>195</v>
      </c>
      <c r="F40" s="4" t="s">
        <v>196</v>
      </c>
      <c r="G40" s="4" t="s">
        <v>197</v>
      </c>
      <c r="H40" s="4" t="s">
        <v>198</v>
      </c>
      <c r="I40" s="3" t="s">
        <v>28</v>
      </c>
      <c r="J40" s="4" t="b">
        <f t="shared" si="2"/>
        <v>0</v>
      </c>
      <c r="K40" s="8" t="str">
        <f> if(isna(VLOOKUP($B40,geographic!$A:$B,1,0)), "no", "yes")</f>
        <v>yes</v>
      </c>
      <c r="L40" s="4" t="str">
        <f> if(isna(VLOOKUP($B40,scientific!$A:$B,1,0)), "no", "yes")</f>
        <v>yes</v>
      </c>
      <c r="M40" s="4" t="str">
        <f> if(isna(VLOOKUP($B40,datasets!$B:$C,1,0)), "no", "yes")</f>
        <v>yes</v>
      </c>
      <c r="N40" s="4" t="str">
        <f> if(isna(VLOOKUP($B40,processing!$B:$C,1,0)), "no", "yes")</f>
        <v>yes</v>
      </c>
      <c r="O40" s="4" t="str">
        <f> if(isna(VLOOKUP($B40,outputs!$B:$C,1,0)), "no", "yes")</f>
        <v>yes</v>
      </c>
      <c r="P40" s="9" t="str">
        <f> if(isna(VLOOKUP($B40,accuracy!$B:$K,1,0)), "no", "yes")</f>
        <v>yes</v>
      </c>
    </row>
    <row r="41" ht="12.75" customHeight="1">
      <c r="A41" s="3" t="s">
        <v>23</v>
      </c>
      <c r="B41" s="4" t="str">
        <f t="shared" si="1"/>
        <v>Denzinger et al. 2021, Journal of Glaciology (C5WD2SYT)</v>
      </c>
      <c r="C41" s="4">
        <v>2021.0</v>
      </c>
      <c r="D41" s="4" t="s">
        <v>199</v>
      </c>
      <c r="E41" s="4" t="s">
        <v>200</v>
      </c>
      <c r="F41" s="4" t="s">
        <v>201</v>
      </c>
      <c r="G41" s="4" t="s">
        <v>46</v>
      </c>
      <c r="H41" s="4" t="s">
        <v>202</v>
      </c>
      <c r="I41" s="3" t="s">
        <v>203</v>
      </c>
      <c r="J41" s="4" t="b">
        <f t="shared" si="2"/>
        <v>0</v>
      </c>
      <c r="K41" s="8" t="str">
        <f> if(isna(VLOOKUP($B41,geographic!$A:$B,1,0)), "no", "yes")</f>
        <v>yes</v>
      </c>
      <c r="L41" s="4" t="str">
        <f> if(isna(VLOOKUP($B41,scientific!$A:$B,1,0)), "no", "yes")</f>
        <v>yes</v>
      </c>
      <c r="M41" s="4" t="str">
        <f> if(isna(VLOOKUP($B41,datasets!$B:$C,1,0)), "no", "yes")</f>
        <v>yes</v>
      </c>
      <c r="N41" s="4" t="str">
        <f> if(isna(VLOOKUP($B41,processing!$B:$C,1,0)), "no", "yes")</f>
        <v>yes</v>
      </c>
      <c r="O41" s="4" t="str">
        <f> if(isna(VLOOKUP($B41,outputs!$B:$C,1,0)), "no", "yes")</f>
        <v>yes</v>
      </c>
      <c r="P41" s="9" t="str">
        <f> if(isna(VLOOKUP($B41,accuracy!$B:$K,1,0)), "no", "yes")</f>
        <v>yes</v>
      </c>
    </row>
    <row r="42" ht="12.75" customHeight="1">
      <c r="A42" s="7" t="s">
        <v>23</v>
      </c>
      <c r="B42" s="4" t="str">
        <f t="shared" si="1"/>
        <v>Derrien et al. 2015, Geophysical Research Letters (FW4KPDXH)</v>
      </c>
      <c r="C42" s="3">
        <v>2015.0</v>
      </c>
      <c r="D42" s="3" t="s">
        <v>204</v>
      </c>
      <c r="E42" s="3" t="s">
        <v>205</v>
      </c>
      <c r="F42" s="3" t="s">
        <v>206</v>
      </c>
      <c r="G42" s="3" t="s">
        <v>207</v>
      </c>
      <c r="H42" s="3" t="s">
        <v>208</v>
      </c>
      <c r="I42" s="3" t="s">
        <v>28</v>
      </c>
      <c r="J42" s="4" t="b">
        <f t="shared" si="2"/>
        <v>0</v>
      </c>
      <c r="K42" s="8" t="str">
        <f> if(isna(VLOOKUP($B42,geographic!$A:$B,1,0)), "no", "yes")</f>
        <v>yes</v>
      </c>
      <c r="L42" s="4" t="str">
        <f> if(isna(VLOOKUP($B42,scientific!$A:$B,1,0)), "no", "yes")</f>
        <v>yes</v>
      </c>
      <c r="M42" s="4" t="str">
        <f> if(isna(VLOOKUP($B42,datasets!$B:$C,1,0)), "no", "yes")</f>
        <v>yes</v>
      </c>
      <c r="N42" s="4" t="str">
        <f> if(isna(VLOOKUP($B42,processing!$B:$C,1,0)), "no", "yes")</f>
        <v>yes</v>
      </c>
      <c r="O42" s="4" t="str">
        <f> if(isna(VLOOKUP($B42,outputs!$B:$C,1,0)), "no", "yes")</f>
        <v>yes</v>
      </c>
      <c r="P42" s="9" t="str">
        <f> if(isna(VLOOKUP($B42,accuracy!$B:$K,1,0)), "no", "yes")</f>
        <v>yes</v>
      </c>
    </row>
    <row r="43" ht="12.75" customHeight="1">
      <c r="A43" s="3" t="s">
        <v>23</v>
      </c>
      <c r="B43" s="4" t="str">
        <f t="shared" si="1"/>
        <v>DeWitt and Ashland 2023, ISPRS International Journal of Geo-Information (44GZFSXU)</v>
      </c>
      <c r="C43" s="3">
        <v>2023.0</v>
      </c>
      <c r="D43" s="5" t="s">
        <v>209</v>
      </c>
      <c r="E43" s="3" t="s">
        <v>210</v>
      </c>
      <c r="F43" s="3" t="s">
        <v>211</v>
      </c>
      <c r="G43" s="3" t="s">
        <v>212</v>
      </c>
      <c r="H43" s="3" t="s">
        <v>213</v>
      </c>
      <c r="I43" s="3"/>
      <c r="J43" s="4" t="b">
        <f t="shared" si="2"/>
        <v>0</v>
      </c>
      <c r="K43" s="8" t="str">
        <f> if(isna(VLOOKUP($B43,geographic!$A:$B,1,0)), "no", "yes")</f>
        <v>yes</v>
      </c>
      <c r="L43" s="4" t="str">
        <f> if(isna(VLOOKUP($B43,scientific!$A:$B,1,0)), "no", "yes")</f>
        <v>yes</v>
      </c>
      <c r="M43" s="4" t="str">
        <f> if(isna(VLOOKUP($B43,datasets!$B:$C,1,0)), "no", "yes")</f>
        <v>yes</v>
      </c>
      <c r="N43" s="4" t="str">
        <f> if(isna(VLOOKUP($B43,processing!$B:$C,1,0)), "no", "yes")</f>
        <v>yes</v>
      </c>
      <c r="O43" s="4" t="str">
        <f> if(isna(VLOOKUP($B43,outputs!$B:$C,1,0)), "no", "yes")</f>
        <v>yes</v>
      </c>
      <c r="P43" s="9" t="str">
        <f> if(isna(VLOOKUP($B43,accuracy!$B:$K,1,0)), "no", "yes")</f>
        <v>yes</v>
      </c>
    </row>
    <row r="44" ht="12.75" customHeight="1">
      <c r="A44" s="7" t="s">
        <v>23</v>
      </c>
      <c r="B44" s="4" t="str">
        <f t="shared" si="1"/>
        <v>Ewertowski et al. 2019, Geomorphology (T9UHGZVR)</v>
      </c>
      <c r="C44" s="4">
        <v>2019.0</v>
      </c>
      <c r="D44" s="4" t="s">
        <v>214</v>
      </c>
      <c r="E44" s="4" t="s">
        <v>215</v>
      </c>
      <c r="F44" s="4" t="s">
        <v>216</v>
      </c>
      <c r="G44" s="4" t="s">
        <v>217</v>
      </c>
      <c r="H44" s="4" t="s">
        <v>218</v>
      </c>
      <c r="I44" s="3" t="s">
        <v>28</v>
      </c>
      <c r="J44" s="4" t="b">
        <f t="shared" si="2"/>
        <v>0</v>
      </c>
      <c r="K44" s="8" t="str">
        <f> if(isna(VLOOKUP($B44,geographic!$A:$B,1,0)), "no", "yes")</f>
        <v>yes</v>
      </c>
      <c r="L44" s="4" t="str">
        <f> if(isna(VLOOKUP($B44,scientific!$A:$B,1,0)), "no", "yes")</f>
        <v>yes</v>
      </c>
      <c r="M44" s="4" t="str">
        <f> if(isna(VLOOKUP($B44,datasets!$B:$C,1,0)), "no", "yes")</f>
        <v>yes</v>
      </c>
      <c r="N44" s="4" t="str">
        <f> if(isna(VLOOKUP($B44,processing!$B:$C,1,0)), "no", "yes")</f>
        <v>yes</v>
      </c>
      <c r="O44" s="4" t="str">
        <f> if(isna(VLOOKUP($B44,outputs!$B:$C,1,0)), "no", "yes")</f>
        <v>yes</v>
      </c>
      <c r="P44" s="9" t="str">
        <f> if(isna(VLOOKUP($B44,accuracy!$B:$K,1,0)), "no", "yes")</f>
        <v>yes</v>
      </c>
    </row>
    <row r="45" ht="12.75" customHeight="1">
      <c r="A45" s="7" t="s">
        <v>91</v>
      </c>
      <c r="B45" s="4" t="str">
        <f t="shared" si="1"/>
        <v>Fabris 2019, Geomatics, Natural Hazards and Risk (IPMJRMK6)</v>
      </c>
      <c r="C45" s="3">
        <v>2019.0</v>
      </c>
      <c r="D45" s="5" t="s">
        <v>219</v>
      </c>
      <c r="E45" s="3" t="s">
        <v>220</v>
      </c>
      <c r="F45" s="3" t="s">
        <v>221</v>
      </c>
      <c r="G45" s="3" t="s">
        <v>222</v>
      </c>
      <c r="H45" s="3" t="s">
        <v>223</v>
      </c>
      <c r="I45" s="3"/>
      <c r="J45" s="4" t="b">
        <f t="shared" si="2"/>
        <v>0</v>
      </c>
      <c r="K45" s="8" t="str">
        <f> if(isna(VLOOKUP($B45,geographic!$A:$B,1,0)), "no", "yes")</f>
        <v>yes</v>
      </c>
      <c r="L45" s="4" t="str">
        <f> if(isna(VLOOKUP($B45,scientific!$A:$B,1,0)), "no", "yes")</f>
        <v>yes</v>
      </c>
      <c r="M45" s="4" t="str">
        <f> if(isna(VLOOKUP($B45,datasets!$B:$C,1,0)), "no", "yes")</f>
        <v>yes</v>
      </c>
      <c r="N45" s="4" t="str">
        <f> if(isna(VLOOKUP($B45,processing!$B:$C,1,0)), "no", "yes")</f>
        <v>yes</v>
      </c>
      <c r="O45" s="4" t="str">
        <f> if(isna(VLOOKUP($B45,outputs!$B:$C,1,0)), "no", "yes")</f>
        <v>yes</v>
      </c>
      <c r="P45" s="9" t="str">
        <f> if(isna(VLOOKUP($B45,accuracy!$B:$K,1,0)), "no", "yes")</f>
        <v>yes</v>
      </c>
    </row>
    <row r="46" ht="12.75" customHeight="1">
      <c r="A46" s="7" t="s">
        <v>72</v>
      </c>
      <c r="B46" s="4" t="str">
        <f t="shared" si="1"/>
        <v>Falaschi et al. 2019, Frontiers in Earth Science (YW232UWW)</v>
      </c>
      <c r="C46" s="4">
        <v>2019.0</v>
      </c>
      <c r="D46" s="4" t="s">
        <v>224</v>
      </c>
      <c r="E46" s="4" t="s">
        <v>225</v>
      </c>
      <c r="F46" s="4" t="s">
        <v>226</v>
      </c>
      <c r="G46" s="4" t="s">
        <v>75</v>
      </c>
      <c r="H46" s="4" t="s">
        <v>227</v>
      </c>
      <c r="I46" s="3" t="s">
        <v>22</v>
      </c>
      <c r="J46" s="4" t="b">
        <f t="shared" si="2"/>
        <v>0</v>
      </c>
      <c r="K46" s="8" t="str">
        <f> if(isna(VLOOKUP($B46,geographic!$A:$B,1,0)), "no", "yes")</f>
        <v>yes</v>
      </c>
      <c r="L46" s="4" t="str">
        <f> if(isna(VLOOKUP($B46,scientific!$A:$B,1,0)), "no", "yes")</f>
        <v>yes</v>
      </c>
      <c r="M46" s="4" t="str">
        <f> if(isna(VLOOKUP($B46,datasets!$B:$C,1,0)), "no", "yes")</f>
        <v>yes</v>
      </c>
      <c r="N46" s="4" t="str">
        <f> if(isna(VLOOKUP($B46,processing!$B:$C,1,0)), "no", "yes")</f>
        <v>yes</v>
      </c>
      <c r="O46" s="4" t="str">
        <f> if(isna(VLOOKUP($B46,outputs!$B:$C,1,0)), "no", "yes")</f>
        <v>yes</v>
      </c>
      <c r="P46" s="9" t="str">
        <f> if(isna(VLOOKUP($B46,accuracy!$B:$K,1,0)), "no", "yes")</f>
        <v>yes</v>
      </c>
    </row>
    <row r="47" ht="12.75" customHeight="1">
      <c r="A47" s="7" t="s">
        <v>16</v>
      </c>
      <c r="B47" s="4" t="str">
        <f t="shared" si="1"/>
        <v>Farías-Barahona et al. 2020, Journal of Glaciology (MDM8SQRY)</v>
      </c>
      <c r="C47" s="4">
        <v>2020.0</v>
      </c>
      <c r="D47" s="4" t="s">
        <v>228</v>
      </c>
      <c r="E47" s="4" t="s">
        <v>229</v>
      </c>
      <c r="F47" s="4" t="s">
        <v>230</v>
      </c>
      <c r="G47" s="4" t="s">
        <v>46</v>
      </c>
      <c r="H47" s="4" t="s">
        <v>231</v>
      </c>
      <c r="I47" s="3" t="s">
        <v>22</v>
      </c>
      <c r="J47" s="4" t="b">
        <f t="shared" si="2"/>
        <v>0</v>
      </c>
      <c r="K47" s="8" t="str">
        <f> if(isna(VLOOKUP($B47,geographic!$A:$B,1,0)), "no", "yes")</f>
        <v>yes</v>
      </c>
      <c r="L47" s="4" t="str">
        <f> if(isna(VLOOKUP($B47,scientific!$A:$B,1,0)), "no", "yes")</f>
        <v>yes</v>
      </c>
      <c r="M47" s="4" t="str">
        <f> if(isna(VLOOKUP($B47,datasets!$B:$C,1,0)), "no", "yes")</f>
        <v>yes</v>
      </c>
      <c r="N47" s="4" t="str">
        <f> if(isna(VLOOKUP($B47,processing!$B:$C,1,0)), "no", "yes")</f>
        <v>yes</v>
      </c>
      <c r="O47" s="4" t="str">
        <f> if(isna(VLOOKUP($B47,outputs!$B:$C,1,0)), "no", "yes")</f>
        <v>yes</v>
      </c>
      <c r="P47" s="9" t="str">
        <f> if(isna(VLOOKUP($B47,accuracy!$B:$K,1,0)), "no", "yes")</f>
        <v>yes</v>
      </c>
    </row>
    <row r="48" ht="12.75" customHeight="1">
      <c r="A48" s="7" t="s">
        <v>85</v>
      </c>
      <c r="B48" s="4" t="str">
        <f t="shared" si="1"/>
        <v>Feurer and Vinatier 2018, ISPRS Journal of Photogrammetry and Remote Sensing (4IQDTMM4)</v>
      </c>
      <c r="C48" s="4">
        <v>2018.0</v>
      </c>
      <c r="D48" s="4" t="s">
        <v>232</v>
      </c>
      <c r="E48" s="4" t="s">
        <v>233</v>
      </c>
      <c r="F48" s="4" t="s">
        <v>234</v>
      </c>
      <c r="G48" s="4" t="s">
        <v>51</v>
      </c>
      <c r="H48" s="4" t="s">
        <v>235</v>
      </c>
      <c r="I48" s="3" t="s">
        <v>22</v>
      </c>
      <c r="J48" s="4" t="b">
        <f t="shared" si="2"/>
        <v>0</v>
      </c>
      <c r="K48" s="6" t="str">
        <f> if(isna(VLOOKUP($B48,geographic!$A:$B,1,0)), "no", "yes")</f>
        <v>yes</v>
      </c>
      <c r="L48" s="4" t="str">
        <f> if(isna(VLOOKUP($B48,scientific!$A:$B,1,0)), "no", "yes")</f>
        <v>yes</v>
      </c>
      <c r="M48" s="4" t="str">
        <f> if(isna(VLOOKUP($B48,datasets!$B:$C,1,0)), "no", "yes")</f>
        <v>yes</v>
      </c>
      <c r="N48" s="4" t="str">
        <f> if(isna(VLOOKUP($B48,processing!$B:$C,1,0)), "no", "yes")</f>
        <v>yes</v>
      </c>
      <c r="O48" s="4" t="str">
        <f> if(isna(VLOOKUP($B48,outputs!$B:$C,1,0)), "no", "yes")</f>
        <v>yes</v>
      </c>
      <c r="P48" s="4" t="str">
        <f> if(isna(VLOOKUP($B48,accuracy!$B:$K,1,0)), "no", "yes")</f>
        <v>yes</v>
      </c>
    </row>
    <row r="49" ht="12.75" customHeight="1">
      <c r="A49" s="7" t="s">
        <v>91</v>
      </c>
      <c r="B49" s="4" t="str">
        <f t="shared" si="1"/>
        <v>Fieber et al. 2016, ISPRS Annals of the Photogrammetry, Remote Sensing and Spatial Information Sciences (Y5LI7LC8)</v>
      </c>
      <c r="C49" s="3">
        <v>2016.0</v>
      </c>
      <c r="D49" s="3" t="s">
        <v>236</v>
      </c>
      <c r="E49" s="4" t="s">
        <v>237</v>
      </c>
      <c r="F49" s="3" t="s">
        <v>238</v>
      </c>
      <c r="G49" s="3" t="s">
        <v>41</v>
      </c>
      <c r="H49" s="3" t="s">
        <v>239</v>
      </c>
      <c r="I49" s="3"/>
      <c r="J49" s="4" t="b">
        <f t="shared" si="2"/>
        <v>0</v>
      </c>
      <c r="K49" s="8" t="str">
        <f> if(isna(VLOOKUP($B49,geographic!$A:$B,1,0)), "no", "yes")</f>
        <v>yes</v>
      </c>
      <c r="L49" s="4" t="str">
        <f> if(isna(VLOOKUP($B49,scientific!$A:$B,1,0)), "no", "yes")</f>
        <v>yes</v>
      </c>
      <c r="M49" s="4" t="str">
        <f> if(isna(VLOOKUP($B49,datasets!$B:$C,1,0)), "no", "yes")</f>
        <v>yes</v>
      </c>
      <c r="N49" s="4" t="str">
        <f> if(isna(VLOOKUP($B49,processing!$B:$C,1,0)), "no", "yes")</f>
        <v>yes</v>
      </c>
      <c r="O49" s="4" t="str">
        <f> if(isna(VLOOKUP($B49,outputs!$B:$C,1,0)), "no", "yes")</f>
        <v>yes</v>
      </c>
      <c r="P49" s="9" t="str">
        <f> if(isna(VLOOKUP($B49,accuracy!$B:$K,1,0)), "no", "yes")</f>
        <v>yes</v>
      </c>
    </row>
    <row r="50" ht="12.75" customHeight="1">
      <c r="A50" s="7" t="s">
        <v>85</v>
      </c>
      <c r="B50" s="4" t="str">
        <f t="shared" si="1"/>
        <v>Fieber et al. 2017, ISPRS - International Archives of the Photogrammetry, Remote Sensing and Spatial Information Sciences (D28F7QAG)</v>
      </c>
      <c r="C50" s="4">
        <v>2017.0</v>
      </c>
      <c r="D50" s="4" t="s">
        <v>240</v>
      </c>
      <c r="E50" s="4" t="s">
        <v>237</v>
      </c>
      <c r="F50" s="4" t="s">
        <v>241</v>
      </c>
      <c r="G50" s="4" t="s">
        <v>242</v>
      </c>
      <c r="H50" s="4" t="s">
        <v>243</v>
      </c>
      <c r="I50" s="3" t="s">
        <v>22</v>
      </c>
      <c r="J50" s="4" t="b">
        <f t="shared" si="2"/>
        <v>0</v>
      </c>
      <c r="K50" s="8" t="str">
        <f> if(isna(VLOOKUP($B50,geographic!$A:$B,1,0)), "no", "yes")</f>
        <v>yes</v>
      </c>
      <c r="L50" s="4" t="str">
        <f> if(isna(VLOOKUP($B50,scientific!$A:$B,1,0)), "no", "yes")</f>
        <v>yes</v>
      </c>
      <c r="M50" s="4" t="str">
        <f> if(isna(VLOOKUP($B50,datasets!$B:$C,1,0)), "no", "yes")</f>
        <v>yes</v>
      </c>
      <c r="N50" s="4" t="str">
        <f> if(isna(VLOOKUP($B50,processing!$B:$C,1,0)), "no", "yes")</f>
        <v>yes</v>
      </c>
      <c r="O50" s="4" t="str">
        <f> if(isna(VLOOKUP($B50,outputs!$B:$C,1,0)), "no", "yes")</f>
        <v>yes</v>
      </c>
      <c r="P50" s="9" t="str">
        <f> if(isna(VLOOKUP($B50,accuracy!$B:$K,1,0)), "no", "yes")</f>
        <v>yes</v>
      </c>
    </row>
    <row r="51" ht="12.75" customHeight="1">
      <c r="A51" s="7" t="s">
        <v>72</v>
      </c>
      <c r="B51" s="4" t="str">
        <f t="shared" si="1"/>
        <v>Fieber et al. 2018, Remote Sensing of Environment (5ER8DF4Z)</v>
      </c>
      <c r="C51" s="4">
        <v>2018.0</v>
      </c>
      <c r="D51" s="4" t="s">
        <v>244</v>
      </c>
      <c r="E51" s="4" t="s">
        <v>237</v>
      </c>
      <c r="F51" s="4" t="s">
        <v>245</v>
      </c>
      <c r="G51" s="4" t="s">
        <v>246</v>
      </c>
      <c r="H51" s="4" t="s">
        <v>247</v>
      </c>
      <c r="I51" s="3" t="s">
        <v>22</v>
      </c>
      <c r="J51" s="4" t="b">
        <f t="shared" si="2"/>
        <v>0</v>
      </c>
      <c r="K51" s="8" t="str">
        <f> if(isna(VLOOKUP($B51,geographic!$A:$B,1,0)), "no", "yes")</f>
        <v>yes</v>
      </c>
      <c r="L51" s="4" t="str">
        <f> if(isna(VLOOKUP($B51,scientific!$A:$B,1,0)), "no", "yes")</f>
        <v>yes</v>
      </c>
      <c r="M51" s="4" t="str">
        <f> if(isna(VLOOKUP($B51,datasets!$B:$C,1,0)), "no", "yes")</f>
        <v>yes</v>
      </c>
      <c r="N51" s="4" t="str">
        <f> if(isna(VLOOKUP($B51,processing!$B:$C,1,0)), "no", "yes")</f>
        <v>yes</v>
      </c>
      <c r="O51" s="4" t="str">
        <f> if(isna(VLOOKUP($B51,outputs!$B:$C,1,0)), "no", "yes")</f>
        <v>yes</v>
      </c>
      <c r="P51" s="9" t="str">
        <f> if(isna(VLOOKUP($B51,accuracy!$B:$K,1,0)), "no", "yes")</f>
        <v>yes</v>
      </c>
    </row>
    <row r="52" ht="12.75" customHeight="1">
      <c r="A52" s="3" t="s">
        <v>23</v>
      </c>
      <c r="B52" s="4" t="str">
        <f t="shared" si="1"/>
        <v>Fleischer et al. 2021, The Cryosphere (BRUM54LP)</v>
      </c>
      <c r="C52" s="3">
        <v>2021.0</v>
      </c>
      <c r="D52" s="5" t="s">
        <v>248</v>
      </c>
      <c r="E52" s="3" t="s">
        <v>249</v>
      </c>
      <c r="F52" s="3" t="s">
        <v>250</v>
      </c>
      <c r="G52" s="3" t="s">
        <v>113</v>
      </c>
      <c r="H52" s="3" t="s">
        <v>251</v>
      </c>
      <c r="I52" s="3" t="s">
        <v>22</v>
      </c>
      <c r="J52" s="4" t="b">
        <f t="shared" si="2"/>
        <v>0</v>
      </c>
      <c r="K52" s="8" t="str">
        <f> if(isna(VLOOKUP($B52,geographic!$A:$B,1,0)), "no", "yes")</f>
        <v>yes</v>
      </c>
      <c r="L52" s="4" t="str">
        <f> if(isna(VLOOKUP($B52,scientific!$A:$B,1,0)), "no", "yes")</f>
        <v>yes</v>
      </c>
      <c r="M52" s="4" t="str">
        <f> if(isna(VLOOKUP($B52,datasets!$B:$C,1,0)), "no", "yes")</f>
        <v>yes</v>
      </c>
      <c r="N52" s="4" t="str">
        <f> if(isna(VLOOKUP($B52,processing!$B:$C,1,0)), "no", "yes")</f>
        <v>yes</v>
      </c>
      <c r="O52" s="4" t="str">
        <f> if(isna(VLOOKUP($B52,outputs!$B:$C,1,0)), "no", "yes")</f>
        <v>yes</v>
      </c>
      <c r="P52" s="9" t="str">
        <f> if(isna(VLOOKUP($B52,accuracy!$B:$K,1,0)), "no", "yes")</f>
        <v>yes</v>
      </c>
    </row>
    <row r="53" ht="12.75" customHeight="1">
      <c r="A53" s="7" t="s">
        <v>91</v>
      </c>
      <c r="B53" s="4" t="str">
        <f t="shared" si="1"/>
        <v>Fox and Cziferszky 2008, The Photogrammetric Record (2DJYIF82)</v>
      </c>
      <c r="C53" s="4">
        <v>2008.0</v>
      </c>
      <c r="D53" s="4" t="s">
        <v>252</v>
      </c>
      <c r="E53" s="4" t="s">
        <v>253</v>
      </c>
      <c r="F53" s="4" t="s">
        <v>254</v>
      </c>
      <c r="G53" s="4" t="s">
        <v>26</v>
      </c>
      <c r="H53" s="4" t="s">
        <v>255</v>
      </c>
      <c r="I53" s="3" t="s">
        <v>22</v>
      </c>
      <c r="J53" s="4" t="b">
        <f t="shared" si="2"/>
        <v>0</v>
      </c>
      <c r="K53" s="8" t="str">
        <f> if(isna(VLOOKUP($B53,geographic!$A:$B,1,0)), "no", "yes")</f>
        <v>yes</v>
      </c>
      <c r="L53" s="4" t="str">
        <f> if(isna(VLOOKUP($B53,scientific!$A:$B,1,0)), "no", "yes")</f>
        <v>yes</v>
      </c>
      <c r="M53" s="4" t="str">
        <f> if(isna(VLOOKUP($B53,datasets!$B:$C,1,0)), "no", "yes")</f>
        <v>yes</v>
      </c>
      <c r="N53" s="4" t="str">
        <f> if(isna(VLOOKUP($B53,processing!$B:$C,1,0)), "no", "yes")</f>
        <v>yes</v>
      </c>
      <c r="O53" s="4" t="str">
        <f> if(isna(VLOOKUP($B53,outputs!$B:$C,1,0)), "no", "yes")</f>
        <v>yes</v>
      </c>
      <c r="P53" s="9" t="str">
        <f> if(isna(VLOOKUP($B53,accuracy!$B:$K,1,0)), "no", "yes")</f>
        <v>yes</v>
      </c>
    </row>
    <row r="54" ht="12.75" customHeight="1">
      <c r="A54" s="7" t="s">
        <v>23</v>
      </c>
      <c r="B54" s="4" t="str">
        <f t="shared" si="1"/>
        <v>Frankl et al. 2015, International Journal of Digital Earth (KR7QGQ96)</v>
      </c>
      <c r="C54" s="4">
        <v>2015.0</v>
      </c>
      <c r="D54" s="4" t="s">
        <v>256</v>
      </c>
      <c r="E54" s="4" t="s">
        <v>257</v>
      </c>
      <c r="F54" s="4" t="s">
        <v>258</v>
      </c>
      <c r="G54" s="4" t="s">
        <v>259</v>
      </c>
      <c r="H54" s="4" t="s">
        <v>260</v>
      </c>
      <c r="I54" s="3" t="s">
        <v>28</v>
      </c>
      <c r="J54" s="4" t="b">
        <f t="shared" si="2"/>
        <v>0</v>
      </c>
      <c r="K54" s="8" t="str">
        <f> if(isna(VLOOKUP($B54,geographic!$A:$B,1,0)), "no", "yes")</f>
        <v>yes</v>
      </c>
      <c r="L54" s="4" t="str">
        <f> if(isna(VLOOKUP($B54,scientific!$A:$B,1,0)), "no", "yes")</f>
        <v>yes</v>
      </c>
      <c r="M54" s="4" t="str">
        <f> if(isna(VLOOKUP($B54,datasets!$B:$C,1,0)), "no", "yes")</f>
        <v>yes</v>
      </c>
      <c r="N54" s="4" t="str">
        <f> if(isna(VLOOKUP($B54,processing!$B:$C,1,0)), "no", "yes")</f>
        <v>yes</v>
      </c>
      <c r="O54" s="4" t="str">
        <f> if(isna(VLOOKUP($B54,outputs!$B:$C,1,0)), "no", "yes")</f>
        <v>yes</v>
      </c>
      <c r="P54" s="9" t="str">
        <f> if(isna(VLOOKUP($B54,accuracy!$B:$K,1,0)), "no", "yes")</f>
        <v>yes</v>
      </c>
    </row>
    <row r="55" ht="12.75" customHeight="1">
      <c r="A55" s="3" t="s">
        <v>16</v>
      </c>
      <c r="B55" s="4" t="str">
        <f t="shared" si="1"/>
        <v>Galiatsatos et al. 2005, 25th EARSeL symposium, workshop on 3D remote sensing (WW4K3NXX)</v>
      </c>
      <c r="C55" s="4">
        <v>2005.0</v>
      </c>
      <c r="D55" s="4" t="s">
        <v>261</v>
      </c>
      <c r="E55" s="4" t="s">
        <v>262</v>
      </c>
      <c r="F55" s="4" t="s">
        <v>263</v>
      </c>
      <c r="G55" s="4" t="s">
        <v>264</v>
      </c>
      <c r="H55" s="4"/>
      <c r="I55" s="3" t="s">
        <v>203</v>
      </c>
      <c r="J55" s="4" t="b">
        <f t="shared" si="2"/>
        <v>0</v>
      </c>
      <c r="K55" s="8" t="str">
        <f> if(isna(VLOOKUP($B55,geographic!$A:$B,1,0)), "no", "yes")</f>
        <v>yes</v>
      </c>
      <c r="L55" s="4" t="str">
        <f> if(isna(VLOOKUP($B55,scientific!$A:$B,1,0)), "no", "yes")</f>
        <v>yes</v>
      </c>
      <c r="M55" s="4" t="str">
        <f> if(isna(VLOOKUP($B55,datasets!$B:$C,1,0)), "no", "yes")</f>
        <v>yes</v>
      </c>
      <c r="N55" s="4" t="str">
        <f> if(isna(VLOOKUP($B55,processing!$B:$C,1,0)), "no", "yes")</f>
        <v>yes</v>
      </c>
      <c r="O55" s="4" t="str">
        <f> if(isna(VLOOKUP($B55,outputs!$B:$C,1,0)), "no", "yes")</f>
        <v>yes</v>
      </c>
      <c r="P55" s="9" t="str">
        <f> if(isna(VLOOKUP($B55,accuracy!$B:$K,1,0)), "no", "yes")</f>
        <v>yes</v>
      </c>
    </row>
    <row r="56" ht="12.75" customHeight="1">
      <c r="A56" s="3" t="s">
        <v>265</v>
      </c>
      <c r="B56" s="4" t="str">
        <f t="shared" si="1"/>
        <v>Geyman et al. 2022, Nature (PXC5ENIG)</v>
      </c>
      <c r="C56" s="3">
        <v>2022.0</v>
      </c>
      <c r="D56" s="3" t="s">
        <v>266</v>
      </c>
      <c r="E56" s="3" t="s">
        <v>267</v>
      </c>
      <c r="F56" s="11" t="s">
        <v>268</v>
      </c>
      <c r="G56" s="3" t="s">
        <v>269</v>
      </c>
      <c r="H56" s="3" t="s">
        <v>270</v>
      </c>
      <c r="I56" s="3" t="s">
        <v>203</v>
      </c>
      <c r="J56" s="4" t="b">
        <f t="shared" si="2"/>
        <v>0</v>
      </c>
      <c r="K56" s="8" t="str">
        <f> if(isna(VLOOKUP($B56,geographic!$A:$B,1,0)), "no", "yes")</f>
        <v>yes</v>
      </c>
      <c r="L56" s="4" t="str">
        <f> if(isna(VLOOKUP($B56,scientific!$A:$B,1,0)), "no", "yes")</f>
        <v>yes</v>
      </c>
      <c r="M56" s="4" t="str">
        <f> if(isna(VLOOKUP($B56,datasets!$B:$C,1,0)), "no", "yes")</f>
        <v>yes</v>
      </c>
      <c r="N56" s="4" t="str">
        <f> if(isna(VLOOKUP($B56,processing!$B:$C,1,0)), "no", "yes")</f>
        <v>yes</v>
      </c>
      <c r="O56" s="4" t="str">
        <f> if(isna(VLOOKUP($B56,outputs!$B:$C,1,0)), "no", "yes")</f>
        <v>yes</v>
      </c>
      <c r="P56" s="9" t="str">
        <f> if(isna(VLOOKUP($B56,accuracy!$B:$K,1,0)), "no", "yes")</f>
        <v>yes</v>
      </c>
    </row>
    <row r="57" ht="12.75" customHeight="1">
      <c r="A57" s="7" t="s">
        <v>91</v>
      </c>
      <c r="B57" s="4" t="str">
        <f t="shared" si="1"/>
        <v>Ghuffar et al. 2022, IEEE Transactions on Geoscience and Remote Sensing (5VQYMDG3)</v>
      </c>
      <c r="C57" s="3">
        <v>2022.0</v>
      </c>
      <c r="D57" s="5" t="s">
        <v>271</v>
      </c>
      <c r="E57" s="3" t="s">
        <v>272</v>
      </c>
      <c r="F57" s="3" t="s">
        <v>273</v>
      </c>
      <c r="G57" s="3" t="s">
        <v>274</v>
      </c>
      <c r="H57" s="3" t="s">
        <v>275</v>
      </c>
      <c r="I57" s="3"/>
      <c r="J57" s="4" t="b">
        <f t="shared" si="2"/>
        <v>0</v>
      </c>
      <c r="K57" s="8" t="str">
        <f> if(isna(VLOOKUP($B57,geographic!$A:$B,1,0)), "no", "yes")</f>
        <v>yes</v>
      </c>
      <c r="L57" s="4" t="str">
        <f> if(isna(VLOOKUP($B57,scientific!$A:$B,1,0)), "no", "yes")</f>
        <v>yes</v>
      </c>
      <c r="M57" s="4" t="str">
        <f> if(isna(VLOOKUP($B57,datasets!$B:$C,1,0)), "no", "yes")</f>
        <v>yes</v>
      </c>
      <c r="N57" s="4" t="str">
        <f> if(isna(VLOOKUP($B57,processing!$B:$C,1,0)), "no", "yes")</f>
        <v>yes</v>
      </c>
      <c r="O57" s="4" t="str">
        <f> if(isna(VLOOKUP($B57,outputs!$B:$C,1,0)), "no", "yes")</f>
        <v>yes</v>
      </c>
      <c r="P57" s="9" t="str">
        <f> if(isna(VLOOKUP($B57,accuracy!$B:$K,1,0)), "no", "yes")</f>
        <v>yes</v>
      </c>
    </row>
    <row r="58" ht="12.75" customHeight="1">
      <c r="A58" s="7" t="s">
        <v>91</v>
      </c>
      <c r="B58" s="4" t="str">
        <f t="shared" si="1"/>
        <v>Ghuffar et al. 2023, The Cryosphere (5NBV3ZJ8)</v>
      </c>
      <c r="C58" s="3">
        <v>2023.0</v>
      </c>
      <c r="D58" s="5" t="s">
        <v>276</v>
      </c>
      <c r="E58" s="3" t="s">
        <v>272</v>
      </c>
      <c r="F58" s="3" t="s">
        <v>277</v>
      </c>
      <c r="G58" s="3" t="s">
        <v>113</v>
      </c>
      <c r="H58" s="3" t="s">
        <v>278</v>
      </c>
      <c r="I58" s="3"/>
      <c r="J58" s="4" t="b">
        <f t="shared" si="2"/>
        <v>0</v>
      </c>
      <c r="K58" s="8" t="str">
        <f> if(isna(VLOOKUP($B58,geographic!$A:$B,1,0)), "no", "yes")</f>
        <v>yes</v>
      </c>
      <c r="L58" s="4" t="str">
        <f> if(isna(VLOOKUP($B58,scientific!$A:$B,1,0)), "no", "yes")</f>
        <v>yes</v>
      </c>
      <c r="M58" s="4" t="str">
        <f> if(isna(VLOOKUP($B58,datasets!$B:$C,1,0)), "no", "yes")</f>
        <v>yes</v>
      </c>
      <c r="N58" s="4" t="str">
        <f> if(isna(VLOOKUP($B58,processing!$B:$C,1,0)), "no", "yes")</f>
        <v>yes</v>
      </c>
      <c r="O58" s="4" t="str">
        <f> if(isna(VLOOKUP($B58,outputs!$B:$C,1,0)), "no", "yes")</f>
        <v>yes</v>
      </c>
      <c r="P58" s="9" t="str">
        <f> if(isna(VLOOKUP($B58,accuracy!$B:$K,1,0)), "no", "yes")</f>
        <v>yes</v>
      </c>
    </row>
    <row r="59" ht="12.75" customHeight="1">
      <c r="A59" s="7" t="s">
        <v>23</v>
      </c>
      <c r="B59" s="4" t="str">
        <f t="shared" si="1"/>
        <v>Giordano et al. 2018, ISPRS Annals of Photogrammetry, Remote Sensing and Spatial Information Sciences (ERBERDB6)</v>
      </c>
      <c r="C59" s="4">
        <v>2018.0</v>
      </c>
      <c r="D59" s="4" t="s">
        <v>279</v>
      </c>
      <c r="E59" s="4" t="s">
        <v>280</v>
      </c>
      <c r="F59" s="4" t="s">
        <v>281</v>
      </c>
      <c r="G59" s="4" t="s">
        <v>182</v>
      </c>
      <c r="H59" s="4" t="s">
        <v>282</v>
      </c>
      <c r="I59" s="3" t="s">
        <v>203</v>
      </c>
      <c r="J59" s="4" t="b">
        <f t="shared" si="2"/>
        <v>0</v>
      </c>
      <c r="K59" s="8" t="str">
        <f> if(isna(VLOOKUP($B59,geographic!$A:$B,1,0)), "no", "yes")</f>
        <v>yes</v>
      </c>
      <c r="L59" s="4" t="str">
        <f> if(isna(VLOOKUP($B59,scientific!$A:$B,1,0)), "no", "yes")</f>
        <v>yes</v>
      </c>
      <c r="M59" s="4" t="str">
        <f> if(isna(VLOOKUP($B59,datasets!$B:$C,1,0)), "no", "yes")</f>
        <v>yes</v>
      </c>
      <c r="N59" s="4" t="str">
        <f> if(isna(VLOOKUP($B59,processing!$B:$C,1,0)), "no", "yes")</f>
        <v>yes</v>
      </c>
      <c r="O59" s="4" t="str">
        <f> if(isna(VLOOKUP($B59,outputs!$B:$C,1,0)), "no", "yes")</f>
        <v>yes</v>
      </c>
      <c r="P59" s="9" t="str">
        <f> if(isna(VLOOKUP($B59,accuracy!$B:$K,1,0)), "no", "yes")</f>
        <v>yes</v>
      </c>
    </row>
    <row r="60" ht="12.75" customHeight="1">
      <c r="A60" s="7" t="s">
        <v>265</v>
      </c>
      <c r="B60" s="4" t="str">
        <f t="shared" si="1"/>
        <v>Girod et al. 2018, Geoscientific Instrumentation, Methods and Data Systems (V5H2LDCV)</v>
      </c>
      <c r="C60" s="4">
        <v>2018.0</v>
      </c>
      <c r="D60" s="4" t="s">
        <v>283</v>
      </c>
      <c r="E60" s="4" t="s">
        <v>284</v>
      </c>
      <c r="F60" s="4" t="s">
        <v>285</v>
      </c>
      <c r="G60" s="4" t="s">
        <v>286</v>
      </c>
      <c r="H60" s="4" t="s">
        <v>287</v>
      </c>
      <c r="I60" s="3" t="s">
        <v>203</v>
      </c>
      <c r="J60" s="4" t="b">
        <f t="shared" si="2"/>
        <v>0</v>
      </c>
      <c r="K60" s="8" t="str">
        <f> if(isna(VLOOKUP($B60,geographic!$A:$B,1,0)), "no", "yes")</f>
        <v>yes</v>
      </c>
      <c r="L60" s="4" t="str">
        <f> if(isna(VLOOKUP($B60,scientific!$A:$B,1,0)), "no", "yes")</f>
        <v>yes</v>
      </c>
      <c r="M60" s="4" t="str">
        <f> if(isna(VLOOKUP($B60,datasets!$B:$C,1,0)), "no", "yes")</f>
        <v>yes</v>
      </c>
      <c r="N60" s="4" t="str">
        <f> if(isna(VLOOKUP($B60,processing!$B:$C,1,0)), "no", "yes")</f>
        <v>yes</v>
      </c>
      <c r="O60" s="4" t="str">
        <f> if(isna(VLOOKUP($B60,outputs!$B:$C,1,0)), "no", "yes")</f>
        <v>yes</v>
      </c>
      <c r="P60" s="9" t="str">
        <f> if(isna(VLOOKUP($B60,accuracy!$B:$K,1,0)), "no", "yes")</f>
        <v>yes</v>
      </c>
    </row>
    <row r="61" ht="12.75" customHeight="1">
      <c r="A61" s="7" t="s">
        <v>72</v>
      </c>
      <c r="B61" s="4" t="str">
        <f t="shared" si="1"/>
        <v>Goerlich et al. 2017, Remote Sensing (TPNA7T79)</v>
      </c>
      <c r="C61" s="4">
        <v>2017.0</v>
      </c>
      <c r="D61" s="4" t="s">
        <v>288</v>
      </c>
      <c r="E61" s="4" t="s">
        <v>289</v>
      </c>
      <c r="F61" s="4" t="s">
        <v>290</v>
      </c>
      <c r="G61" s="4" t="s">
        <v>125</v>
      </c>
      <c r="H61" s="4" t="s">
        <v>291</v>
      </c>
      <c r="I61" s="3" t="s">
        <v>22</v>
      </c>
      <c r="J61" s="4" t="b">
        <f t="shared" si="2"/>
        <v>0</v>
      </c>
      <c r="K61" s="8" t="str">
        <f> if(isna(VLOOKUP($B61,geographic!$A:$B,1,0)), "no", "yes")</f>
        <v>yes</v>
      </c>
      <c r="L61" s="4" t="str">
        <f> if(isna(VLOOKUP($B61,scientific!$A:$B,1,0)), "no", "yes")</f>
        <v>yes</v>
      </c>
      <c r="M61" s="4" t="str">
        <f> if(isna(VLOOKUP($B61,datasets!$B:$C,1,0)), "no", "yes")</f>
        <v>yes</v>
      </c>
      <c r="N61" s="4" t="str">
        <f> if(isna(VLOOKUP($B61,processing!$B:$C,1,0)), "no", "yes")</f>
        <v>yes</v>
      </c>
      <c r="O61" s="4" t="str">
        <f> if(isna(VLOOKUP($B61,outputs!$B:$C,1,0)), "no", "yes")</f>
        <v>yes</v>
      </c>
      <c r="P61" s="9" t="str">
        <f> if(isna(VLOOKUP($B61,accuracy!$B:$K,1,0)), "no", "yes")</f>
        <v>yes</v>
      </c>
    </row>
    <row r="62" ht="12.75" customHeight="1">
      <c r="A62" s="7" t="s">
        <v>85</v>
      </c>
      <c r="B62" s="4" t="str">
        <f t="shared" si="1"/>
        <v>Gomez 2012, arXiv (87CUAK8B)</v>
      </c>
      <c r="C62" s="4">
        <v>2012.0</v>
      </c>
      <c r="D62" s="4" t="s">
        <v>292</v>
      </c>
      <c r="E62" s="4" t="s">
        <v>293</v>
      </c>
      <c r="F62" s="4" t="s">
        <v>294</v>
      </c>
      <c r="G62" s="3" t="s">
        <v>295</v>
      </c>
      <c r="H62" s="4"/>
      <c r="I62" s="3" t="s">
        <v>22</v>
      </c>
      <c r="J62" s="4" t="b">
        <f t="shared" si="2"/>
        <v>0</v>
      </c>
      <c r="K62" s="8" t="str">
        <f> if(isna(VLOOKUP($B62,geographic!$A:$B,1,0)), "no", "yes")</f>
        <v>yes</v>
      </c>
      <c r="L62" s="4" t="str">
        <f> if(isna(VLOOKUP($B62,scientific!$A:$B,1,0)), "no", "yes")</f>
        <v>yes</v>
      </c>
      <c r="M62" s="4" t="str">
        <f> if(isna(VLOOKUP($B62,datasets!$B:$C,1,0)), "no", "yes")</f>
        <v>yes</v>
      </c>
      <c r="N62" s="4" t="str">
        <f> if(isna(VLOOKUP($B62,processing!$B:$C,1,0)), "no", "yes")</f>
        <v>yes</v>
      </c>
      <c r="O62" s="4" t="str">
        <f> if(isna(VLOOKUP($B62,outputs!$B:$C,1,0)), "no", "yes")</f>
        <v>yes</v>
      </c>
      <c r="P62" s="9" t="str">
        <f> if(isna(VLOOKUP($B62,accuracy!$B:$K,1,0)), "no", "yes")</f>
        <v>yes</v>
      </c>
    </row>
    <row r="63" ht="12.75" customHeight="1">
      <c r="A63" s="7" t="s">
        <v>23</v>
      </c>
      <c r="B63" s="4" t="str">
        <f t="shared" si="1"/>
        <v>Gomez et al. 2015, Geomorphology (96JUIQK7)</v>
      </c>
      <c r="C63" s="4">
        <v>2015.0</v>
      </c>
      <c r="D63" s="4" t="s">
        <v>296</v>
      </c>
      <c r="E63" s="4" t="s">
        <v>297</v>
      </c>
      <c r="F63" s="4" t="s">
        <v>298</v>
      </c>
      <c r="G63" s="4" t="s">
        <v>217</v>
      </c>
      <c r="H63" s="4" t="s">
        <v>299</v>
      </c>
      <c r="I63" s="3" t="s">
        <v>28</v>
      </c>
      <c r="J63" s="4" t="b">
        <f t="shared" si="2"/>
        <v>0</v>
      </c>
      <c r="K63" s="8" t="str">
        <f> if(isna(VLOOKUP($B63,geographic!$A:$B,1,0)), "no", "yes")</f>
        <v>yes</v>
      </c>
      <c r="L63" s="4" t="str">
        <f> if(isna(VLOOKUP($B63,scientific!$A:$B,1,0)), "no", "yes")</f>
        <v>yes</v>
      </c>
      <c r="M63" s="4" t="str">
        <f> if(isna(VLOOKUP($B63,datasets!$B:$C,1,0)), "no", "yes")</f>
        <v>yes</v>
      </c>
      <c r="N63" s="4" t="str">
        <f> if(isna(VLOOKUP($B63,processing!$B:$C,1,0)), "no", "yes")</f>
        <v>yes</v>
      </c>
      <c r="O63" s="4" t="str">
        <f> if(isna(VLOOKUP($B63,outputs!$B:$C,1,0)), "no", "yes")</f>
        <v>yes</v>
      </c>
      <c r="P63" s="9" t="str">
        <f> if(isna(VLOOKUP($B63,accuracy!$B:$K,1,0)), "no", "yes")</f>
        <v>yes</v>
      </c>
    </row>
    <row r="64" ht="12.75" customHeight="1">
      <c r="A64" s="7" t="s">
        <v>23</v>
      </c>
      <c r="B64" s="4" t="str">
        <f t="shared" si="1"/>
        <v>Gonçalves 2016, ISPRS - International Archives of the Photogrammetry, Remote Sensing and Spatial Information Sciences (4N97ZMU9)</v>
      </c>
      <c r="C64" s="4">
        <v>2016.0</v>
      </c>
      <c r="D64" s="4" t="s">
        <v>300</v>
      </c>
      <c r="E64" s="4" t="s">
        <v>301</v>
      </c>
      <c r="F64" s="4" t="s">
        <v>302</v>
      </c>
      <c r="G64" s="4" t="s">
        <v>242</v>
      </c>
      <c r="H64" s="4" t="s">
        <v>303</v>
      </c>
      <c r="I64" s="3" t="s">
        <v>28</v>
      </c>
      <c r="J64" s="4" t="b">
        <f t="shared" si="2"/>
        <v>0</v>
      </c>
      <c r="K64" s="8" t="str">
        <f> if(isna(VLOOKUP($B64,geographic!$A:$B,1,0)), "no", "yes")</f>
        <v>yes</v>
      </c>
      <c r="L64" s="4" t="str">
        <f> if(isna(VLOOKUP($B64,scientific!$A:$B,1,0)), "no", "yes")</f>
        <v>yes</v>
      </c>
      <c r="M64" s="4" t="str">
        <f> if(isna(VLOOKUP($B64,datasets!$B:$C,1,0)), "no", "yes")</f>
        <v>yes</v>
      </c>
      <c r="N64" s="4" t="str">
        <f> if(isna(VLOOKUP($B64,processing!$B:$C,1,0)), "no", "yes")</f>
        <v>yes</v>
      </c>
      <c r="O64" s="4" t="str">
        <f> if(isna(VLOOKUP($B64,outputs!$B:$C,1,0)), "no", "yes")</f>
        <v>yes</v>
      </c>
      <c r="P64" s="9" t="str">
        <f> if(isna(VLOOKUP($B64,accuracy!$B:$K,1,0)), "no", "yes")</f>
        <v>yes</v>
      </c>
    </row>
    <row r="65" ht="12.75" customHeight="1">
      <c r="A65" s="3" t="s">
        <v>16</v>
      </c>
      <c r="B65" s="4" t="str">
        <f t="shared" si="1"/>
        <v>Goossens et al. 2006, Journal of Archaeological Science (TH6B9CR4)</v>
      </c>
      <c r="C65" s="4">
        <v>2006.0</v>
      </c>
      <c r="D65" s="4" t="s">
        <v>304</v>
      </c>
      <c r="E65" s="4" t="s">
        <v>305</v>
      </c>
      <c r="F65" s="4" t="s">
        <v>306</v>
      </c>
      <c r="G65" s="4" t="s">
        <v>307</v>
      </c>
      <c r="H65" s="4" t="s">
        <v>308</v>
      </c>
      <c r="I65" s="3" t="s">
        <v>22</v>
      </c>
      <c r="J65" s="4" t="b">
        <f t="shared" si="2"/>
        <v>0</v>
      </c>
      <c r="K65" s="8" t="str">
        <f> if(isna(VLOOKUP($B65,geographic!$A:$B,1,0)), "no", "yes")</f>
        <v>yes</v>
      </c>
      <c r="L65" s="4" t="str">
        <f> if(isna(VLOOKUP($B65,scientific!$A:$B,1,0)), "no", "yes")</f>
        <v>yes</v>
      </c>
      <c r="M65" s="4" t="str">
        <f> if(isna(VLOOKUP($B65,datasets!$B:$C,1,0)), "no", "yes")</f>
        <v>yes</v>
      </c>
      <c r="N65" s="4" t="str">
        <f> if(isna(VLOOKUP($B65,processing!$B:$C,1,0)), "no", "yes")</f>
        <v>yes</v>
      </c>
      <c r="O65" s="4" t="str">
        <f> if(isna(VLOOKUP($B65,outputs!$B:$C,1,0)), "no", "yes")</f>
        <v>yes</v>
      </c>
      <c r="P65" s="9" t="str">
        <f> if(isna(VLOOKUP($B65,accuracy!$B:$K,1,0)), "no", "yes")</f>
        <v>yes</v>
      </c>
    </row>
    <row r="66" ht="12.75" customHeight="1">
      <c r="A66" s="3" t="s">
        <v>91</v>
      </c>
      <c r="B66" s="4" t="str">
        <f t="shared" si="1"/>
        <v>Grottoli et al. 2021, Remote Sensing (ISESFWSP)</v>
      </c>
      <c r="C66" s="4">
        <v>2021.0</v>
      </c>
      <c r="D66" s="4" t="s">
        <v>309</v>
      </c>
      <c r="E66" s="4" t="s">
        <v>310</v>
      </c>
      <c r="F66" s="4" t="s">
        <v>311</v>
      </c>
      <c r="G66" s="4" t="s">
        <v>125</v>
      </c>
      <c r="H66" s="4" t="s">
        <v>312</v>
      </c>
      <c r="I66" s="3" t="s">
        <v>22</v>
      </c>
      <c r="J66" s="4" t="b">
        <f t="shared" si="2"/>
        <v>0</v>
      </c>
      <c r="K66" s="8" t="str">
        <f> if(isna(VLOOKUP($B66,geographic!$A:$B,1,0)), "no", "yes")</f>
        <v>yes</v>
      </c>
      <c r="L66" s="4" t="str">
        <f> if(isna(VLOOKUP($B66,scientific!$A:$B,1,0)), "no", "yes")</f>
        <v>yes</v>
      </c>
      <c r="M66" s="4" t="str">
        <f> if(isna(VLOOKUP($B66,datasets!$B:$C,1,0)), "no", "yes")</f>
        <v>yes</v>
      </c>
      <c r="N66" s="4" t="str">
        <f> if(isna(VLOOKUP($B66,processing!$B:$C,1,0)), "no", "yes")</f>
        <v>yes</v>
      </c>
      <c r="O66" s="4" t="str">
        <f> if(isna(VLOOKUP($B66,outputs!$B:$C,1,0)), "no", "yes")</f>
        <v>yes</v>
      </c>
      <c r="P66" s="9" t="str">
        <f> if(isna(VLOOKUP($B66,accuracy!$B:$K,1,0)), "no", "yes")</f>
        <v>yes</v>
      </c>
    </row>
    <row r="67" ht="12.75" customHeight="1">
      <c r="A67" s="7" t="s">
        <v>193</v>
      </c>
      <c r="B67" s="4" t="str">
        <f t="shared" si="1"/>
        <v>Guerin et al. 2020, Geomorphology (6J9XIMI9)</v>
      </c>
      <c r="C67" s="4">
        <v>2020.0</v>
      </c>
      <c r="D67" s="4" t="s">
        <v>313</v>
      </c>
      <c r="E67" s="4" t="s">
        <v>314</v>
      </c>
      <c r="F67" s="4" t="s">
        <v>315</v>
      </c>
      <c r="G67" s="4" t="s">
        <v>217</v>
      </c>
      <c r="H67" s="4" t="s">
        <v>316</v>
      </c>
      <c r="I67" s="3" t="s">
        <v>203</v>
      </c>
      <c r="J67" s="4" t="b">
        <f t="shared" si="2"/>
        <v>0</v>
      </c>
      <c r="K67" s="8" t="str">
        <f> if(isna(VLOOKUP($B67,geographic!$A:$B,1,0)), "no", "yes")</f>
        <v>yes</v>
      </c>
      <c r="L67" s="4" t="str">
        <f> if(isna(VLOOKUP($B67,scientific!$A:$B,1,0)), "no", "yes")</f>
        <v>yes</v>
      </c>
      <c r="M67" s="4" t="str">
        <f> if(isna(VLOOKUP($B67,datasets!$B:$C,1,0)), "no", "yes")</f>
        <v>yes</v>
      </c>
      <c r="N67" s="4" t="str">
        <f> if(isna(VLOOKUP($B67,processing!$B:$C,1,0)), "no", "yes")</f>
        <v>yes</v>
      </c>
      <c r="O67" s="4" t="str">
        <f> if(isna(VLOOKUP($B67,outputs!$B:$C,1,0)), "no", "yes")</f>
        <v>yes</v>
      </c>
      <c r="P67" s="9" t="str">
        <f> if(isna(VLOOKUP($B67,accuracy!$B:$K,1,0)), "no", "yes")</f>
        <v>yes</v>
      </c>
    </row>
    <row r="68" ht="12.75" customHeight="1">
      <c r="A68" s="3" t="s">
        <v>62</v>
      </c>
      <c r="B68" s="4" t="str">
        <f t="shared" si="1"/>
        <v>Heisig and Simmen 2021, PFG – Journal of Photogrammetry, Remote Sensing and Geoinformation Science (E9FLCYRK)</v>
      </c>
      <c r="C68" s="3">
        <v>2021.0</v>
      </c>
      <c r="D68" s="5" t="s">
        <v>317</v>
      </c>
      <c r="E68" s="3" t="s">
        <v>318</v>
      </c>
      <c r="F68" s="3" t="s">
        <v>319</v>
      </c>
      <c r="G68" s="3" t="s">
        <v>320</v>
      </c>
      <c r="H68" s="3" t="s">
        <v>321</v>
      </c>
      <c r="I68" s="3" t="s">
        <v>203</v>
      </c>
      <c r="J68" s="4" t="b">
        <f t="shared" si="2"/>
        <v>0</v>
      </c>
      <c r="K68" s="8" t="str">
        <f> if(isna(VLOOKUP($B68,geographic!$A:$B,1,0)), "no", "yes")</f>
        <v>yes</v>
      </c>
      <c r="L68" s="4" t="str">
        <f> if(isna(VLOOKUP($B68,scientific!$A:$B,1,0)), "no", "yes")</f>
        <v>yes</v>
      </c>
      <c r="M68" s="4" t="str">
        <f> if(isna(VLOOKUP($B68,datasets!$B:$C,1,0)), "no", "yes")</f>
        <v>yes</v>
      </c>
      <c r="N68" s="4" t="str">
        <f> if(isna(VLOOKUP($B68,processing!$B:$C,1,0)), "no", "yes")</f>
        <v>yes</v>
      </c>
      <c r="O68" s="4" t="str">
        <f> if(isna(VLOOKUP($B68,outputs!$B:$C,1,0)), "no", "yes")</f>
        <v>yes</v>
      </c>
      <c r="P68" s="9" t="str">
        <f> if(isna(VLOOKUP($B68,accuracy!$B:$K,1,0)), "no", "yes")</f>
        <v>yes</v>
      </c>
    </row>
    <row r="69" ht="12.75" customHeight="1">
      <c r="A69" s="3" t="s">
        <v>23</v>
      </c>
      <c r="B69" s="4" t="str">
        <f t="shared" si="1"/>
        <v>Holden and Smit 2019, South African Journal of Geomatics (PJ3SVQP3)</v>
      </c>
      <c r="C69" s="4">
        <v>2019.0</v>
      </c>
      <c r="D69" s="4" t="s">
        <v>322</v>
      </c>
      <c r="E69" s="4" t="s">
        <v>323</v>
      </c>
      <c r="F69" s="4" t="s">
        <v>324</v>
      </c>
      <c r="G69" s="4" t="s">
        <v>325</v>
      </c>
      <c r="H69" s="3" t="s">
        <v>326</v>
      </c>
      <c r="I69" s="3" t="s">
        <v>327</v>
      </c>
      <c r="J69" s="4" t="b">
        <f t="shared" si="2"/>
        <v>0</v>
      </c>
      <c r="K69" s="6" t="str">
        <f> if(isna(VLOOKUP($B69,geographic!$A:$B,1,0)), "no", "yes")</f>
        <v>yes</v>
      </c>
      <c r="L69" s="4" t="str">
        <f> if(isna(VLOOKUP($B69,scientific!$A:$B,1,0)), "no", "yes")</f>
        <v>yes</v>
      </c>
      <c r="M69" s="4" t="str">
        <f> if(isna(VLOOKUP($B69,datasets!$B:$C,1,0)), "no", "yes")</f>
        <v>yes</v>
      </c>
      <c r="N69" s="4" t="str">
        <f> if(isna(VLOOKUP($B69,processing!$B:$C,1,0)), "no", "yes")</f>
        <v>yes</v>
      </c>
      <c r="O69" s="4" t="str">
        <f> if(isna(VLOOKUP($B69,outputs!$B:$C,1,0)), "no", "yes")</f>
        <v>yes</v>
      </c>
      <c r="P69" s="4" t="str">
        <f> if(isna(VLOOKUP($B69,accuracy!$B:$K,1,0)), "no", "yes")</f>
        <v>yes</v>
      </c>
    </row>
    <row r="70" ht="12.75" customHeight="1">
      <c r="A70" s="3" t="s">
        <v>23</v>
      </c>
      <c r="B70" s="4" t="str">
        <f t="shared" si="1"/>
        <v>Holmlund 2021, Journal of Glaciology (AYRB3XCS)</v>
      </c>
      <c r="C70" s="4">
        <v>2021.0</v>
      </c>
      <c r="D70" s="4" t="s">
        <v>328</v>
      </c>
      <c r="E70" s="4" t="s">
        <v>329</v>
      </c>
      <c r="F70" s="4" t="s">
        <v>330</v>
      </c>
      <c r="G70" s="4" t="s">
        <v>46</v>
      </c>
      <c r="H70" s="4" t="s">
        <v>331</v>
      </c>
      <c r="I70" s="3" t="s">
        <v>28</v>
      </c>
      <c r="J70" s="4" t="b">
        <f t="shared" si="2"/>
        <v>0</v>
      </c>
      <c r="K70" s="8" t="str">
        <f> if(isna(VLOOKUP($B70,geographic!$A:$B,1,0)), "no", "yes")</f>
        <v>yes</v>
      </c>
      <c r="L70" s="4" t="str">
        <f> if(isna(VLOOKUP($B70,scientific!$A:$B,1,0)), "no", "yes")</f>
        <v>yes</v>
      </c>
      <c r="M70" s="4" t="str">
        <f> if(isna(VLOOKUP($B70,datasets!$B:$C,1,0)), "no", "yes")</f>
        <v>yes</v>
      </c>
      <c r="N70" s="4" t="str">
        <f> if(isna(VLOOKUP($B70,processing!$B:$C,1,0)), "no", "yes")</f>
        <v>yes</v>
      </c>
      <c r="O70" s="4" t="str">
        <f> if(isna(VLOOKUP($B70,outputs!$B:$C,1,0)), "no", "yes")</f>
        <v>yes</v>
      </c>
      <c r="P70" s="9" t="str">
        <f> if(isna(VLOOKUP($B70,accuracy!$B:$K,1,0)), "no", "yes")</f>
        <v>yes</v>
      </c>
    </row>
    <row r="71" ht="12.75" customHeight="1">
      <c r="A71" s="3" t="s">
        <v>23</v>
      </c>
      <c r="B71" s="4" t="str">
        <f t="shared" si="1"/>
        <v>Holmlund and Holmlund 2019, Geografiska Annaler: Series A, Physical Geography (LYMM9UQZ)</v>
      </c>
      <c r="C71" s="4">
        <v>2019.0</v>
      </c>
      <c r="D71" s="4" t="s">
        <v>332</v>
      </c>
      <c r="E71" s="4" t="s">
        <v>333</v>
      </c>
      <c r="F71" s="4" t="s">
        <v>334</v>
      </c>
      <c r="G71" s="4" t="s">
        <v>335</v>
      </c>
      <c r="H71" s="4" t="s">
        <v>336</v>
      </c>
      <c r="I71" s="3" t="s">
        <v>28</v>
      </c>
      <c r="J71" s="4" t="b">
        <f t="shared" si="2"/>
        <v>1</v>
      </c>
      <c r="K71" s="8" t="str">
        <f> if(isna(VLOOKUP($B71,geographic!$A:$B,1,0)), "no", "yes")</f>
        <v>yes</v>
      </c>
      <c r="L71" s="4" t="str">
        <f> if(isna(VLOOKUP($B71,scientific!$A:$B,1,0)), "no", "yes")</f>
        <v>yes</v>
      </c>
      <c r="M71" s="4" t="str">
        <f> if(isna(VLOOKUP($B71,datasets!$B:$C,1,0)), "no", "yes")</f>
        <v>yes</v>
      </c>
      <c r="N71" s="4" t="str">
        <f> if(isna(VLOOKUP($B71,processing!$B:$C,1,0)), "no", "yes")</f>
        <v>yes</v>
      </c>
      <c r="O71" s="4" t="str">
        <f> if(isna(VLOOKUP($B71,outputs!$B:$C,1,0)), "no", "yes")</f>
        <v>yes</v>
      </c>
      <c r="P71" s="9" t="str">
        <f> if(isna(VLOOKUP($B71,accuracy!$B:$K,1,0)), "no", "yes")</f>
        <v>yes</v>
      </c>
    </row>
    <row r="72" ht="12.75" customHeight="1">
      <c r="A72" s="7" t="s">
        <v>72</v>
      </c>
      <c r="B72" s="4" t="str">
        <f t="shared" si="1"/>
        <v>Holzer et al. 2015, The Cryosphere (5UI9RGTX)</v>
      </c>
      <c r="C72" s="4">
        <v>2015.0</v>
      </c>
      <c r="D72" s="4" t="s">
        <v>337</v>
      </c>
      <c r="E72" s="4" t="s">
        <v>338</v>
      </c>
      <c r="F72" s="4" t="s">
        <v>339</v>
      </c>
      <c r="G72" s="4" t="s">
        <v>113</v>
      </c>
      <c r="H72" s="4" t="s">
        <v>340</v>
      </c>
      <c r="I72" s="3" t="s">
        <v>22</v>
      </c>
      <c r="J72" s="4" t="b">
        <f t="shared" si="2"/>
        <v>0</v>
      </c>
      <c r="K72" s="8" t="str">
        <f> if(isna(VLOOKUP($B72,geographic!$A:$B,1,0)), "no", "yes")</f>
        <v>yes</v>
      </c>
      <c r="L72" s="4" t="str">
        <f> if(isna(VLOOKUP($B72,scientific!$A:$B,1,0)), "no", "yes")</f>
        <v>yes</v>
      </c>
      <c r="M72" s="4" t="str">
        <f> if(isna(VLOOKUP($B72,datasets!$B:$C,1,0)), "no", "yes")</f>
        <v>yes</v>
      </c>
      <c r="N72" s="4" t="str">
        <f> if(isna(VLOOKUP($B72,processing!$B:$C,1,0)), "no", "yes")</f>
        <v>yes</v>
      </c>
      <c r="O72" s="4" t="str">
        <f> if(isna(VLOOKUP($B72,outputs!$B:$C,1,0)), "no", "yes")</f>
        <v>yes</v>
      </c>
      <c r="P72" s="9" t="str">
        <f> if(isna(VLOOKUP($B72,accuracy!$B:$K,1,0)), "no", "yes")</f>
        <v>yes</v>
      </c>
    </row>
    <row r="73" ht="12.75" customHeight="1">
      <c r="A73" s="3" t="s">
        <v>23</v>
      </c>
      <c r="B73" s="4" t="str">
        <f t="shared" si="1"/>
        <v>Hong and Roosevelt 2023, Journal of Geovisualization and Spatial Analysis (R6EJDZP5)</v>
      </c>
      <c r="C73" s="3">
        <v>2023.0</v>
      </c>
      <c r="D73" s="5" t="s">
        <v>341</v>
      </c>
      <c r="E73" s="3" t="s">
        <v>342</v>
      </c>
      <c r="F73" s="3" t="s">
        <v>343</v>
      </c>
      <c r="G73" s="3" t="s">
        <v>344</v>
      </c>
      <c r="H73" s="3" t="s">
        <v>345</v>
      </c>
      <c r="I73" s="3"/>
      <c r="J73" s="4" t="b">
        <f t="shared" si="2"/>
        <v>0</v>
      </c>
      <c r="K73" s="6" t="str">
        <f> if(isna(VLOOKUP($B73,geographic!$A:$B,1,0)), "no", "yes")</f>
        <v>yes</v>
      </c>
      <c r="L73" s="4" t="str">
        <f> if(isna(VLOOKUP($B73,scientific!$A:$B,1,0)), "no", "yes")</f>
        <v>yes</v>
      </c>
      <c r="M73" s="4" t="str">
        <f> if(isna(VLOOKUP($B73,datasets!$B:$C,1,0)), "no", "yes")</f>
        <v>yes</v>
      </c>
      <c r="N73" s="4" t="str">
        <f> if(isna(VLOOKUP($B73,processing!$B:$C,1,0)), "no", "yes")</f>
        <v>yes</v>
      </c>
      <c r="O73" s="4" t="str">
        <f> if(isna(VLOOKUP($B73,outputs!$B:$C,1,0)), "no", "yes")</f>
        <v>yes</v>
      </c>
      <c r="P73" s="4" t="str">
        <f> if(isna(VLOOKUP($B73,accuracy!$B:$K,1,0)), "no", "yes")</f>
        <v>yes</v>
      </c>
    </row>
    <row r="74" ht="12.75" customHeight="1">
      <c r="A74" s="3" t="s">
        <v>23</v>
      </c>
      <c r="B74" s="4" t="str">
        <f t="shared" si="1"/>
        <v>Hou et al. 2023, Remote Sensing (I4QV6C6X)</v>
      </c>
      <c r="C74" s="3">
        <v>2023.0</v>
      </c>
      <c r="D74" s="5" t="s">
        <v>346</v>
      </c>
      <c r="E74" s="3" t="s">
        <v>347</v>
      </c>
      <c r="F74" s="3" t="s">
        <v>348</v>
      </c>
      <c r="G74" s="3" t="s">
        <v>125</v>
      </c>
      <c r="H74" s="3" t="s">
        <v>349</v>
      </c>
      <c r="I74" s="3"/>
      <c r="J74" s="4" t="b">
        <f t="shared" si="2"/>
        <v>0</v>
      </c>
      <c r="K74" s="8" t="str">
        <f> if(isna(VLOOKUP($B74,geographic!$A:$B,1,0)), "no", "yes")</f>
        <v>yes</v>
      </c>
      <c r="L74" s="4" t="str">
        <f> if(isna(VLOOKUP($B74,scientific!$A:$B,1,0)), "no", "yes")</f>
        <v>yes</v>
      </c>
      <c r="M74" s="4" t="str">
        <f> if(isna(VLOOKUP($B74,datasets!$B:$C,1,0)), "no", "yes")</f>
        <v>yes</v>
      </c>
      <c r="N74" s="4" t="str">
        <f> if(isna(VLOOKUP($B74,processing!$B:$C,1,0)), "no", "yes")</f>
        <v>yes</v>
      </c>
      <c r="O74" s="4" t="str">
        <f> if(isna(VLOOKUP($B74,outputs!$B:$C,1,0)), "no", "yes")</f>
        <v>yes</v>
      </c>
      <c r="P74" s="9" t="str">
        <f> if(isna(VLOOKUP($B74,accuracy!$B:$K,1,0)), "no", "yes")</f>
        <v>yes</v>
      </c>
    </row>
    <row r="75" ht="12.75" customHeight="1">
      <c r="A75" s="3" t="s">
        <v>23</v>
      </c>
      <c r="B75" s="4" t="str">
        <f t="shared" si="1"/>
        <v>Hufkens et al. 2020, Remote Sensing (8YJ6EBX4)</v>
      </c>
      <c r="C75" s="3">
        <v>2020.0</v>
      </c>
      <c r="D75" s="5" t="s">
        <v>350</v>
      </c>
      <c r="E75" s="3" t="s">
        <v>351</v>
      </c>
      <c r="F75" s="3" t="s">
        <v>352</v>
      </c>
      <c r="G75" s="3" t="s">
        <v>125</v>
      </c>
      <c r="H75" s="3" t="s">
        <v>353</v>
      </c>
      <c r="I75" s="3"/>
      <c r="J75" s="4" t="b">
        <f t="shared" si="2"/>
        <v>0</v>
      </c>
      <c r="K75" s="8" t="str">
        <f> if(isna(VLOOKUP($B75,geographic!$A:$B,1,0)), "no", "yes")</f>
        <v>yes</v>
      </c>
      <c r="L75" s="4" t="str">
        <f> if(isna(VLOOKUP($B75,scientific!$A:$B,1,0)), "no", "yes")</f>
        <v>yes</v>
      </c>
      <c r="M75" s="4" t="str">
        <f> if(isna(VLOOKUP($B75,datasets!$B:$C,1,0)), "no", "yes")</f>
        <v>yes</v>
      </c>
      <c r="N75" s="4" t="str">
        <f> if(isna(VLOOKUP($B75,processing!$B:$C,1,0)), "no", "yes")</f>
        <v>yes</v>
      </c>
      <c r="O75" s="4" t="str">
        <f> if(isna(VLOOKUP($B75,outputs!$B:$C,1,0)), "no", "yes")</f>
        <v>yes</v>
      </c>
      <c r="P75" s="9" t="str">
        <f> if(isna(VLOOKUP($B75,accuracy!$B:$K,1,0)), "no", "yes")</f>
        <v>yes</v>
      </c>
    </row>
    <row r="76" ht="12.75" customHeight="1">
      <c r="A76" s="3" t="s">
        <v>23</v>
      </c>
      <c r="B76" s="4" t="str">
        <f t="shared" si="1"/>
        <v>Ishiguro et al. 2016, Geomorphology (GSL8VV32)</v>
      </c>
      <c r="C76" s="4">
        <v>2016.0</v>
      </c>
      <c r="D76" s="4" t="s">
        <v>354</v>
      </c>
      <c r="E76" s="4" t="s">
        <v>355</v>
      </c>
      <c r="F76" s="4" t="s">
        <v>356</v>
      </c>
      <c r="G76" s="4" t="s">
        <v>217</v>
      </c>
      <c r="H76" s="4" t="s">
        <v>357</v>
      </c>
      <c r="I76" s="3" t="s">
        <v>28</v>
      </c>
      <c r="J76" s="4" t="b">
        <f t="shared" si="2"/>
        <v>0</v>
      </c>
      <c r="K76" s="8" t="str">
        <f> if(isna(VLOOKUP($B76,geographic!$A:$B,1,0)), "no", "yes")</f>
        <v>yes</v>
      </c>
      <c r="L76" s="4" t="str">
        <f> if(isna(VLOOKUP($B76,scientific!$A:$B,1,0)), "no", "yes")</f>
        <v>yes</v>
      </c>
      <c r="M76" s="4" t="str">
        <f> if(isna(VLOOKUP($B76,datasets!$B:$C,1,0)), "no", "yes")</f>
        <v>yes</v>
      </c>
      <c r="N76" s="4" t="str">
        <f> if(isna(VLOOKUP($B76,processing!$B:$C,1,0)), "no", "yes")</f>
        <v>yes</v>
      </c>
      <c r="O76" s="4" t="str">
        <f> if(isna(VLOOKUP($B76,outputs!$B:$C,1,0)), "no", "yes")</f>
        <v>yes</v>
      </c>
      <c r="P76" s="9" t="str">
        <f> if(isna(VLOOKUP($B76,accuracy!$B:$K,1,0)), "no", "yes")</f>
        <v>yes</v>
      </c>
    </row>
    <row r="77" ht="12.75" customHeight="1">
      <c r="A77" s="7" t="s">
        <v>91</v>
      </c>
      <c r="B77" s="4" t="str">
        <f t="shared" si="1"/>
        <v>Jacobsen 2020, ISPRS Annals of the Photogrammetry, Remote Sensing and Spatial Information Sciences (83M24SAX)</v>
      </c>
      <c r="C77" s="3">
        <v>2020.0</v>
      </c>
      <c r="D77" s="5" t="s">
        <v>358</v>
      </c>
      <c r="E77" s="3" t="s">
        <v>359</v>
      </c>
      <c r="F77" s="3" t="s">
        <v>360</v>
      </c>
      <c r="G77" s="3" t="s">
        <v>41</v>
      </c>
      <c r="H77" s="3" t="s">
        <v>361</v>
      </c>
      <c r="I77" s="3"/>
      <c r="J77" s="4" t="b">
        <f t="shared" si="2"/>
        <v>0</v>
      </c>
      <c r="K77" s="8" t="str">
        <f> if(isna(VLOOKUP($B77,geographic!$A:$B,1,0)), "no", "yes")</f>
        <v>yes</v>
      </c>
      <c r="L77" s="4" t="str">
        <f> if(isna(VLOOKUP($B77,scientific!$A:$B,1,0)), "no", "yes")</f>
        <v>yes</v>
      </c>
      <c r="M77" s="4" t="str">
        <f> if(isna(VLOOKUP($B77,datasets!$B:$C,1,0)), "no", "yes")</f>
        <v>yes</v>
      </c>
      <c r="N77" s="4" t="str">
        <f> if(isna(VLOOKUP($B77,processing!$B:$C,1,0)), "no", "yes")</f>
        <v>yes</v>
      </c>
      <c r="O77" s="4" t="str">
        <f> if(isna(VLOOKUP($B77,outputs!$B:$C,1,0)), "no", "yes")</f>
        <v>yes</v>
      </c>
      <c r="P77" s="9" t="str">
        <f> if(isna(VLOOKUP($B77,accuracy!$B:$K,1,0)), "no", "yes")</f>
        <v>yes</v>
      </c>
    </row>
    <row r="78" ht="12.75" customHeight="1">
      <c r="A78" s="3" t="s">
        <v>23</v>
      </c>
      <c r="B78" s="4" t="str">
        <f t="shared" si="1"/>
        <v>Jao et al. 2014, Environments (QQMI8N9T)</v>
      </c>
      <c r="C78" s="4">
        <v>2014.0</v>
      </c>
      <c r="D78" s="4" t="s">
        <v>362</v>
      </c>
      <c r="E78" s="4" t="s">
        <v>363</v>
      </c>
      <c r="F78" s="4" t="s">
        <v>364</v>
      </c>
      <c r="G78" s="4" t="s">
        <v>365</v>
      </c>
      <c r="H78" s="4" t="s">
        <v>366</v>
      </c>
      <c r="I78" s="3" t="s">
        <v>28</v>
      </c>
      <c r="J78" s="4" t="b">
        <f t="shared" si="2"/>
        <v>0</v>
      </c>
      <c r="K78" s="8" t="str">
        <f> if(isna(VLOOKUP($B78,geographic!$A:$B,1,0)), "no", "yes")</f>
        <v>yes</v>
      </c>
      <c r="L78" s="4" t="str">
        <f> if(isna(VLOOKUP($B78,scientific!$A:$B,1,0)), "no", "yes")</f>
        <v>yes</v>
      </c>
      <c r="M78" s="4" t="str">
        <f> if(isna(VLOOKUP($B78,datasets!$B:$C,1,0)), "no", "yes")</f>
        <v>yes</v>
      </c>
      <c r="N78" s="4" t="str">
        <f> if(isna(VLOOKUP($B78,processing!$B:$C,1,0)), "no", "yes")</f>
        <v>yes</v>
      </c>
      <c r="O78" s="4" t="str">
        <f> if(isna(VLOOKUP($B78,outputs!$B:$C,1,0)), "no", "yes")</f>
        <v>yes</v>
      </c>
      <c r="P78" s="9" t="str">
        <f> if(isna(VLOOKUP($B78,accuracy!$B:$K,1,0)), "no", "yes")</f>
        <v>yes</v>
      </c>
    </row>
    <row r="79" ht="12.75" customHeight="1">
      <c r="A79" s="3" t="s">
        <v>16</v>
      </c>
      <c r="B79" s="4" t="str">
        <f t="shared" si="1"/>
        <v>Kääb et al. 2021, The Cryosphere (RBYR4QG6)</v>
      </c>
      <c r="C79" s="4">
        <v>2021.0</v>
      </c>
      <c r="D79" s="4" t="s">
        <v>367</v>
      </c>
      <c r="E79" s="4" t="s">
        <v>368</v>
      </c>
      <c r="F79" s="4" t="s">
        <v>369</v>
      </c>
      <c r="G79" s="4" t="s">
        <v>113</v>
      </c>
      <c r="H79" s="4" t="s">
        <v>370</v>
      </c>
      <c r="I79" s="3" t="s">
        <v>22</v>
      </c>
      <c r="J79" s="4" t="b">
        <f t="shared" si="2"/>
        <v>0</v>
      </c>
      <c r="K79" s="8" t="str">
        <f> if(isna(VLOOKUP($B79,geographic!$A:$B,1,0)), "no", "yes")</f>
        <v>yes</v>
      </c>
      <c r="L79" s="4" t="str">
        <f> if(isna(VLOOKUP($B79,scientific!$A:$B,1,0)), "no", "yes")</f>
        <v>yes</v>
      </c>
      <c r="M79" s="4" t="str">
        <f> if(isna(VLOOKUP($B79,datasets!$B:$C,1,0)), "no", "yes")</f>
        <v>yes</v>
      </c>
      <c r="N79" s="4" t="str">
        <f> if(isna(VLOOKUP($B79,processing!$B:$C,1,0)), "no", "yes")</f>
        <v>yes</v>
      </c>
      <c r="O79" s="4" t="str">
        <f> if(isna(VLOOKUP($B79,outputs!$B:$C,1,0)), "no", "yes")</f>
        <v>yes</v>
      </c>
      <c r="P79" s="9" t="str">
        <f> if(isna(VLOOKUP($B79,accuracy!$B:$K,1,0)), "no", "yes")</f>
        <v>yes</v>
      </c>
    </row>
    <row r="80" ht="12.75" customHeight="1">
      <c r="A80" s="3" t="s">
        <v>23</v>
      </c>
      <c r="B80" s="4" t="str">
        <f t="shared" si="1"/>
        <v>Karwel and Markiewicz 2022, Sensors and Machine Learning Applications (4VDDTP92)</v>
      </c>
      <c r="C80" s="3">
        <v>2022.0</v>
      </c>
      <c r="D80" s="5" t="s">
        <v>371</v>
      </c>
      <c r="E80" s="3" t="s">
        <v>372</v>
      </c>
      <c r="F80" s="3" t="s">
        <v>373</v>
      </c>
      <c r="G80" s="3" t="s">
        <v>374</v>
      </c>
      <c r="H80" s="3" t="s">
        <v>375</v>
      </c>
      <c r="I80" s="3"/>
      <c r="J80" s="4" t="b">
        <f t="shared" si="2"/>
        <v>0</v>
      </c>
      <c r="K80" s="8" t="str">
        <f> if(isna(VLOOKUP($B80,geographic!$A:$B,1,0)), "no", "yes")</f>
        <v>yes</v>
      </c>
      <c r="L80" s="4" t="str">
        <f> if(isna(VLOOKUP($B80,scientific!$A:$B,1,0)), "no", "yes")</f>
        <v>yes</v>
      </c>
      <c r="M80" s="4" t="str">
        <f> if(isna(VLOOKUP($B80,datasets!$B:$C,1,0)), "no", "yes")</f>
        <v>yes</v>
      </c>
      <c r="N80" s="4" t="str">
        <f> if(isna(VLOOKUP($B80,processing!$B:$C,1,0)), "no", "yes")</f>
        <v>yes</v>
      </c>
      <c r="O80" s="4" t="str">
        <f> if(isna(VLOOKUP($B80,outputs!$B:$C,1,0)), "no", "yes")</f>
        <v>yes</v>
      </c>
      <c r="P80" s="9" t="str">
        <f> if(isna(VLOOKUP($B80,accuracy!$B:$K,1,0)), "no", "yes")</f>
        <v>yes</v>
      </c>
    </row>
    <row r="81" ht="12.75" customHeight="1">
      <c r="A81" s="3" t="s">
        <v>23</v>
      </c>
      <c r="B81" s="4" t="str">
        <f t="shared" si="1"/>
        <v>Kavan 2020, Geografiska Annaler: Series A, Physical Geography (EYCHKICS)</v>
      </c>
      <c r="C81" s="4">
        <v>2020.0</v>
      </c>
      <c r="D81" s="4" t="s">
        <v>376</v>
      </c>
      <c r="E81" s="4" t="s">
        <v>377</v>
      </c>
      <c r="F81" s="4" t="s">
        <v>378</v>
      </c>
      <c r="G81" s="4" t="s">
        <v>335</v>
      </c>
      <c r="H81" s="4" t="s">
        <v>379</v>
      </c>
      <c r="I81" s="3" t="s">
        <v>28</v>
      </c>
      <c r="J81" s="4" t="b">
        <f t="shared" si="2"/>
        <v>0</v>
      </c>
      <c r="K81" s="8" t="str">
        <f> if(isna(VLOOKUP($B81,geographic!$A:$B,1,0)), "no", "yes")</f>
        <v>yes</v>
      </c>
      <c r="L81" s="4" t="str">
        <f> if(isna(VLOOKUP($B81,scientific!$A:$B,1,0)), "no", "yes")</f>
        <v>yes</v>
      </c>
      <c r="M81" s="4" t="str">
        <f> if(isna(VLOOKUP($B81,datasets!$B:$C,1,0)), "no", "yes")</f>
        <v>yes</v>
      </c>
      <c r="N81" s="4" t="str">
        <f> if(isna(VLOOKUP($B81,processing!$B:$C,1,0)), "no", "yes")</f>
        <v>yes</v>
      </c>
      <c r="O81" s="4" t="str">
        <f> if(isna(VLOOKUP($B81,outputs!$B:$C,1,0)), "no", "yes")</f>
        <v>yes</v>
      </c>
      <c r="P81" s="9" t="str">
        <f> if(isna(VLOOKUP($B81,accuracy!$B:$K,1,0)), "no", "yes")</f>
        <v>yes</v>
      </c>
    </row>
    <row r="82" ht="12.75" customHeight="1">
      <c r="A82" s="3" t="s">
        <v>23</v>
      </c>
      <c r="B82" s="4" t="str">
        <f t="shared" si="1"/>
        <v>Kc et al. 2023, Applied Geomatics (GXWTLUA9)</v>
      </c>
      <c r="C82" s="3">
        <v>2023.0</v>
      </c>
      <c r="D82" s="5" t="s">
        <v>380</v>
      </c>
      <c r="E82" s="3" t="s">
        <v>381</v>
      </c>
      <c r="F82" s="3" t="s">
        <v>382</v>
      </c>
      <c r="G82" s="3" t="s">
        <v>383</v>
      </c>
      <c r="H82" s="3" t="s">
        <v>384</v>
      </c>
      <c r="I82" s="3"/>
      <c r="J82" s="4" t="b">
        <f t="shared" si="2"/>
        <v>0</v>
      </c>
      <c r="K82" s="8" t="str">
        <f> if(isna(VLOOKUP($B82,geographic!$A:$B,1,0)), "no", "yes")</f>
        <v>yes</v>
      </c>
      <c r="L82" s="4" t="str">
        <f> if(isna(VLOOKUP($B82,scientific!$A:$B,1,0)), "no", "yes")</f>
        <v>yes</v>
      </c>
      <c r="M82" s="4" t="str">
        <f> if(isna(VLOOKUP($B82,datasets!$B:$C,1,0)), "no", "yes")</f>
        <v>yes</v>
      </c>
      <c r="N82" s="4" t="str">
        <f> if(isna(VLOOKUP($B82,processing!$B:$C,1,0)), "no", "yes")</f>
        <v>yes</v>
      </c>
      <c r="O82" s="4" t="str">
        <f> if(isna(VLOOKUP($B82,outputs!$B:$C,1,0)), "no", "yes")</f>
        <v>yes</v>
      </c>
      <c r="P82" s="9" t="str">
        <f> if(isna(VLOOKUP($B82,accuracy!$B:$K,1,0)), "no", "yes")</f>
        <v>yes</v>
      </c>
    </row>
    <row r="83" ht="12.75" customHeight="1">
      <c r="A83" s="7" t="s">
        <v>16</v>
      </c>
      <c r="B83" s="4" t="str">
        <f t="shared" si="1"/>
        <v>King et al. 2020, One Earth (PB8P2UVG)</v>
      </c>
      <c r="C83" s="4">
        <v>2020.0</v>
      </c>
      <c r="D83" s="4" t="s">
        <v>385</v>
      </c>
      <c r="E83" s="4" t="s">
        <v>386</v>
      </c>
      <c r="F83" s="4" t="s">
        <v>387</v>
      </c>
      <c r="G83" s="4" t="s">
        <v>388</v>
      </c>
      <c r="H83" s="4" t="s">
        <v>389</v>
      </c>
      <c r="I83" s="3" t="s">
        <v>22</v>
      </c>
      <c r="J83" s="4" t="b">
        <f t="shared" si="2"/>
        <v>0</v>
      </c>
      <c r="K83" s="8" t="str">
        <f> if(isna(VLOOKUP($B83,geographic!$A:$B,1,0)), "no", "yes")</f>
        <v>yes</v>
      </c>
      <c r="L83" s="4" t="str">
        <f> if(isna(VLOOKUP($B83,scientific!$A:$B,1,0)), "no", "yes")</f>
        <v>yes</v>
      </c>
      <c r="M83" s="4" t="str">
        <f> if(isna(VLOOKUP($B83,datasets!$B:$C,1,0)), "no", "yes")</f>
        <v>yes</v>
      </c>
      <c r="N83" s="4" t="str">
        <f> if(isna(VLOOKUP($B83,processing!$B:$C,1,0)), "no", "yes")</f>
        <v>yes</v>
      </c>
      <c r="O83" s="4" t="str">
        <f> if(isna(VLOOKUP($B83,outputs!$B:$C,1,0)), "no", "yes")</f>
        <v>yes</v>
      </c>
      <c r="P83" s="9" t="str">
        <f> if(isna(VLOOKUP($B83,accuracy!$B:$K,1,0)), "no", "yes")</f>
        <v>yes</v>
      </c>
    </row>
    <row r="84" ht="12.75" customHeight="1">
      <c r="A84" s="3" t="s">
        <v>16</v>
      </c>
      <c r="B84" s="4" t="str">
        <f t="shared" si="1"/>
        <v>King et al. 2023, Journal of Glaciology (29T845PG)</v>
      </c>
      <c r="C84" s="3">
        <v>2023.0</v>
      </c>
      <c r="D84" s="5" t="s">
        <v>390</v>
      </c>
      <c r="E84" s="3" t="s">
        <v>386</v>
      </c>
      <c r="F84" s="3" t="s">
        <v>391</v>
      </c>
      <c r="G84" s="3" t="s">
        <v>46</v>
      </c>
      <c r="H84" s="3" t="s">
        <v>392</v>
      </c>
      <c r="I84" s="3"/>
      <c r="J84" s="4" t="b">
        <f t="shared" si="2"/>
        <v>0</v>
      </c>
      <c r="K84" s="8" t="str">
        <f> if(isna(VLOOKUP($B84,geographic!$A:$B,1,0)), "no", "yes")</f>
        <v>yes</v>
      </c>
      <c r="L84" s="4" t="str">
        <f> if(isna(VLOOKUP($B84,scientific!$A:$B,1,0)), "no", "yes")</f>
        <v>yes</v>
      </c>
      <c r="M84" s="4" t="str">
        <f> if(isna(VLOOKUP($B84,datasets!$B:$C,1,0)), "no", "yes")</f>
        <v>yes</v>
      </c>
      <c r="N84" s="4" t="str">
        <f> if(isna(VLOOKUP($B84,processing!$B:$C,1,0)), "no", "yes")</f>
        <v>yes</v>
      </c>
      <c r="O84" s="4" t="str">
        <f> if(isna(VLOOKUP($B84,outputs!$B:$C,1,0)), "no", "yes")</f>
        <v>yes</v>
      </c>
      <c r="P84" s="9" t="str">
        <f> if(isna(VLOOKUP($B84,accuracy!$B:$K,1,0)), "no", "yes")</f>
        <v>yes</v>
      </c>
    </row>
    <row r="85" ht="12.75" customHeight="1">
      <c r="A85" s="3" t="s">
        <v>72</v>
      </c>
      <c r="B85" s="4" t="str">
        <f t="shared" si="1"/>
        <v>Klimetzek et al. 2021, Remote Sensing (UHTXA8J6)</v>
      </c>
      <c r="C85" s="4">
        <v>2021.0</v>
      </c>
      <c r="D85" s="4" t="s">
        <v>393</v>
      </c>
      <c r="E85" s="4" t="s">
        <v>394</v>
      </c>
      <c r="F85" s="4" t="s">
        <v>395</v>
      </c>
      <c r="G85" s="4" t="s">
        <v>125</v>
      </c>
      <c r="H85" s="4" t="s">
        <v>396</v>
      </c>
      <c r="I85" s="3" t="s">
        <v>22</v>
      </c>
      <c r="J85" s="4" t="b">
        <f t="shared" si="2"/>
        <v>0</v>
      </c>
      <c r="K85" s="8" t="str">
        <f> if(isna(VLOOKUP($B85,geographic!$A:$B,1,0)), "no", "yes")</f>
        <v>yes</v>
      </c>
      <c r="L85" s="4" t="str">
        <f> if(isna(VLOOKUP($B85,scientific!$A:$B,1,0)), "no", "yes")</f>
        <v>yes</v>
      </c>
      <c r="M85" s="4" t="str">
        <f> if(isna(VLOOKUP($B85,datasets!$B:$C,1,0)), "no", "yes")</f>
        <v>yes</v>
      </c>
      <c r="N85" s="4" t="str">
        <f> if(isna(VLOOKUP($B85,processing!$B:$C,1,0)), "no", "yes")</f>
        <v>yes</v>
      </c>
      <c r="O85" s="4" t="str">
        <f> if(isna(VLOOKUP($B85,outputs!$B:$C,1,0)), "no", "yes")</f>
        <v>yes</v>
      </c>
      <c r="P85" s="9" t="str">
        <f> if(isna(VLOOKUP($B85,accuracy!$B:$K,1,0)), "no", "yes")</f>
        <v>yes</v>
      </c>
    </row>
    <row r="86" ht="12.75" customHeight="1">
      <c r="A86" s="3" t="s">
        <v>23</v>
      </c>
      <c r="B86" s="4" t="str">
        <f t="shared" si="1"/>
        <v>Klug et al. 2012, Tenth International Conference on Permafrost (5MLZ39V2)</v>
      </c>
      <c r="C86" s="4">
        <v>2012.0</v>
      </c>
      <c r="D86" s="4" t="s">
        <v>397</v>
      </c>
      <c r="E86" s="4" t="s">
        <v>398</v>
      </c>
      <c r="F86" s="4" t="s">
        <v>399</v>
      </c>
      <c r="G86" s="4" t="s">
        <v>400</v>
      </c>
      <c r="H86" s="4" t="s">
        <v>401</v>
      </c>
      <c r="I86" s="3" t="s">
        <v>28</v>
      </c>
      <c r="J86" s="4" t="b">
        <f t="shared" si="2"/>
        <v>0</v>
      </c>
      <c r="K86" s="6" t="str">
        <f> if(isna(VLOOKUP($B86,geographic!$A:$B,1,0)), "no", "yes")</f>
        <v>yes</v>
      </c>
      <c r="L86" s="4" t="str">
        <f> if(isna(VLOOKUP($B86,scientific!$A:$B,1,0)), "no", "yes")</f>
        <v>yes</v>
      </c>
      <c r="M86" s="4" t="str">
        <f> if(isna(VLOOKUP($B86,datasets!$B:$C,1,0)), "no", "yes")</f>
        <v>yes</v>
      </c>
      <c r="N86" s="4" t="str">
        <f> if(isna(VLOOKUP($B86,processing!$B:$C,1,0)), "no", "yes")</f>
        <v>yes</v>
      </c>
      <c r="O86" s="4" t="str">
        <f> if(isna(VLOOKUP($B86,outputs!$B:$C,1,0)), "no", "yes")</f>
        <v>yes</v>
      </c>
      <c r="P86" s="4" t="str">
        <f> if(isna(VLOOKUP($B86,accuracy!$B:$K,1,0)), "no", "yes")</f>
        <v>yes</v>
      </c>
    </row>
    <row r="87" ht="12.75" customHeight="1">
      <c r="A87" s="3" t="s">
        <v>23</v>
      </c>
      <c r="B87" s="4" t="str">
        <f t="shared" si="1"/>
        <v>Knuth et al. 2023, Remote Sensing of Environment (7JEVHID6)</v>
      </c>
      <c r="C87" s="3">
        <v>2023.0</v>
      </c>
      <c r="D87" s="5" t="s">
        <v>402</v>
      </c>
      <c r="E87" s="3" t="s">
        <v>403</v>
      </c>
      <c r="F87" s="3" t="s">
        <v>404</v>
      </c>
      <c r="G87" s="3" t="s">
        <v>246</v>
      </c>
      <c r="H87" s="3" t="s">
        <v>405</v>
      </c>
      <c r="I87" s="3"/>
      <c r="J87" s="4" t="b">
        <f t="shared" si="2"/>
        <v>0</v>
      </c>
      <c r="K87" s="6" t="str">
        <f> if(isna(VLOOKUP($B87,geographic!$A:$B,1,0)), "no", "yes")</f>
        <v>yes</v>
      </c>
      <c r="L87" s="4" t="str">
        <f> if(isna(VLOOKUP($B87,scientific!$A:$B,1,0)), "no", "yes")</f>
        <v>yes</v>
      </c>
      <c r="M87" s="4" t="str">
        <f> if(isna(VLOOKUP($B87,datasets!$B:$C,1,0)), "no", "yes")</f>
        <v>yes</v>
      </c>
      <c r="N87" s="4" t="str">
        <f> if(isna(VLOOKUP($B87,processing!$B:$C,1,0)), "no", "yes")</f>
        <v>yes</v>
      </c>
      <c r="O87" s="4" t="str">
        <f> if(isna(VLOOKUP($B87,outputs!$B:$C,1,0)), "no", "yes")</f>
        <v>yes</v>
      </c>
      <c r="P87" s="4" t="str">
        <f> if(isna(VLOOKUP($B87,accuracy!$B:$K,1,0)), "no", "yes")</f>
        <v>yes</v>
      </c>
    </row>
    <row r="88" ht="12.75" customHeight="1">
      <c r="A88" s="3" t="s">
        <v>23</v>
      </c>
      <c r="B88" s="4" t="str">
        <f t="shared" si="1"/>
        <v>Koblet et al. 2010, The Cryosphere (D6TCSWWR)</v>
      </c>
      <c r="C88" s="4">
        <v>2010.0</v>
      </c>
      <c r="D88" s="4" t="s">
        <v>406</v>
      </c>
      <c r="E88" s="4" t="s">
        <v>407</v>
      </c>
      <c r="F88" s="4" t="s">
        <v>408</v>
      </c>
      <c r="G88" s="4" t="s">
        <v>113</v>
      </c>
      <c r="H88" s="4" t="s">
        <v>409</v>
      </c>
      <c r="I88" s="3" t="s">
        <v>28</v>
      </c>
      <c r="J88" s="4" t="b">
        <f t="shared" si="2"/>
        <v>0</v>
      </c>
      <c r="K88" s="8" t="str">
        <f> if(isna(VLOOKUP($B88,geographic!$A:$B,1,0)), "no", "yes")</f>
        <v>yes</v>
      </c>
      <c r="L88" s="4" t="str">
        <f> if(isna(VLOOKUP($B88,scientific!$A:$B,1,0)), "no", "yes")</f>
        <v>yes</v>
      </c>
      <c r="M88" s="4" t="str">
        <f> if(isna(VLOOKUP($B88,datasets!$B:$C,1,0)), "no", "yes")</f>
        <v>yes</v>
      </c>
      <c r="N88" s="4" t="str">
        <f> if(isna(VLOOKUP($B88,processing!$B:$C,1,0)), "no", "yes")</f>
        <v>yes</v>
      </c>
      <c r="O88" s="4" t="str">
        <f> if(isna(VLOOKUP($B88,outputs!$B:$C,1,0)), "no", "yes")</f>
        <v>yes</v>
      </c>
      <c r="P88" s="9" t="str">
        <f> if(isna(VLOOKUP($B88,accuracy!$B:$K,1,0)), "no", "yes")</f>
        <v>yes</v>
      </c>
    </row>
    <row r="89" ht="12.75" customHeight="1">
      <c r="A89" s="3" t="s">
        <v>62</v>
      </c>
      <c r="B89" s="4" t="str">
        <f t="shared" si="1"/>
        <v>Korpela 2006, Silva Fennica (ZP22ZXGG)</v>
      </c>
      <c r="C89" s="4">
        <v>2006.0</v>
      </c>
      <c r="D89" s="4" t="s">
        <v>410</v>
      </c>
      <c r="E89" s="4" t="s">
        <v>411</v>
      </c>
      <c r="F89" s="4" t="s">
        <v>412</v>
      </c>
      <c r="G89" s="4" t="s">
        <v>413</v>
      </c>
      <c r="H89" s="4" t="s">
        <v>414</v>
      </c>
      <c r="I89" s="3" t="s">
        <v>22</v>
      </c>
      <c r="J89" s="4" t="b">
        <f t="shared" si="2"/>
        <v>0</v>
      </c>
      <c r="K89" s="8" t="str">
        <f> if(isna(VLOOKUP($B89,geographic!$A:$B,1,0)), "no", "yes")</f>
        <v>yes</v>
      </c>
      <c r="L89" s="4" t="str">
        <f> if(isna(VLOOKUP($B89,scientific!$A:$B,1,0)), "no", "yes")</f>
        <v>yes</v>
      </c>
      <c r="M89" s="4" t="str">
        <f> if(isna(VLOOKUP($B89,datasets!$B:$C,1,0)), "no", "yes")</f>
        <v>yes</v>
      </c>
      <c r="N89" s="4" t="str">
        <f> if(isna(VLOOKUP($B89,processing!$B:$C,1,0)), "no", "yes")</f>
        <v>yes</v>
      </c>
      <c r="O89" s="4" t="str">
        <f> if(isna(VLOOKUP($B89,outputs!$B:$C,1,0)), "no", "yes")</f>
        <v>yes</v>
      </c>
      <c r="P89" s="9" t="str">
        <f> if(isna(VLOOKUP($B89,accuracy!$B:$K,1,0)), "no", "yes")</f>
        <v>yes</v>
      </c>
    </row>
    <row r="90" ht="12.75" customHeight="1">
      <c r="A90" s="3" t="s">
        <v>16</v>
      </c>
      <c r="B90" s="4" t="str">
        <f t="shared" si="1"/>
        <v>Korsgaard et al. 2016, Scientific Data (UKJUNZNC)</v>
      </c>
      <c r="C90" s="4">
        <v>2016.0</v>
      </c>
      <c r="D90" s="4" t="s">
        <v>415</v>
      </c>
      <c r="E90" s="4" t="s">
        <v>416</v>
      </c>
      <c r="F90" s="4" t="s">
        <v>417</v>
      </c>
      <c r="G90" s="4" t="s">
        <v>418</v>
      </c>
      <c r="H90" s="4" t="s">
        <v>419</v>
      </c>
      <c r="I90" s="3" t="s">
        <v>22</v>
      </c>
      <c r="J90" s="4" t="b">
        <f t="shared" si="2"/>
        <v>0</v>
      </c>
      <c r="K90" s="8" t="str">
        <f> if(isna(VLOOKUP($B90,geographic!$A:$B,1,0)), "no", "yes")</f>
        <v>yes</v>
      </c>
      <c r="L90" s="4" t="str">
        <f> if(isna(VLOOKUP($B90,scientific!$A:$B,1,0)), "no", "yes")</f>
        <v>yes</v>
      </c>
      <c r="M90" s="4" t="str">
        <f> if(isna(VLOOKUP($B90,datasets!$B:$C,1,0)), "no", "yes")</f>
        <v>yes</v>
      </c>
      <c r="N90" s="4" t="str">
        <f> if(isna(VLOOKUP($B90,processing!$B:$C,1,0)), "no", "yes")</f>
        <v>yes</v>
      </c>
      <c r="O90" s="4" t="str">
        <f> if(isna(VLOOKUP($B90,outputs!$B:$C,1,0)), "no", "yes")</f>
        <v>yes</v>
      </c>
      <c r="P90" s="9" t="str">
        <f> if(isna(VLOOKUP($B90,accuracy!$B:$K,1,0)), "no", "yes")</f>
        <v>yes</v>
      </c>
    </row>
    <row r="91" ht="12.75" customHeight="1">
      <c r="A91" s="3" t="s">
        <v>23</v>
      </c>
      <c r="B91" s="4" t="str">
        <f t="shared" si="1"/>
        <v>Kropáček et al. 2019, Land Degradation &amp; Development (K6MS44VU)</v>
      </c>
      <c r="C91" s="4">
        <v>2019.0</v>
      </c>
      <c r="D91" s="4" t="s">
        <v>420</v>
      </c>
      <c r="E91" s="4" t="s">
        <v>421</v>
      </c>
      <c r="F91" s="4" t="s">
        <v>422</v>
      </c>
      <c r="G91" s="4" t="s">
        <v>423</v>
      </c>
      <c r="H91" s="4" t="s">
        <v>424</v>
      </c>
      <c r="I91" s="3" t="s">
        <v>28</v>
      </c>
      <c r="J91" s="4" t="b">
        <f t="shared" si="2"/>
        <v>0</v>
      </c>
      <c r="K91" s="8" t="str">
        <f> if(isna(VLOOKUP($B91,geographic!$A:$B,1,0)), "no", "yes")</f>
        <v>yes</v>
      </c>
      <c r="L91" s="4" t="str">
        <f> if(isna(VLOOKUP($B91,scientific!$A:$B,1,0)), "no", "yes")</f>
        <v>yes</v>
      </c>
      <c r="M91" s="4" t="str">
        <f> if(isna(VLOOKUP($B91,datasets!$B:$C,1,0)), "no", "yes")</f>
        <v>yes</v>
      </c>
      <c r="N91" s="4" t="str">
        <f> if(isna(VLOOKUP($B91,processing!$B:$C,1,0)), "no", "yes")</f>
        <v>yes</v>
      </c>
      <c r="O91" s="4" t="str">
        <f> if(isna(VLOOKUP($B91,outputs!$B:$C,1,0)), "no", "yes")</f>
        <v>yes</v>
      </c>
      <c r="P91" s="9" t="str">
        <f> if(isna(VLOOKUP($B91,accuracy!$B:$K,1,0)), "no", "yes")</f>
        <v>yes</v>
      </c>
    </row>
    <row r="92" ht="12.75" customHeight="1">
      <c r="A92" s="3" t="s">
        <v>85</v>
      </c>
      <c r="B92" s="4" t="str">
        <f t="shared" si="1"/>
        <v>Kulha et al. 2018, Forests (FFRWPF9M)</v>
      </c>
      <c r="C92" s="4">
        <v>2018.0</v>
      </c>
      <c r="D92" s="4" t="s">
        <v>425</v>
      </c>
      <c r="E92" s="4" t="s">
        <v>426</v>
      </c>
      <c r="F92" s="4" t="s">
        <v>427</v>
      </c>
      <c r="G92" s="4" t="s">
        <v>428</v>
      </c>
      <c r="H92" s="4" t="s">
        <v>429</v>
      </c>
      <c r="I92" s="3" t="s">
        <v>22</v>
      </c>
      <c r="J92" s="4" t="b">
        <f t="shared" si="2"/>
        <v>0</v>
      </c>
      <c r="K92" s="8" t="str">
        <f> if(isna(VLOOKUP($B92,geographic!$A:$B,1,0)), "no", "yes")</f>
        <v>yes</v>
      </c>
      <c r="L92" s="4" t="str">
        <f> if(isna(VLOOKUP($B92,scientific!$A:$B,1,0)), "no", "yes")</f>
        <v>yes</v>
      </c>
      <c r="M92" s="4" t="str">
        <f> if(isna(VLOOKUP($B92,datasets!$B:$C,1,0)), "no", "yes")</f>
        <v>yes</v>
      </c>
      <c r="N92" s="4" t="str">
        <f> if(isna(VLOOKUP($B92,processing!$B:$C,1,0)), "no", "yes")</f>
        <v>yes</v>
      </c>
      <c r="O92" s="4" t="str">
        <f> if(isna(VLOOKUP($B92,outputs!$B:$C,1,0)), "no", "yes")</f>
        <v>yes</v>
      </c>
      <c r="P92" s="9" t="str">
        <f> if(isna(VLOOKUP($B92,accuracy!$B:$K,1,0)), "no", "yes")</f>
        <v>yes</v>
      </c>
    </row>
    <row r="93" ht="12.75" customHeight="1">
      <c r="A93" s="3" t="s">
        <v>23</v>
      </c>
      <c r="B93" s="4" t="str">
        <f t="shared" si="1"/>
        <v>Kupidura et al. 2019, ISPRS International Journal of Geo-Information (BQWUAZPY)</v>
      </c>
      <c r="C93" s="4">
        <v>2019.0</v>
      </c>
      <c r="D93" s="4" t="s">
        <v>430</v>
      </c>
      <c r="E93" s="4" t="s">
        <v>431</v>
      </c>
      <c r="F93" s="4" t="s">
        <v>432</v>
      </c>
      <c r="G93" s="4" t="s">
        <v>212</v>
      </c>
      <c r="H93" s="4" t="s">
        <v>433</v>
      </c>
      <c r="I93" s="3" t="s">
        <v>327</v>
      </c>
      <c r="J93" s="4" t="b">
        <f t="shared" si="2"/>
        <v>0</v>
      </c>
      <c r="K93" s="6" t="str">
        <f> if(isna(VLOOKUP($B93,geographic!$A:$B,1,0)), "no", "yes")</f>
        <v>yes</v>
      </c>
      <c r="L93" s="4" t="str">
        <f> if(isna(VLOOKUP($B93,scientific!$A:$B,1,0)), "no", "yes")</f>
        <v>yes</v>
      </c>
      <c r="M93" s="4" t="str">
        <f> if(isna(VLOOKUP($B93,datasets!$B:$C,1,0)), "no", "yes")</f>
        <v>yes</v>
      </c>
      <c r="N93" s="4" t="str">
        <f> if(isna(VLOOKUP($B93,processing!$B:$C,1,0)), "no", "yes")</f>
        <v>yes</v>
      </c>
      <c r="O93" s="4" t="str">
        <f> if(isna(VLOOKUP($B93,outputs!$B:$C,1,0)), "no", "yes")</f>
        <v>yes</v>
      </c>
      <c r="P93" s="4" t="str">
        <f> if(isna(VLOOKUP($B93,accuracy!$B:$K,1,0)), "no", "yes")</f>
        <v>yes</v>
      </c>
    </row>
    <row r="94" ht="12.75" customHeight="1">
      <c r="A94" s="3" t="s">
        <v>16</v>
      </c>
      <c r="B94" s="4" t="str">
        <f t="shared" si="1"/>
        <v>Lacroix et al. 2020, Nature Geoscience (K6I8E5QJ)</v>
      </c>
      <c r="C94" s="4">
        <v>2020.0</v>
      </c>
      <c r="D94" s="4" t="s">
        <v>434</v>
      </c>
      <c r="E94" s="4" t="s">
        <v>435</v>
      </c>
      <c r="F94" s="4" t="s">
        <v>436</v>
      </c>
      <c r="G94" s="4" t="s">
        <v>105</v>
      </c>
      <c r="H94" s="4" t="s">
        <v>437</v>
      </c>
      <c r="I94" s="3" t="s">
        <v>22</v>
      </c>
      <c r="J94" s="4" t="b">
        <f t="shared" si="2"/>
        <v>0</v>
      </c>
      <c r="K94" s="8" t="str">
        <f> if(isna(VLOOKUP($B94,geographic!$A:$B,1,0)), "no", "yes")</f>
        <v>yes</v>
      </c>
      <c r="L94" s="4" t="str">
        <f> if(isna(VLOOKUP($B94,scientific!$A:$B,1,0)), "no", "yes")</f>
        <v>yes</v>
      </c>
      <c r="M94" s="4" t="str">
        <f> if(isna(VLOOKUP($B94,datasets!$B:$C,1,0)), "no", "yes")</f>
        <v>yes</v>
      </c>
      <c r="N94" s="4" t="str">
        <f> if(isna(VLOOKUP($B94,processing!$B:$C,1,0)), "no", "yes")</f>
        <v>yes</v>
      </c>
      <c r="O94" s="4" t="str">
        <f> if(isna(VLOOKUP($B94,outputs!$B:$C,1,0)), "no", "yes")</f>
        <v>yes</v>
      </c>
      <c r="P94" s="9" t="str">
        <f> if(isna(VLOOKUP($B94,accuracy!$B:$K,1,0)), "no", "yes")</f>
        <v>yes</v>
      </c>
    </row>
    <row r="95" ht="12.75" customHeight="1">
      <c r="A95" s="3" t="s">
        <v>23</v>
      </c>
      <c r="B95" s="4" t="str">
        <f t="shared" si="1"/>
        <v>Lajoie et al. 2020, Earth and Space Science (E8CED4N3)</v>
      </c>
      <c r="C95" s="4">
        <v>2020.0</v>
      </c>
      <c r="D95" s="4" t="s">
        <v>438</v>
      </c>
      <c r="E95" s="4" t="s">
        <v>439</v>
      </c>
      <c r="F95" s="3" t="s">
        <v>440</v>
      </c>
      <c r="G95" s="4" t="s">
        <v>441</v>
      </c>
      <c r="H95" s="4" t="s">
        <v>442</v>
      </c>
      <c r="I95" s="3" t="s">
        <v>28</v>
      </c>
      <c r="J95" s="4" t="b">
        <f t="shared" si="2"/>
        <v>0</v>
      </c>
      <c r="K95" s="8" t="str">
        <f> if(isna(VLOOKUP($B95,geographic!$A:$B,1,0)), "no", "yes")</f>
        <v>yes</v>
      </c>
      <c r="L95" s="4" t="str">
        <f> if(isna(VLOOKUP($B95,scientific!$A:$B,1,0)), "no", "yes")</f>
        <v>yes</v>
      </c>
      <c r="M95" s="4" t="str">
        <f> if(isna(VLOOKUP($B95,datasets!$B:$C,1,0)), "no", "yes")</f>
        <v>yes</v>
      </c>
      <c r="N95" s="4" t="str">
        <f> if(isna(VLOOKUP($B95,processing!$B:$C,1,0)), "no", "yes")</f>
        <v>yes</v>
      </c>
      <c r="O95" s="4" t="str">
        <f> if(isna(VLOOKUP($B95,outputs!$B:$C,1,0)), "no", "yes")</f>
        <v>yes</v>
      </c>
      <c r="P95" s="9" t="str">
        <f> if(isna(VLOOKUP($B95,accuracy!$B:$K,1,0)), "no", "yes")</f>
        <v>yes</v>
      </c>
    </row>
    <row r="96" ht="12.75" customHeight="1">
      <c r="A96" s="3" t="s">
        <v>62</v>
      </c>
      <c r="B96" s="4" t="str">
        <f t="shared" si="1"/>
        <v>Lamsal et al. 2011, Journal of Mountain Science (8AWR2PHU)</v>
      </c>
      <c r="C96" s="3">
        <v>2011.0</v>
      </c>
      <c r="D96" s="5" t="s">
        <v>443</v>
      </c>
      <c r="E96" s="3" t="s">
        <v>444</v>
      </c>
      <c r="F96" s="3" t="s">
        <v>445</v>
      </c>
      <c r="G96" s="3" t="s">
        <v>446</v>
      </c>
      <c r="H96" s="3" t="s">
        <v>447</v>
      </c>
      <c r="I96" s="3" t="s">
        <v>22</v>
      </c>
      <c r="J96" s="4" t="b">
        <f t="shared" si="2"/>
        <v>0</v>
      </c>
      <c r="K96" s="8" t="str">
        <f> if(isna(VLOOKUP($B96,geographic!$A:$B,1,0)), "no", "yes")</f>
        <v>yes</v>
      </c>
      <c r="L96" s="4" t="str">
        <f> if(isna(VLOOKUP($B96,scientific!$A:$B,1,0)), "no", "yes")</f>
        <v>yes</v>
      </c>
      <c r="M96" s="4" t="str">
        <f> if(isna(VLOOKUP($B96,datasets!$B:$C,1,0)), "no", "yes")</f>
        <v>yes</v>
      </c>
      <c r="N96" s="4" t="str">
        <f> if(isna(VLOOKUP($B96,processing!$B:$C,1,0)), "no", "yes")</f>
        <v>yes</v>
      </c>
      <c r="O96" s="4" t="str">
        <f> if(isna(VLOOKUP($B96,outputs!$B:$C,1,0)), "no", "yes")</f>
        <v>yes</v>
      </c>
      <c r="P96" s="9" t="str">
        <f> if(isna(VLOOKUP($B96,accuracy!$B:$K,1,0)), "no", "yes")</f>
        <v>yes</v>
      </c>
    </row>
    <row r="97" ht="12.75" customHeight="1">
      <c r="A97" s="3" t="s">
        <v>23</v>
      </c>
      <c r="B97" s="4" t="str">
        <f t="shared" si="1"/>
        <v>Lamsal et al. 2016, Hydrological Processes (83JZ9Q8V)</v>
      </c>
      <c r="C97" s="4">
        <v>2016.0</v>
      </c>
      <c r="D97" s="4" t="s">
        <v>448</v>
      </c>
      <c r="E97" s="4" t="s">
        <v>444</v>
      </c>
      <c r="F97" s="4" t="s">
        <v>449</v>
      </c>
      <c r="G97" s="4" t="s">
        <v>450</v>
      </c>
      <c r="H97" s="4" t="s">
        <v>451</v>
      </c>
      <c r="I97" s="3" t="s">
        <v>28</v>
      </c>
      <c r="J97" s="4" t="b">
        <f t="shared" si="2"/>
        <v>0</v>
      </c>
      <c r="K97" s="8" t="str">
        <f> if(isna(VLOOKUP($B97,geographic!$A:$B,1,0)), "no", "yes")</f>
        <v>yes</v>
      </c>
      <c r="L97" s="4" t="str">
        <f> if(isna(VLOOKUP($B97,scientific!$A:$B,1,0)), "no", "yes")</f>
        <v>yes</v>
      </c>
      <c r="M97" s="4" t="str">
        <f> if(isna(VLOOKUP($B97,datasets!$B:$C,1,0)), "no", "yes")</f>
        <v>yes</v>
      </c>
      <c r="N97" s="4" t="str">
        <f> if(isna(VLOOKUP($B97,processing!$B:$C,1,0)), "no", "yes")</f>
        <v>yes</v>
      </c>
      <c r="O97" s="4" t="str">
        <f> if(isna(VLOOKUP($B97,outputs!$B:$C,1,0)), "no", "yes")</f>
        <v>yes</v>
      </c>
      <c r="P97" s="9" t="str">
        <f> if(isna(VLOOKUP($B97,accuracy!$B:$K,1,0)), "no", "yes")</f>
        <v>yes</v>
      </c>
    </row>
    <row r="98" ht="12.75" customHeight="1">
      <c r="A98" s="3" t="s">
        <v>23</v>
      </c>
      <c r="B98" s="4" t="str">
        <f t="shared" si="1"/>
        <v>Lamsal et al. 2017, The Cryosphere (F848E2UT)</v>
      </c>
      <c r="C98" s="4">
        <v>2017.0</v>
      </c>
      <c r="D98" s="4" t="s">
        <v>452</v>
      </c>
      <c r="E98" s="4" t="s">
        <v>444</v>
      </c>
      <c r="F98" s="4" t="s">
        <v>453</v>
      </c>
      <c r="G98" s="4" t="s">
        <v>113</v>
      </c>
      <c r="H98" s="4" t="s">
        <v>454</v>
      </c>
      <c r="I98" s="3" t="s">
        <v>28</v>
      </c>
      <c r="J98" s="4" t="b">
        <f t="shared" si="2"/>
        <v>0</v>
      </c>
      <c r="K98" s="8" t="str">
        <f> if(isna(VLOOKUP($B98,geographic!$A:$B,1,0)), "no", "yes")</f>
        <v>yes</v>
      </c>
      <c r="L98" s="4" t="str">
        <f> if(isna(VLOOKUP($B98,scientific!$A:$B,1,0)), "no", "yes")</f>
        <v>yes</v>
      </c>
      <c r="M98" s="4" t="str">
        <f> if(isna(VLOOKUP($B98,datasets!$B:$C,1,0)), "no", "yes")</f>
        <v>yes</v>
      </c>
      <c r="N98" s="4" t="str">
        <f> if(isna(VLOOKUP($B98,processing!$B:$C,1,0)), "no", "yes")</f>
        <v>yes</v>
      </c>
      <c r="O98" s="4" t="str">
        <f> if(isna(VLOOKUP($B98,outputs!$B:$C,1,0)), "no", "yes")</f>
        <v>yes</v>
      </c>
      <c r="P98" s="9" t="str">
        <f> if(isna(VLOOKUP($B98,accuracy!$B:$K,1,0)), "no", "yes")</f>
        <v>yes</v>
      </c>
    </row>
    <row r="99" ht="12.75" customHeight="1">
      <c r="A99" s="3" t="s">
        <v>23</v>
      </c>
      <c r="B99" s="4" t="str">
        <f t="shared" si="1"/>
        <v>Lane et al. 2010, Earth Surface Processes and Landforms (6YCLP6W5)</v>
      </c>
      <c r="C99" s="4">
        <v>2010.0</v>
      </c>
      <c r="D99" s="4" t="s">
        <v>455</v>
      </c>
      <c r="E99" s="4" t="s">
        <v>456</v>
      </c>
      <c r="F99" s="4" t="s">
        <v>457</v>
      </c>
      <c r="G99" s="4" t="s">
        <v>56</v>
      </c>
      <c r="H99" s="4" t="s">
        <v>458</v>
      </c>
      <c r="I99" s="3" t="s">
        <v>22</v>
      </c>
      <c r="J99" s="4" t="b">
        <f t="shared" si="2"/>
        <v>0</v>
      </c>
      <c r="K99" s="6" t="str">
        <f> if(isna(VLOOKUP($B99,geographic!$A:$B,1,0)), "no", "yes")</f>
        <v>yes</v>
      </c>
      <c r="L99" s="4" t="str">
        <f> if(isna(VLOOKUP($B99,scientific!$A:$B,1,0)), "no", "yes")</f>
        <v>yes</v>
      </c>
      <c r="M99" s="4" t="str">
        <f> if(isna(VLOOKUP($B99,datasets!$B:$C,1,0)), "no", "yes")</f>
        <v>yes</v>
      </c>
      <c r="N99" s="4" t="str">
        <f> if(isna(VLOOKUP($B99,processing!$B:$C,1,0)), "no", "yes")</f>
        <v>yes</v>
      </c>
      <c r="O99" s="4" t="str">
        <f> if(isna(VLOOKUP($B99,outputs!$B:$C,1,0)), "no", "yes")</f>
        <v>yes</v>
      </c>
      <c r="P99" s="4" t="str">
        <f> if(isna(VLOOKUP($B99,accuracy!$B:$K,1,0)), "no", "yes")</f>
        <v>yes</v>
      </c>
    </row>
    <row r="100" ht="12.75" customHeight="1">
      <c r="A100" s="7" t="s">
        <v>91</v>
      </c>
      <c r="B100" s="4" t="str">
        <f t="shared" si="1"/>
        <v>Lauzon et al. 2023, Arctic Science (G78PZDF2)</v>
      </c>
      <c r="C100" s="3">
        <v>2023.0</v>
      </c>
      <c r="D100" s="5" t="s">
        <v>459</v>
      </c>
      <c r="E100" s="3" t="s">
        <v>460</v>
      </c>
      <c r="F100" s="3" t="s">
        <v>461</v>
      </c>
      <c r="G100" s="3" t="s">
        <v>462</v>
      </c>
      <c r="H100" s="3" t="s">
        <v>463</v>
      </c>
      <c r="I100" s="3"/>
      <c r="J100" s="4" t="b">
        <f t="shared" si="2"/>
        <v>0</v>
      </c>
      <c r="K100" s="8" t="str">
        <f> if(isna(VLOOKUP($B100,geographic!$A:$B,1,0)), "no", "yes")</f>
        <v>yes</v>
      </c>
      <c r="L100" s="4" t="str">
        <f> if(isna(VLOOKUP($B100,scientific!$A:$B,1,0)), "no", "yes")</f>
        <v>yes</v>
      </c>
      <c r="M100" s="4" t="str">
        <f> if(isna(VLOOKUP($B100,datasets!$B:$C,1,0)), "no", "yes")</f>
        <v>yes</v>
      </c>
      <c r="N100" s="4" t="str">
        <f> if(isna(VLOOKUP($B100,processing!$B:$C,1,0)), "no", "yes")</f>
        <v>yes</v>
      </c>
      <c r="O100" s="4" t="str">
        <f> if(isna(VLOOKUP($B100,outputs!$B:$C,1,0)), "no", "yes")</f>
        <v>yes</v>
      </c>
      <c r="P100" s="9" t="str">
        <f> if(isna(VLOOKUP($B100,accuracy!$B:$K,1,0)), "no", "yes")</f>
        <v>yes</v>
      </c>
    </row>
    <row r="101" ht="12.75" customHeight="1">
      <c r="A101" s="7" t="s">
        <v>91</v>
      </c>
      <c r="B101" s="4" t="str">
        <f t="shared" si="1"/>
        <v>Lauzon et al. 2023, Journal of Glaciology (IWGVT7B2)</v>
      </c>
      <c r="C101" s="3">
        <v>2023.0</v>
      </c>
      <c r="D101" s="5" t="s">
        <v>464</v>
      </c>
      <c r="E101" s="3" t="s">
        <v>460</v>
      </c>
      <c r="F101" s="3" t="s">
        <v>465</v>
      </c>
      <c r="G101" s="3" t="s">
        <v>46</v>
      </c>
      <c r="H101" s="3" t="s">
        <v>466</v>
      </c>
      <c r="I101" s="3"/>
      <c r="J101" s="4" t="b">
        <f t="shared" si="2"/>
        <v>0</v>
      </c>
      <c r="K101" s="8" t="str">
        <f> if(isna(VLOOKUP($B101,geographic!$A:$B,1,0)), "no", "yes")</f>
        <v>yes</v>
      </c>
      <c r="L101" s="4" t="str">
        <f> if(isna(VLOOKUP($B101,scientific!$A:$B,1,0)), "no", "yes")</f>
        <v>yes</v>
      </c>
      <c r="M101" s="4" t="str">
        <f> if(isna(VLOOKUP($B101,datasets!$B:$C,1,0)), "no", "yes")</f>
        <v>yes</v>
      </c>
      <c r="N101" s="4" t="str">
        <f> if(isna(VLOOKUP($B101,processing!$B:$C,1,0)), "no", "yes")</f>
        <v>yes</v>
      </c>
      <c r="O101" s="4" t="str">
        <f> if(isna(VLOOKUP($B101,outputs!$B:$C,1,0)), "no", "yes")</f>
        <v>yes</v>
      </c>
      <c r="P101" s="9" t="str">
        <f> if(isna(VLOOKUP($B101,accuracy!$B:$K,1,0)), "no", "yes")</f>
        <v>yes</v>
      </c>
    </row>
    <row r="102" ht="12.75" customHeight="1">
      <c r="A102" s="3" t="s">
        <v>23</v>
      </c>
      <c r="B102" s="4" t="str">
        <f t="shared" si="1"/>
        <v>Li et al. 2017, IEEE Transactions on Geoscience and Remote Sensing (XQDZXEBX)</v>
      </c>
      <c r="C102" s="4">
        <v>2017.0</v>
      </c>
      <c r="D102" s="4" t="s">
        <v>467</v>
      </c>
      <c r="E102" s="4" t="s">
        <v>468</v>
      </c>
      <c r="F102" s="4" t="s">
        <v>469</v>
      </c>
      <c r="G102" s="4" t="s">
        <v>274</v>
      </c>
      <c r="H102" s="4" t="s">
        <v>470</v>
      </c>
      <c r="I102" s="3" t="s">
        <v>22</v>
      </c>
      <c r="J102" s="4" t="b">
        <f t="shared" si="2"/>
        <v>0</v>
      </c>
      <c r="K102" s="6" t="str">
        <f> if(isna(VLOOKUP($B102,geographic!$A:$B,1,0)), "no", "yes")</f>
        <v>yes</v>
      </c>
      <c r="L102" s="4" t="str">
        <f> if(isna(VLOOKUP($B102,scientific!$A:$B,1,0)), "no", "yes")</f>
        <v>yes</v>
      </c>
      <c r="M102" s="4" t="str">
        <f> if(isna(VLOOKUP($B102,datasets!$B:$C,1,0)), "no", "yes")</f>
        <v>yes</v>
      </c>
      <c r="N102" s="4" t="str">
        <f> if(isna(VLOOKUP($B102,processing!$B:$C,1,0)), "no", "yes")</f>
        <v>yes</v>
      </c>
      <c r="O102" s="4" t="str">
        <f> if(isna(VLOOKUP($B102,outputs!$B:$C,1,0)), "no", "yes")</f>
        <v>yes</v>
      </c>
      <c r="P102" s="4" t="str">
        <f> if(isna(VLOOKUP($B102,accuracy!$B:$K,1,0)), "no", "yes")</f>
        <v>yes</v>
      </c>
    </row>
    <row r="103" ht="12.75" customHeight="1">
      <c r="A103" s="3" t="s">
        <v>16</v>
      </c>
      <c r="B103" s="4" t="str">
        <f t="shared" si="1"/>
        <v>Llena and Vericat 2023, Creative Ways to apply Historical GIS (LL4DC5CT)</v>
      </c>
      <c r="C103" s="3">
        <v>2023.0</v>
      </c>
      <c r="D103" s="5" t="s">
        <v>471</v>
      </c>
      <c r="E103" s="3" t="s">
        <v>472</v>
      </c>
      <c r="F103" s="3" t="s">
        <v>473</v>
      </c>
      <c r="G103" s="3" t="s">
        <v>474</v>
      </c>
      <c r="H103" s="3" t="s">
        <v>475</v>
      </c>
      <c r="I103" s="3"/>
      <c r="J103" s="4" t="b">
        <f t="shared" si="2"/>
        <v>0</v>
      </c>
      <c r="K103" s="8" t="str">
        <f> if(isna(VLOOKUP($B103,geographic!$A:$B,1,0)), "no", "yes")</f>
        <v>yes</v>
      </c>
      <c r="L103" s="4" t="str">
        <f> if(isna(VLOOKUP($B103,scientific!$A:$B,1,0)), "no", "yes")</f>
        <v>yes</v>
      </c>
      <c r="M103" s="4" t="str">
        <f> if(isna(VLOOKUP($B103,datasets!$B:$C,1,0)), "no", "yes")</f>
        <v>yes</v>
      </c>
      <c r="N103" s="4" t="str">
        <f> if(isna(VLOOKUP($B103,processing!$B:$C,1,0)), "no", "yes")</f>
        <v>yes</v>
      </c>
      <c r="O103" s="4" t="str">
        <f> if(isna(VLOOKUP($B103,outputs!$B:$C,1,0)), "no", "yes")</f>
        <v>yes</v>
      </c>
      <c r="P103" s="9" t="str">
        <f> if(isna(VLOOKUP($B103,accuracy!$B:$K,1,0)), "no", "yes")</f>
        <v>yes</v>
      </c>
    </row>
    <row r="104" ht="12.75" customHeight="1">
      <c r="A104" s="3" t="s">
        <v>23</v>
      </c>
      <c r="B104" s="4" t="str">
        <f t="shared" si="1"/>
        <v>Llena et al. 2018, Rendiconti Online della Società Geologica Italiana (LVY6ENEU)</v>
      </c>
      <c r="C104" s="4">
        <v>2018.0</v>
      </c>
      <c r="D104" s="4" t="s">
        <v>476</v>
      </c>
      <c r="E104" s="4" t="s">
        <v>477</v>
      </c>
      <c r="F104" s="4" t="s">
        <v>478</v>
      </c>
      <c r="G104" s="4" t="s">
        <v>479</v>
      </c>
      <c r="H104" s="4" t="s">
        <v>480</v>
      </c>
      <c r="I104" s="3" t="s">
        <v>28</v>
      </c>
      <c r="J104" s="4" t="b">
        <f t="shared" si="2"/>
        <v>0</v>
      </c>
      <c r="K104" s="8" t="str">
        <f> if(isna(VLOOKUP($B104,geographic!$A:$B,1,0)), "no", "yes")</f>
        <v>yes</v>
      </c>
      <c r="L104" s="4" t="str">
        <f> if(isna(VLOOKUP($B104,scientific!$A:$B,1,0)), "no", "yes")</f>
        <v>yes</v>
      </c>
      <c r="M104" s="4" t="str">
        <f> if(isna(VLOOKUP($B104,datasets!$B:$C,1,0)), "no", "yes")</f>
        <v>yes</v>
      </c>
      <c r="N104" s="4" t="str">
        <f> if(isna(VLOOKUP($B104,processing!$B:$C,1,0)), "no", "yes")</f>
        <v>yes</v>
      </c>
      <c r="O104" s="4" t="str">
        <f> if(isna(VLOOKUP($B104,outputs!$B:$C,1,0)), "no", "yes")</f>
        <v>yes</v>
      </c>
      <c r="P104" s="9" t="str">
        <f> if(isna(VLOOKUP($B104,accuracy!$B:$K,1,0)), "no", "yes")</f>
        <v>yes</v>
      </c>
    </row>
    <row r="105" ht="12.75" customHeight="1">
      <c r="A105" s="3" t="s">
        <v>91</v>
      </c>
      <c r="B105" s="4" t="str">
        <f t="shared" si="1"/>
        <v>Lu et al. 2021, Remote Sensing of Environment (5W2H2P54)</v>
      </c>
      <c r="C105" s="4">
        <v>2021.0</v>
      </c>
      <c r="D105" s="4" t="s">
        <v>481</v>
      </c>
      <c r="E105" s="4" t="s">
        <v>482</v>
      </c>
      <c r="F105" s="4" t="s">
        <v>483</v>
      </c>
      <c r="G105" s="4" t="s">
        <v>246</v>
      </c>
      <c r="H105" s="4" t="s">
        <v>484</v>
      </c>
      <c r="I105" s="3" t="s">
        <v>22</v>
      </c>
      <c r="J105" s="4" t="b">
        <f t="shared" si="2"/>
        <v>0</v>
      </c>
      <c r="K105" s="8" t="str">
        <f> if(isna(VLOOKUP($B105,geographic!$A:$B,1,0)), "no", "yes")</f>
        <v>yes</v>
      </c>
      <c r="L105" s="4" t="str">
        <f> if(isna(VLOOKUP($B105,scientific!$A:$B,1,0)), "no", "yes")</f>
        <v>yes</v>
      </c>
      <c r="M105" s="4" t="str">
        <f> if(isna(VLOOKUP($B105,datasets!$B:$C,1,0)), "no", "yes")</f>
        <v>yes</v>
      </c>
      <c r="N105" s="4" t="str">
        <f> if(isna(VLOOKUP($B105,processing!$B:$C,1,0)), "no", "yes")</f>
        <v>yes</v>
      </c>
      <c r="O105" s="4" t="str">
        <f> if(isna(VLOOKUP($B105,outputs!$B:$C,1,0)), "no", "yes")</f>
        <v>yes</v>
      </c>
      <c r="P105" s="9" t="str">
        <f> if(isna(VLOOKUP($B105,accuracy!$B:$K,1,0)), "no", "yes")</f>
        <v>yes</v>
      </c>
    </row>
    <row r="106" ht="12.75" customHeight="1">
      <c r="A106" s="3" t="s">
        <v>23</v>
      </c>
      <c r="B106" s="4" t="str">
        <f t="shared" si="1"/>
        <v>Lucas and Gayer 2022, IEEE Geoscience and Remote Sensing Magazine (ERP9ZYKA)</v>
      </c>
      <c r="C106" s="3">
        <v>2022.0</v>
      </c>
      <c r="D106" s="5" t="s">
        <v>485</v>
      </c>
      <c r="E106" s="3" t="s">
        <v>486</v>
      </c>
      <c r="F106" s="3" t="s">
        <v>487</v>
      </c>
      <c r="G106" s="3" t="s">
        <v>488</v>
      </c>
      <c r="H106" s="3" t="s">
        <v>489</v>
      </c>
      <c r="I106" s="3"/>
      <c r="J106" s="4" t="b">
        <f t="shared" si="2"/>
        <v>0</v>
      </c>
      <c r="K106" s="8" t="str">
        <f> if(isna(VLOOKUP($B106,geographic!$A:$B,1,0)), "no", "yes")</f>
        <v>yes</v>
      </c>
      <c r="L106" s="4" t="str">
        <f> if(isna(VLOOKUP($B106,scientific!$A:$B,1,0)), "no", "yes")</f>
        <v>yes</v>
      </c>
      <c r="M106" s="4" t="str">
        <f> if(isna(VLOOKUP($B106,datasets!$B:$C,1,0)), "no", "yes")</f>
        <v>yes</v>
      </c>
      <c r="N106" s="4" t="str">
        <f> if(isna(VLOOKUP($B106,processing!$B:$C,1,0)), "no", "yes")</f>
        <v>yes</v>
      </c>
      <c r="O106" s="4" t="str">
        <f> if(isna(VLOOKUP($B106,outputs!$B:$C,1,0)), "no", "yes")</f>
        <v>yes</v>
      </c>
      <c r="P106" s="9" t="str">
        <f> if(isna(VLOOKUP($B106,accuracy!$B:$K,1,0)), "no", "yes")</f>
        <v>yes</v>
      </c>
    </row>
    <row r="107" ht="12.75" customHeight="1">
      <c r="A107" s="3" t="s">
        <v>16</v>
      </c>
      <c r="B107" s="4" t="str">
        <f t="shared" si="1"/>
        <v>Ma 2013, Photogrammetric Engineering &amp; Remote Sensing (G4U45YN3)</v>
      </c>
      <c r="C107" s="3">
        <v>2013.0</v>
      </c>
      <c r="D107" s="5" t="s">
        <v>490</v>
      </c>
      <c r="E107" s="3" t="s">
        <v>491</v>
      </c>
      <c r="F107" s="3" t="s">
        <v>492</v>
      </c>
      <c r="G107" s="3" t="s">
        <v>138</v>
      </c>
      <c r="H107" s="3" t="s">
        <v>493</v>
      </c>
      <c r="I107" s="3"/>
      <c r="J107" s="4" t="b">
        <f t="shared" si="2"/>
        <v>0</v>
      </c>
      <c r="K107" s="8" t="str">
        <f> if(isna(VLOOKUP($B107,geographic!$A:$B,1,0)), "no", "yes")</f>
        <v>yes</v>
      </c>
      <c r="L107" s="4" t="str">
        <f> if(isna(VLOOKUP($B107,scientific!$A:$B,1,0)), "no", "yes")</f>
        <v>yes</v>
      </c>
      <c r="M107" s="4" t="str">
        <f> if(isna(VLOOKUP($B107,datasets!$B:$C,1,0)), "no", "yes")</f>
        <v>yes</v>
      </c>
      <c r="N107" s="4" t="str">
        <f> if(isna(VLOOKUP($B107,processing!$B:$C,1,0)), "no", "yes")</f>
        <v>yes</v>
      </c>
      <c r="O107" s="4" t="str">
        <f> if(isna(VLOOKUP($B107,outputs!$B:$C,1,0)), "no", "yes")</f>
        <v>yes</v>
      </c>
      <c r="P107" s="9" t="str">
        <f> if(isna(VLOOKUP($B107,accuracy!$B:$K,1,0)), "no", "yes")</f>
        <v>yes</v>
      </c>
    </row>
    <row r="108" ht="12.75" customHeight="1">
      <c r="A108" s="7" t="s">
        <v>23</v>
      </c>
      <c r="B108" s="4" t="str">
        <f t="shared" si="1"/>
        <v>Ma et al. 2020, Journal of the Indian Society of Remote Sensing (3R65I8XW)</v>
      </c>
      <c r="C108" s="4">
        <v>2020.0</v>
      </c>
      <c r="D108" s="4" t="s">
        <v>494</v>
      </c>
      <c r="E108" s="4" t="s">
        <v>495</v>
      </c>
      <c r="F108" s="4" t="s">
        <v>496</v>
      </c>
      <c r="G108" s="4" t="s">
        <v>497</v>
      </c>
      <c r="H108" s="4" t="s">
        <v>498</v>
      </c>
      <c r="I108" s="3" t="s">
        <v>203</v>
      </c>
      <c r="J108" s="4" t="b">
        <f t="shared" si="2"/>
        <v>0</v>
      </c>
      <c r="K108" s="8" t="str">
        <f> if(isna(VLOOKUP($B108,geographic!$A:$B,1,0)), "no", "yes")</f>
        <v>yes</v>
      </c>
      <c r="L108" s="4" t="str">
        <f> if(isna(VLOOKUP($B108,scientific!$A:$B,1,0)), "no", "yes")</f>
        <v>yes</v>
      </c>
      <c r="M108" s="4" t="str">
        <f> if(isna(VLOOKUP($B108,datasets!$B:$C,1,0)), "no", "yes")</f>
        <v>yes</v>
      </c>
      <c r="N108" s="4" t="str">
        <f> if(isna(VLOOKUP($B108,processing!$B:$C,1,0)), "no", "yes")</f>
        <v>yes</v>
      </c>
      <c r="O108" s="4" t="str">
        <f> if(isna(VLOOKUP($B108,outputs!$B:$C,1,0)), "no", "yes")</f>
        <v>yes</v>
      </c>
      <c r="P108" s="9" t="str">
        <f> if(isna(VLOOKUP($B108,accuracy!$B:$K,1,0)), "no", "yes")</f>
        <v>yes</v>
      </c>
    </row>
    <row r="109" ht="12.75" customHeight="1">
      <c r="A109" s="7" t="s">
        <v>16</v>
      </c>
      <c r="B109" s="4" t="str">
        <f t="shared" si="1"/>
        <v>Magnússon et al. 2016, The Cryosphere (F6IX3QIF)</v>
      </c>
      <c r="C109" s="4">
        <v>2016.0</v>
      </c>
      <c r="D109" s="4" t="s">
        <v>499</v>
      </c>
      <c r="E109" s="4" t="s">
        <v>500</v>
      </c>
      <c r="F109" s="4" t="s">
        <v>501</v>
      </c>
      <c r="G109" s="4" t="s">
        <v>113</v>
      </c>
      <c r="H109" s="4" t="s">
        <v>502</v>
      </c>
      <c r="I109" s="3" t="s">
        <v>22</v>
      </c>
      <c r="J109" s="4" t="b">
        <f t="shared" si="2"/>
        <v>0</v>
      </c>
      <c r="K109" s="8" t="str">
        <f> if(isna(VLOOKUP($B109,geographic!$A:$B,1,0)), "no", "yes")</f>
        <v>yes</v>
      </c>
      <c r="L109" s="4" t="str">
        <f> if(isna(VLOOKUP($B109,scientific!$A:$B,1,0)), "no", "yes")</f>
        <v>yes</v>
      </c>
      <c r="M109" s="4" t="str">
        <f> if(isna(VLOOKUP($B109,datasets!$B:$C,1,0)), "no", "yes")</f>
        <v>yes</v>
      </c>
      <c r="N109" s="4" t="str">
        <f> if(isna(VLOOKUP($B109,processing!$B:$C,1,0)), "no", "yes")</f>
        <v>yes</v>
      </c>
      <c r="O109" s="4" t="str">
        <f> if(isna(VLOOKUP($B109,outputs!$B:$C,1,0)), "no", "yes")</f>
        <v>yes</v>
      </c>
      <c r="P109" s="9" t="str">
        <f> if(isna(VLOOKUP($B109,accuracy!$B:$K,1,0)), "no", "yes")</f>
        <v>yes</v>
      </c>
    </row>
    <row r="110" ht="12.75" customHeight="1">
      <c r="A110" s="3" t="s">
        <v>16</v>
      </c>
      <c r="B110" s="4" t="str">
        <f t="shared" si="1"/>
        <v>Maiwald et al. 2023, ISPRS Journal of Photogrammetry and Remote Sensing (2AWYTXZI)</v>
      </c>
      <c r="C110" s="3">
        <v>2023.0</v>
      </c>
      <c r="D110" s="5" t="s">
        <v>503</v>
      </c>
      <c r="E110" s="3" t="s">
        <v>504</v>
      </c>
      <c r="F110" s="3" t="s">
        <v>505</v>
      </c>
      <c r="G110" s="3" t="s">
        <v>51</v>
      </c>
      <c r="H110" s="3" t="s">
        <v>506</v>
      </c>
      <c r="I110" s="3"/>
      <c r="J110" s="4" t="b">
        <f t="shared" si="2"/>
        <v>0</v>
      </c>
      <c r="K110" s="8" t="str">
        <f> if(isna(VLOOKUP($B110,geographic!$A:$B,1,0)), "no", "yes")</f>
        <v>yes</v>
      </c>
      <c r="L110" s="4" t="str">
        <f> if(isna(VLOOKUP($B110,scientific!$A:$B,1,0)), "no", "yes")</f>
        <v>yes</v>
      </c>
      <c r="M110" s="4" t="str">
        <f> if(isna(VLOOKUP($B110,datasets!$B:$C,1,0)), "no", "yes")</f>
        <v>yes</v>
      </c>
      <c r="N110" s="4" t="str">
        <f> if(isna(VLOOKUP($B110,processing!$B:$C,1,0)), "no", "yes")</f>
        <v>yes</v>
      </c>
      <c r="O110" s="4" t="str">
        <f> if(isna(VLOOKUP($B110,outputs!$B:$C,1,0)), "no", "yes")</f>
        <v>yes</v>
      </c>
      <c r="P110" s="9" t="str">
        <f> if(isna(VLOOKUP($B110,accuracy!$B:$K,1,0)), "no", "yes")</f>
        <v>yes</v>
      </c>
    </row>
    <row r="111" ht="12.75" customHeight="1">
      <c r="A111" s="3" t="s">
        <v>16</v>
      </c>
      <c r="B111" s="4" t="str">
        <f t="shared" si="1"/>
        <v>Maiwald et al. 2023, Remote Sensing (VX3E6VKA)</v>
      </c>
      <c r="C111" s="3">
        <v>2023.0</v>
      </c>
      <c r="D111" s="5" t="s">
        <v>507</v>
      </c>
      <c r="E111" s="3" t="s">
        <v>504</v>
      </c>
      <c r="F111" s="3" t="s">
        <v>508</v>
      </c>
      <c r="G111" s="3" t="s">
        <v>125</v>
      </c>
      <c r="H111" s="3" t="s">
        <v>509</v>
      </c>
      <c r="I111" s="3"/>
      <c r="J111" s="4" t="b">
        <f t="shared" si="2"/>
        <v>0</v>
      </c>
      <c r="K111" s="8" t="str">
        <f> if(isna(VLOOKUP($B111,geographic!$A:$B,1,0)), "no", "yes")</f>
        <v>yes</v>
      </c>
      <c r="L111" s="4" t="str">
        <f> if(isna(VLOOKUP($B111,scientific!$A:$B,1,0)), "no", "yes")</f>
        <v>yes</v>
      </c>
      <c r="M111" s="4" t="str">
        <f> if(isna(VLOOKUP($B111,datasets!$B:$C,1,0)), "no", "yes")</f>
        <v>yes</v>
      </c>
      <c r="N111" s="4" t="str">
        <f> if(isna(VLOOKUP($B111,processing!$B:$C,1,0)), "no", "yes")</f>
        <v>yes</v>
      </c>
      <c r="O111" s="4" t="str">
        <f> if(isna(VLOOKUP($B111,outputs!$B:$C,1,0)), "no", "yes")</f>
        <v>yes</v>
      </c>
      <c r="P111" s="9" t="str">
        <f> if(isna(VLOOKUP($B111,accuracy!$B:$K,1,0)), "no", "yes")</f>
        <v>yes</v>
      </c>
    </row>
    <row r="112" ht="12.75" customHeight="1">
      <c r="A112" s="3" t="s">
        <v>23</v>
      </c>
      <c r="B112" s="4" t="str">
        <f t="shared" si="1"/>
        <v>Malekian et al. 2022, Computational Science and Its Applications – ICCSA 2022 Workshops (LYBA5XIA)</v>
      </c>
      <c r="C112" s="3">
        <v>2022.0</v>
      </c>
      <c r="D112" s="5" t="s">
        <v>510</v>
      </c>
      <c r="E112" s="3" t="s">
        <v>511</v>
      </c>
      <c r="F112" s="3" t="s">
        <v>512</v>
      </c>
      <c r="G112" s="3" t="s">
        <v>513</v>
      </c>
      <c r="H112" s="3" t="s">
        <v>514</v>
      </c>
      <c r="I112" s="3"/>
      <c r="J112" s="4" t="b">
        <f t="shared" si="2"/>
        <v>0</v>
      </c>
      <c r="K112" s="8" t="str">
        <f> if(isna(VLOOKUP($B112,geographic!$A:$B,1,0)), "no", "yes")</f>
        <v>yes</v>
      </c>
      <c r="L112" s="4" t="str">
        <f> if(isna(VLOOKUP($B112,scientific!$A:$B,1,0)), "no", "yes")</f>
        <v>yes</v>
      </c>
      <c r="M112" s="4" t="str">
        <f> if(isna(VLOOKUP($B112,datasets!$B:$C,1,0)), "no", "yes")</f>
        <v>yes</v>
      </c>
      <c r="N112" s="4" t="str">
        <f> if(isna(VLOOKUP($B112,processing!$B:$C,1,0)), "no", "yes")</f>
        <v>yes</v>
      </c>
      <c r="O112" s="4" t="str">
        <f> if(isna(VLOOKUP($B112,outputs!$B:$C,1,0)), "no", "yes")</f>
        <v>yes</v>
      </c>
      <c r="P112" s="9" t="str">
        <f> if(isna(VLOOKUP($B112,accuracy!$B:$K,1,0)), "no", "yes")</f>
        <v>yes</v>
      </c>
    </row>
    <row r="113" ht="12.75" customHeight="1">
      <c r="A113" s="3" t="s">
        <v>16</v>
      </c>
      <c r="B113" s="4" t="str">
        <f t="shared" si="1"/>
        <v>Maurer and Rupper 2015, ISPRS Journal of Photogrammetry and Remote Sensing (CJDLGEZ6)</v>
      </c>
      <c r="C113" s="4">
        <v>2015.0</v>
      </c>
      <c r="D113" s="4" t="s">
        <v>515</v>
      </c>
      <c r="E113" s="4" t="s">
        <v>516</v>
      </c>
      <c r="F113" s="4" t="s">
        <v>517</v>
      </c>
      <c r="G113" s="4" t="s">
        <v>51</v>
      </c>
      <c r="H113" s="4" t="s">
        <v>518</v>
      </c>
      <c r="I113" s="3" t="s">
        <v>203</v>
      </c>
      <c r="J113" s="4" t="b">
        <f t="shared" si="2"/>
        <v>0</v>
      </c>
      <c r="K113" s="8" t="str">
        <f> if(isna(VLOOKUP($B113,geographic!$A:$B,1,0)), "no", "yes")</f>
        <v>yes</v>
      </c>
      <c r="L113" s="4" t="str">
        <f> if(isna(VLOOKUP($B113,scientific!$A:$B,1,0)), "no", "yes")</f>
        <v>yes</v>
      </c>
      <c r="M113" s="4" t="str">
        <f> if(isna(VLOOKUP($B113,datasets!$B:$C,1,0)), "no", "yes")</f>
        <v>yes</v>
      </c>
      <c r="N113" s="4" t="str">
        <f> if(isna(VLOOKUP($B113,processing!$B:$C,1,0)), "no", "yes")</f>
        <v>yes</v>
      </c>
      <c r="O113" s="4" t="str">
        <f> if(isna(VLOOKUP($B113,outputs!$B:$C,1,0)), "no", "yes")</f>
        <v>yes</v>
      </c>
      <c r="P113" s="9" t="str">
        <f> if(isna(VLOOKUP($B113,accuracy!$B:$K,1,0)), "no", "yes")</f>
        <v>yes</v>
      </c>
    </row>
    <row r="114" ht="12.75" customHeight="1">
      <c r="A114" s="3" t="s">
        <v>16</v>
      </c>
      <c r="B114" s="4" t="str">
        <f t="shared" si="1"/>
        <v>Maurer et al. 2016, The Cryosphere (RDFY8VGI)</v>
      </c>
      <c r="C114" s="4">
        <v>2016.0</v>
      </c>
      <c r="D114" s="4" t="s">
        <v>519</v>
      </c>
      <c r="E114" s="4" t="s">
        <v>520</v>
      </c>
      <c r="F114" s="4" t="s">
        <v>521</v>
      </c>
      <c r="G114" s="4" t="s">
        <v>113</v>
      </c>
      <c r="H114" s="4" t="s">
        <v>522</v>
      </c>
      <c r="I114" s="3" t="s">
        <v>22</v>
      </c>
      <c r="J114" s="4" t="b">
        <f t="shared" si="2"/>
        <v>0</v>
      </c>
      <c r="K114" s="8" t="str">
        <f> if(isna(VLOOKUP($B114,geographic!$A:$B,1,0)), "no", "yes")</f>
        <v>yes</v>
      </c>
      <c r="L114" s="4" t="str">
        <f> if(isna(VLOOKUP($B114,scientific!$A:$B,1,0)), "no", "yes")</f>
        <v>yes</v>
      </c>
      <c r="M114" s="4" t="str">
        <f> if(isna(VLOOKUP($B114,datasets!$B:$C,1,0)), "no", "yes")</f>
        <v>yes</v>
      </c>
      <c r="N114" s="4" t="str">
        <f> if(isna(VLOOKUP($B114,processing!$B:$C,1,0)), "no", "yes")</f>
        <v>yes</v>
      </c>
      <c r="O114" s="4" t="str">
        <f> if(isna(VLOOKUP($B114,outputs!$B:$C,1,0)), "no", "yes")</f>
        <v>yes</v>
      </c>
      <c r="P114" s="9" t="str">
        <f> if(isna(VLOOKUP($B114,accuracy!$B:$K,1,0)), "no", "yes")</f>
        <v>yes</v>
      </c>
    </row>
    <row r="115" ht="12.75" customHeight="1">
      <c r="A115" s="3" t="s">
        <v>23</v>
      </c>
      <c r="B115" s="4" t="str">
        <f t="shared" si="1"/>
        <v>Mertes et al. 2017, Earth Surface Processes and Landforms (UA5FY4A8)</v>
      </c>
      <c r="C115" s="4">
        <v>2017.0</v>
      </c>
      <c r="D115" s="4" t="s">
        <v>523</v>
      </c>
      <c r="E115" s="4" t="s">
        <v>524</v>
      </c>
      <c r="F115" s="4" t="s">
        <v>525</v>
      </c>
      <c r="G115" s="4" t="s">
        <v>56</v>
      </c>
      <c r="H115" s="4" t="s">
        <v>526</v>
      </c>
      <c r="I115" s="3" t="s">
        <v>22</v>
      </c>
      <c r="J115" s="4" t="b">
        <f t="shared" si="2"/>
        <v>0</v>
      </c>
      <c r="K115" s="8" t="str">
        <f> if(isna(VLOOKUP($B115,geographic!$A:$B,1,0)), "no", "yes")</f>
        <v>yes</v>
      </c>
      <c r="L115" s="4" t="str">
        <f> if(isna(VLOOKUP($B115,scientific!$A:$B,1,0)), "no", "yes")</f>
        <v>yes</v>
      </c>
      <c r="M115" s="4" t="str">
        <f> if(isna(VLOOKUP($B115,datasets!$B:$C,1,0)), "no", "yes")</f>
        <v>yes</v>
      </c>
      <c r="N115" s="4" t="str">
        <f> if(isna(VLOOKUP($B115,processing!$B:$C,1,0)), "no", "yes")</f>
        <v>yes</v>
      </c>
      <c r="O115" s="4" t="str">
        <f> if(isna(VLOOKUP($B115,outputs!$B:$C,1,0)), "no", "yes")</f>
        <v>yes</v>
      </c>
      <c r="P115" s="9" t="str">
        <f> if(isna(VLOOKUP($B115,accuracy!$B:$K,1,0)), "no", "yes")</f>
        <v>yes</v>
      </c>
    </row>
    <row r="116" ht="12.75" customHeight="1">
      <c r="A116" s="3" t="s">
        <v>23</v>
      </c>
      <c r="B116" s="4" t="str">
        <f t="shared" si="1"/>
        <v>Mestre-Runge et al. 2023, Remote Sensing (TJBJ85IC)</v>
      </c>
      <c r="C116" s="3">
        <v>2023.0</v>
      </c>
      <c r="D116" s="5" t="s">
        <v>527</v>
      </c>
      <c r="E116" s="3" t="s">
        <v>528</v>
      </c>
      <c r="F116" s="3" t="s">
        <v>529</v>
      </c>
      <c r="G116" s="3" t="s">
        <v>125</v>
      </c>
      <c r="H116" s="3" t="s">
        <v>530</v>
      </c>
      <c r="I116" s="3"/>
      <c r="J116" s="4" t="b">
        <f t="shared" si="2"/>
        <v>0</v>
      </c>
      <c r="K116" s="8" t="str">
        <f> if(isna(VLOOKUP($B116,geographic!$A:$B,1,0)), "no", "yes")</f>
        <v>yes</v>
      </c>
      <c r="L116" s="4" t="str">
        <f> if(isna(VLOOKUP($B116,scientific!$A:$B,1,0)), "no", "yes")</f>
        <v>yes</v>
      </c>
      <c r="M116" s="4" t="str">
        <f> if(isna(VLOOKUP($B116,datasets!$B:$C,1,0)), "no", "yes")</f>
        <v>yes</v>
      </c>
      <c r="N116" s="4" t="str">
        <f> if(isna(VLOOKUP($B116,processing!$B:$C,1,0)), "no", "yes")</f>
        <v>yes</v>
      </c>
      <c r="O116" s="4" t="str">
        <f> if(isna(VLOOKUP($B116,outputs!$B:$C,1,0)), "no", "yes")</f>
        <v>yes</v>
      </c>
      <c r="P116" s="9" t="str">
        <f> if(isna(VLOOKUP($B116,accuracy!$B:$K,1,0)), "no", "yes")</f>
        <v>yes</v>
      </c>
    </row>
    <row r="117" ht="12.75" customHeight="1">
      <c r="A117" s="3" t="s">
        <v>23</v>
      </c>
      <c r="B117" s="4" t="str">
        <f t="shared" si="1"/>
        <v>Michałowska and Głowienka 2022, Remote Sensing (VESQKNFP)</v>
      </c>
      <c r="C117" s="3">
        <v>2022.0</v>
      </c>
      <c r="D117" s="5" t="s">
        <v>531</v>
      </c>
      <c r="E117" s="3" t="s">
        <v>532</v>
      </c>
      <c r="F117" s="3" t="s">
        <v>533</v>
      </c>
      <c r="G117" s="3" t="s">
        <v>125</v>
      </c>
      <c r="H117" s="3" t="s">
        <v>534</v>
      </c>
      <c r="I117" s="3"/>
      <c r="J117" s="4" t="b">
        <f t="shared" si="2"/>
        <v>0</v>
      </c>
      <c r="K117" s="8" t="str">
        <f> if(isna(VLOOKUP($B117,geographic!$A:$B,1,0)), "no", "yes")</f>
        <v>yes</v>
      </c>
      <c r="L117" s="4" t="str">
        <f> if(isna(VLOOKUP($B117,scientific!$A:$B,1,0)), "no", "yes")</f>
        <v>yes</v>
      </c>
      <c r="M117" s="4" t="str">
        <f> if(isna(VLOOKUP($B117,datasets!$B:$C,1,0)), "no", "yes")</f>
        <v>yes</v>
      </c>
      <c r="N117" s="4" t="str">
        <f> if(isna(VLOOKUP($B117,processing!$B:$C,1,0)), "no", "yes")</f>
        <v>yes</v>
      </c>
      <c r="O117" s="4" t="str">
        <f> if(isna(VLOOKUP($B117,outputs!$B:$C,1,0)), "no", "yes")</f>
        <v>yes</v>
      </c>
      <c r="P117" s="9" t="str">
        <f> if(isna(VLOOKUP($B117,accuracy!$B:$K,1,0)), "no", "yes")</f>
        <v>yes</v>
      </c>
    </row>
    <row r="118" ht="12.75" customHeight="1">
      <c r="A118" s="3" t="s">
        <v>85</v>
      </c>
      <c r="B118" s="4" t="str">
        <f t="shared" si="1"/>
        <v>Micheletti et al. 2015, The Photogrammetric Record (D54J7ZC4)</v>
      </c>
      <c r="C118" s="4">
        <v>2015.0</v>
      </c>
      <c r="D118" s="4" t="s">
        <v>535</v>
      </c>
      <c r="E118" s="4" t="s">
        <v>536</v>
      </c>
      <c r="F118" s="4" t="s">
        <v>537</v>
      </c>
      <c r="G118" s="4" t="s">
        <v>26</v>
      </c>
      <c r="H118" s="4" t="s">
        <v>538</v>
      </c>
      <c r="I118" s="3" t="s">
        <v>22</v>
      </c>
      <c r="J118" s="4" t="b">
        <f t="shared" si="2"/>
        <v>0</v>
      </c>
      <c r="K118" s="8" t="str">
        <f> if(isna(VLOOKUP($B118,geographic!$A:$B,1,0)), "no", "yes")</f>
        <v>yes</v>
      </c>
      <c r="L118" s="4" t="str">
        <f> if(isna(VLOOKUP($B118,scientific!$A:$B,1,0)), "no", "yes")</f>
        <v>yes</v>
      </c>
      <c r="M118" s="4" t="str">
        <f> if(isna(VLOOKUP($B118,datasets!$B:$C,1,0)), "no", "yes")</f>
        <v>yes</v>
      </c>
      <c r="N118" s="4" t="str">
        <f> if(isna(VLOOKUP($B118,processing!$B:$C,1,0)), "no", "yes")</f>
        <v>yes</v>
      </c>
      <c r="O118" s="4" t="str">
        <f> if(isna(VLOOKUP($B118,outputs!$B:$C,1,0)), "no", "yes")</f>
        <v>yes</v>
      </c>
      <c r="P118" s="9" t="str">
        <f> if(isna(VLOOKUP($B118,accuracy!$B:$K,1,0)), "no", "yes")</f>
        <v>yes</v>
      </c>
    </row>
    <row r="119" ht="12.75" customHeight="1">
      <c r="A119" s="7" t="s">
        <v>85</v>
      </c>
      <c r="B119" s="4" t="str">
        <f t="shared" si="1"/>
        <v>Midgley and Tonkin 2017, Geomorphology (4FQSHSBF)</v>
      </c>
      <c r="C119" s="4">
        <v>2017.0</v>
      </c>
      <c r="D119" s="4" t="s">
        <v>539</v>
      </c>
      <c r="E119" s="4" t="s">
        <v>540</v>
      </c>
      <c r="F119" s="4" t="s">
        <v>541</v>
      </c>
      <c r="G119" s="4" t="s">
        <v>217</v>
      </c>
      <c r="H119" s="4" t="s">
        <v>542</v>
      </c>
      <c r="I119" s="3" t="s">
        <v>22</v>
      </c>
      <c r="J119" s="4" t="b">
        <f t="shared" si="2"/>
        <v>0</v>
      </c>
      <c r="K119" s="8" t="str">
        <f> if(isna(VLOOKUP($B119,geographic!$A:$B,1,0)), "no", "yes")</f>
        <v>yes</v>
      </c>
      <c r="L119" s="4" t="str">
        <f> if(isna(VLOOKUP($B119,scientific!$A:$B,1,0)), "no", "yes")</f>
        <v>yes</v>
      </c>
      <c r="M119" s="4" t="str">
        <f> if(isna(VLOOKUP($B119,datasets!$B:$C,1,0)), "no", "yes")</f>
        <v>yes</v>
      </c>
      <c r="N119" s="4" t="str">
        <f> if(isna(VLOOKUP($B119,processing!$B:$C,1,0)), "no", "yes")</f>
        <v>yes</v>
      </c>
      <c r="O119" s="4" t="str">
        <f> if(isna(VLOOKUP($B119,outputs!$B:$C,1,0)), "no", "yes")</f>
        <v>yes</v>
      </c>
      <c r="P119" s="9" t="str">
        <f> if(isna(VLOOKUP($B119,accuracy!$B:$K,1,0)), "no", "yes")</f>
        <v>yes</v>
      </c>
    </row>
    <row r="120" ht="12.75" customHeight="1">
      <c r="A120" s="3" t="s">
        <v>72</v>
      </c>
      <c r="B120" s="4" t="str">
        <f t="shared" si="1"/>
        <v>Mihai et al. 2016, Procedia Environmental Sciences (KTXXTV3Y)</v>
      </c>
      <c r="C120" s="4">
        <v>2016.0</v>
      </c>
      <c r="D120" s="4" t="s">
        <v>543</v>
      </c>
      <c r="E120" s="4" t="s">
        <v>544</v>
      </c>
      <c r="F120" s="4" t="s">
        <v>545</v>
      </c>
      <c r="G120" s="4" t="s">
        <v>546</v>
      </c>
      <c r="H120" s="4" t="s">
        <v>547</v>
      </c>
      <c r="I120" s="3" t="s">
        <v>22</v>
      </c>
      <c r="J120" s="4" t="b">
        <f t="shared" si="2"/>
        <v>0</v>
      </c>
      <c r="K120" s="8" t="str">
        <f> if(isna(VLOOKUP($B120,geographic!$A:$B,1,0)), "no", "yes")</f>
        <v>yes</v>
      </c>
      <c r="L120" s="4" t="str">
        <f> if(isna(VLOOKUP($B120,scientific!$A:$B,1,0)), "no", "yes")</f>
        <v>yes</v>
      </c>
      <c r="M120" s="4" t="str">
        <f> if(isna(VLOOKUP($B120,datasets!$B:$C,1,0)), "no", "yes")</f>
        <v>yes</v>
      </c>
      <c r="N120" s="4" t="str">
        <f> if(isna(VLOOKUP($B120,processing!$B:$C,1,0)), "no", "yes")</f>
        <v>yes</v>
      </c>
      <c r="O120" s="4" t="str">
        <f> if(isna(VLOOKUP($B120,outputs!$B:$C,1,0)), "no", "yes")</f>
        <v>yes</v>
      </c>
      <c r="P120" s="9" t="str">
        <f> if(isna(VLOOKUP($B120,accuracy!$B:$K,1,0)), "no", "yes")</f>
        <v>yes</v>
      </c>
    </row>
    <row r="121" ht="12.75" customHeight="1">
      <c r="A121" s="3" t="s">
        <v>85</v>
      </c>
      <c r="B121" s="4" t="str">
        <f t="shared" si="1"/>
        <v>Mölg and Bolch 2017, Remote Sensing (IFALXNZB)</v>
      </c>
      <c r="C121" s="4">
        <v>2017.0</v>
      </c>
      <c r="D121" s="4" t="s">
        <v>548</v>
      </c>
      <c r="E121" s="4" t="s">
        <v>549</v>
      </c>
      <c r="F121" s="4" t="s">
        <v>550</v>
      </c>
      <c r="G121" s="4" t="s">
        <v>125</v>
      </c>
      <c r="H121" s="4" t="s">
        <v>551</v>
      </c>
      <c r="I121" s="3" t="s">
        <v>22</v>
      </c>
      <c r="J121" s="4" t="b">
        <f t="shared" si="2"/>
        <v>0</v>
      </c>
      <c r="K121" s="8" t="str">
        <f> if(isna(VLOOKUP($B121,geographic!$A:$B,1,0)), "no", "yes")</f>
        <v>yes</v>
      </c>
      <c r="L121" s="4" t="str">
        <f> if(isna(VLOOKUP($B121,scientific!$A:$B,1,0)), "no", "yes")</f>
        <v>yes</v>
      </c>
      <c r="M121" s="4" t="str">
        <f> if(isna(VLOOKUP($B121,datasets!$B:$C,1,0)), "no", "yes")</f>
        <v>yes</v>
      </c>
      <c r="N121" s="4" t="str">
        <f> if(isna(VLOOKUP($B121,processing!$B:$C,1,0)), "no", "yes")</f>
        <v>yes</v>
      </c>
      <c r="O121" s="4" t="str">
        <f> if(isna(VLOOKUP($B121,outputs!$B:$C,1,0)), "no", "yes")</f>
        <v>yes</v>
      </c>
      <c r="P121" s="9" t="str">
        <f> if(isna(VLOOKUP($B121,accuracy!$B:$K,1,0)), "no", "yes")</f>
        <v>yes</v>
      </c>
    </row>
    <row r="122" ht="12.75" customHeight="1">
      <c r="A122" s="3" t="s">
        <v>85</v>
      </c>
      <c r="B122" s="4" t="str">
        <f t="shared" si="1"/>
        <v>Mölg et al. 2019, The Cryosphere (ZMXR5AJX)</v>
      </c>
      <c r="C122" s="4">
        <v>2019.0</v>
      </c>
      <c r="D122" s="4" t="s">
        <v>552</v>
      </c>
      <c r="E122" s="4" t="s">
        <v>553</v>
      </c>
      <c r="F122" s="4" t="s">
        <v>554</v>
      </c>
      <c r="G122" s="4" t="s">
        <v>113</v>
      </c>
      <c r="H122" s="4" t="s">
        <v>555</v>
      </c>
      <c r="I122" s="3" t="s">
        <v>22</v>
      </c>
      <c r="J122" s="4" t="b">
        <f t="shared" si="2"/>
        <v>0</v>
      </c>
      <c r="K122" s="8" t="str">
        <f> if(isna(VLOOKUP($B122,geographic!$A:$B,1,0)), "no", "yes")</f>
        <v>yes</v>
      </c>
      <c r="L122" s="4" t="str">
        <f> if(isna(VLOOKUP($B122,scientific!$A:$B,1,0)), "no", "yes")</f>
        <v>yes</v>
      </c>
      <c r="M122" s="4" t="str">
        <f> if(isna(VLOOKUP($B122,datasets!$B:$C,1,0)), "no", "yes")</f>
        <v>yes</v>
      </c>
      <c r="N122" s="4" t="str">
        <f> if(isna(VLOOKUP($B122,processing!$B:$C,1,0)), "no", "yes")</f>
        <v>yes</v>
      </c>
      <c r="O122" s="4" t="str">
        <f> if(isna(VLOOKUP($B122,outputs!$B:$C,1,0)), "no", "yes")</f>
        <v>yes</v>
      </c>
      <c r="P122" s="9" t="str">
        <f> if(isna(VLOOKUP($B122,accuracy!$B:$K,1,0)), "no", "yes")</f>
        <v>yes</v>
      </c>
    </row>
    <row r="123" ht="12.75" customHeight="1">
      <c r="A123" s="3" t="s">
        <v>23</v>
      </c>
      <c r="B123" s="4" t="str">
        <f t="shared" si="1"/>
        <v>Muhammed et al. 2023, Earth System Science Data (AJAGKBP2)</v>
      </c>
      <c r="C123" s="3">
        <v>2023.0</v>
      </c>
      <c r="D123" s="5" t="s">
        <v>556</v>
      </c>
      <c r="E123" s="3" t="s">
        <v>557</v>
      </c>
      <c r="F123" s="3" t="s">
        <v>558</v>
      </c>
      <c r="G123" s="3" t="s">
        <v>559</v>
      </c>
      <c r="H123" s="3" t="s">
        <v>560</v>
      </c>
      <c r="I123" s="3"/>
      <c r="J123" s="4" t="b">
        <f t="shared" si="2"/>
        <v>0</v>
      </c>
      <c r="K123" s="8" t="str">
        <f> if(isna(VLOOKUP($B123,geographic!$A:$B,1,0)), "no", "yes")</f>
        <v>yes</v>
      </c>
      <c r="L123" s="4" t="str">
        <f> if(isna(VLOOKUP($B123,scientific!$A:$B,1,0)), "no", "yes")</f>
        <v>yes</v>
      </c>
      <c r="M123" s="4" t="str">
        <f> if(isna(VLOOKUP($B123,datasets!$B:$C,1,0)), "no", "yes")</f>
        <v>yes</v>
      </c>
      <c r="N123" s="4" t="str">
        <f> if(isna(VLOOKUP($B123,processing!$B:$C,1,0)), "no", "yes")</f>
        <v>yes</v>
      </c>
      <c r="O123" s="4" t="str">
        <f> if(isna(VLOOKUP($B123,outputs!$B:$C,1,0)), "no", "yes")</f>
        <v>yes</v>
      </c>
      <c r="P123" s="9" t="str">
        <f> if(isna(VLOOKUP($B123,accuracy!$B:$K,1,0)), "no", "yes")</f>
        <v>yes</v>
      </c>
    </row>
    <row r="124" ht="12.75" customHeight="1">
      <c r="A124" s="3" t="s">
        <v>23</v>
      </c>
      <c r="B124" s="4" t="str">
        <f t="shared" si="1"/>
        <v>Munteanu et al. 2020, Proceedings of the Royal Society B: Biological Sciences (GD7U5PGI)</v>
      </c>
      <c r="C124" s="4">
        <v>2020.0</v>
      </c>
      <c r="D124" s="4" t="s">
        <v>561</v>
      </c>
      <c r="E124" s="4" t="s">
        <v>562</v>
      </c>
      <c r="F124" s="4" t="s">
        <v>563</v>
      </c>
      <c r="G124" s="4" t="s">
        <v>564</v>
      </c>
      <c r="H124" s="4" t="s">
        <v>565</v>
      </c>
      <c r="I124" s="3" t="s">
        <v>28</v>
      </c>
      <c r="J124" s="4" t="b">
        <f t="shared" si="2"/>
        <v>0</v>
      </c>
      <c r="K124" s="8" t="str">
        <f> if(isna(VLOOKUP($B124,geographic!$A:$B,1,0)), "no", "yes")</f>
        <v>yes</v>
      </c>
      <c r="L124" s="4" t="str">
        <f> if(isna(VLOOKUP($B124,scientific!$A:$B,1,0)), "no", "yes")</f>
        <v>yes</v>
      </c>
      <c r="M124" s="4" t="str">
        <f> if(isna(VLOOKUP($B124,datasets!$B:$C,1,0)), "no", "yes")</f>
        <v>yes</v>
      </c>
      <c r="N124" s="4" t="str">
        <f> if(isna(VLOOKUP($B124,processing!$B:$C,1,0)), "no", "yes")</f>
        <v>yes</v>
      </c>
      <c r="O124" s="4" t="str">
        <f> if(isna(VLOOKUP($B124,outputs!$B:$C,1,0)), "no", "yes")</f>
        <v>yes</v>
      </c>
      <c r="P124" s="9" t="str">
        <f> if(isna(VLOOKUP($B124,accuracy!$B:$K,1,0)), "no", "yes")</f>
        <v>yes</v>
      </c>
    </row>
    <row r="125" ht="12.75" customHeight="1">
      <c r="A125" s="3" t="s">
        <v>193</v>
      </c>
      <c r="B125" s="4" t="str">
        <f t="shared" si="1"/>
        <v>Nagarajan and Schenk 2016, ISPRS Journal of Photogrammetry and Remote Sensing (Q45H8ZC2)</v>
      </c>
      <c r="C125" s="4">
        <v>2016.0</v>
      </c>
      <c r="D125" s="4" t="s">
        <v>566</v>
      </c>
      <c r="E125" s="4" t="s">
        <v>567</v>
      </c>
      <c r="F125" s="4" t="s">
        <v>568</v>
      </c>
      <c r="G125" s="4" t="s">
        <v>51</v>
      </c>
      <c r="H125" s="4" t="s">
        <v>569</v>
      </c>
      <c r="I125" s="3" t="s">
        <v>203</v>
      </c>
      <c r="J125" s="4" t="b">
        <f t="shared" si="2"/>
        <v>0</v>
      </c>
      <c r="K125" s="8" t="str">
        <f> if(isna(VLOOKUP($B125,geographic!$A:$B,1,0)), "no", "yes")</f>
        <v>yes</v>
      </c>
      <c r="L125" s="4" t="str">
        <f> if(isna(VLOOKUP($B125,scientific!$A:$B,1,0)), "no", "yes")</f>
        <v>yes</v>
      </c>
      <c r="M125" s="4" t="str">
        <f> if(isna(VLOOKUP($B125,datasets!$B:$C,1,0)), "no", "yes")</f>
        <v>yes</v>
      </c>
      <c r="N125" s="4" t="str">
        <f> if(isna(VLOOKUP($B125,processing!$B:$C,1,0)), "no", "yes")</f>
        <v>yes</v>
      </c>
      <c r="O125" s="4" t="str">
        <f> if(isna(VLOOKUP($B125,outputs!$B:$C,1,0)), "no", "yes")</f>
        <v>yes</v>
      </c>
      <c r="P125" s="9" t="str">
        <f> if(isna(VLOOKUP($B125,accuracy!$B:$K,1,0)), "no", "yes")</f>
        <v>yes</v>
      </c>
    </row>
    <row r="126" ht="12.75" customHeight="1">
      <c r="A126" s="3" t="s">
        <v>62</v>
      </c>
      <c r="B126" s="4" t="str">
        <f t="shared" si="1"/>
        <v>Nebiker et al. 2014, Remote Sensing (TTUA98S8)</v>
      </c>
      <c r="C126" s="4">
        <v>2014.0</v>
      </c>
      <c r="D126" s="4" t="s">
        <v>570</v>
      </c>
      <c r="E126" s="4" t="s">
        <v>571</v>
      </c>
      <c r="F126" s="4" t="s">
        <v>572</v>
      </c>
      <c r="G126" s="4" t="s">
        <v>125</v>
      </c>
      <c r="H126" s="4" t="s">
        <v>573</v>
      </c>
      <c r="I126" s="3" t="s">
        <v>203</v>
      </c>
      <c r="J126" s="4" t="b">
        <f t="shared" si="2"/>
        <v>0</v>
      </c>
      <c r="K126" s="6" t="str">
        <f> if(isna(VLOOKUP($B126,geographic!$A:$B,1,0)), "no", "yes")</f>
        <v>yes</v>
      </c>
      <c r="L126" s="4" t="str">
        <f> if(isna(VLOOKUP($B126,scientific!$A:$B,1,0)), "no", "yes")</f>
        <v>yes</v>
      </c>
      <c r="M126" s="4" t="str">
        <f> if(isna(VLOOKUP($B126,datasets!$B:$C,1,0)), "no", "yes")</f>
        <v>yes</v>
      </c>
      <c r="N126" s="4" t="str">
        <f> if(isna(VLOOKUP($B126,processing!$B:$C,1,0)), "no", "yes")</f>
        <v>yes</v>
      </c>
      <c r="O126" s="4" t="str">
        <f> if(isna(VLOOKUP($B126,outputs!$B:$C,1,0)), "no", "yes")</f>
        <v>yes</v>
      </c>
      <c r="P126" s="4" t="str">
        <f> if(isna(VLOOKUP($B126,accuracy!$B:$K,1,0)), "no", "yes")</f>
        <v>yes</v>
      </c>
    </row>
    <row r="127" ht="12.75" customHeight="1">
      <c r="A127" s="3" t="s">
        <v>72</v>
      </c>
      <c r="B127" s="4" t="str">
        <f t="shared" si="1"/>
        <v>Nita et al. 2018, Remote Sensing of Environment (69M5DZSF)</v>
      </c>
      <c r="C127" s="4">
        <v>2018.0</v>
      </c>
      <c r="D127" s="4" t="s">
        <v>574</v>
      </c>
      <c r="E127" s="4" t="s">
        <v>575</v>
      </c>
      <c r="F127" s="4" t="s">
        <v>576</v>
      </c>
      <c r="G127" s="4" t="s">
        <v>246</v>
      </c>
      <c r="H127" s="4" t="s">
        <v>577</v>
      </c>
      <c r="I127" s="3" t="s">
        <v>22</v>
      </c>
      <c r="J127" s="4" t="b">
        <f t="shared" si="2"/>
        <v>0</v>
      </c>
      <c r="K127" s="8" t="str">
        <f> if(isna(VLOOKUP($B127,geographic!$A:$B,1,0)), "no", "yes")</f>
        <v>yes</v>
      </c>
      <c r="L127" s="4" t="str">
        <f> if(isna(VLOOKUP($B127,scientific!$A:$B,1,0)), "no", "yes")</f>
        <v>yes</v>
      </c>
      <c r="M127" s="4" t="str">
        <f> if(isna(VLOOKUP($B127,datasets!$B:$C,1,0)), "no", "yes")</f>
        <v>yes</v>
      </c>
      <c r="N127" s="4" t="str">
        <f> if(isna(VLOOKUP($B127,processing!$B:$C,1,0)), "no", "yes")</f>
        <v>yes</v>
      </c>
      <c r="O127" s="4" t="str">
        <f> if(isna(VLOOKUP($B127,outputs!$B:$C,1,0)), "no", "yes")</f>
        <v>yes</v>
      </c>
      <c r="P127" s="9" t="str">
        <f> if(isna(VLOOKUP($B127,accuracy!$B:$K,1,0)), "no", "yes")</f>
        <v>yes</v>
      </c>
    </row>
    <row r="128" ht="12.75" customHeight="1">
      <c r="A128" s="3" t="s">
        <v>23</v>
      </c>
      <c r="B128" s="4" t="str">
        <f t="shared" si="1"/>
        <v>Nocerino et al. 2012, The International Archives of the Photogrammetry, Remote Sensing and Spatial Information Sciences (CZ796U9J)</v>
      </c>
      <c r="C128" s="3">
        <v>2012.0</v>
      </c>
      <c r="D128" s="5" t="s">
        <v>578</v>
      </c>
      <c r="E128" s="3" t="s">
        <v>579</v>
      </c>
      <c r="F128" s="3" t="s">
        <v>580</v>
      </c>
      <c r="G128" s="3" t="s">
        <v>174</v>
      </c>
      <c r="H128" s="3" t="s">
        <v>581</v>
      </c>
      <c r="I128" s="3"/>
      <c r="J128" s="4" t="b">
        <f t="shared" si="2"/>
        <v>0</v>
      </c>
      <c r="K128" s="8" t="str">
        <f> if(isna(VLOOKUP($B128,geographic!$A:$B,1,0)), "no", "yes")</f>
        <v>yes</v>
      </c>
      <c r="L128" s="4" t="str">
        <f> if(isna(VLOOKUP($B128,scientific!$A:$B,1,0)), "no", "yes")</f>
        <v>yes</v>
      </c>
      <c r="M128" s="4" t="str">
        <f> if(isna(VLOOKUP($B128,datasets!$B:$C,1,0)), "no", "yes")</f>
        <v>yes</v>
      </c>
      <c r="N128" s="4" t="str">
        <f> if(isna(VLOOKUP($B128,processing!$B:$C,1,0)), "no", "yes")</f>
        <v>yes</v>
      </c>
      <c r="O128" s="4" t="str">
        <f> if(isna(VLOOKUP($B128,outputs!$B:$C,1,0)), "no", "yes")</f>
        <v>yes</v>
      </c>
      <c r="P128" s="9" t="str">
        <f> if(isna(VLOOKUP($B128,accuracy!$B:$K,1,0)), "no", "yes")</f>
        <v>yes</v>
      </c>
    </row>
    <row r="129" ht="12.75" customHeight="1">
      <c r="A129" s="3" t="s">
        <v>72</v>
      </c>
      <c r="B129" s="4" t="str">
        <f t="shared" si="1"/>
        <v>Nuimura et al. 2017, Quaternary International (SPYHCGR7)</v>
      </c>
      <c r="C129" s="4">
        <v>2017.0</v>
      </c>
      <c r="D129" s="4" t="s">
        <v>582</v>
      </c>
      <c r="E129" s="4" t="s">
        <v>583</v>
      </c>
      <c r="F129" s="4" t="s">
        <v>584</v>
      </c>
      <c r="G129" s="4" t="s">
        <v>585</v>
      </c>
      <c r="H129" s="4" t="s">
        <v>586</v>
      </c>
      <c r="I129" s="3" t="s">
        <v>22</v>
      </c>
      <c r="J129" s="4" t="b">
        <f t="shared" si="2"/>
        <v>0</v>
      </c>
      <c r="K129" s="8" t="str">
        <f> if(isna(VLOOKUP($B129,geographic!$A:$B,1,0)), "no", "yes")</f>
        <v>yes</v>
      </c>
      <c r="L129" s="4" t="str">
        <f> if(isna(VLOOKUP($B129,scientific!$A:$B,1,0)), "no", "yes")</f>
        <v>yes</v>
      </c>
      <c r="M129" s="4" t="str">
        <f> if(isna(VLOOKUP($B129,datasets!$B:$C,1,0)), "no", "yes")</f>
        <v>yes</v>
      </c>
      <c r="N129" s="4" t="str">
        <f> if(isna(VLOOKUP($B129,processing!$B:$C,1,0)), "no", "yes")</f>
        <v>yes</v>
      </c>
      <c r="O129" s="4" t="str">
        <f> if(isna(VLOOKUP($B129,outputs!$B:$C,1,0)), "no", "yes")</f>
        <v>yes</v>
      </c>
      <c r="P129" s="9" t="str">
        <f> if(isna(VLOOKUP($B129,accuracy!$B:$K,1,0)), "no", "yes")</f>
        <v>yes</v>
      </c>
    </row>
    <row r="130" ht="12.75" customHeight="1">
      <c r="A130" s="3" t="s">
        <v>85</v>
      </c>
      <c r="B130" s="4" t="str">
        <f t="shared" si="1"/>
        <v>Núñez-Andrés et al. 2019, Geomatics, Natural Hazards and Risk (JTUUBHR8)</v>
      </c>
      <c r="C130" s="4">
        <v>2019.0</v>
      </c>
      <c r="D130" s="4" t="s">
        <v>587</v>
      </c>
      <c r="E130" s="4" t="s">
        <v>588</v>
      </c>
      <c r="F130" s="4" t="s">
        <v>589</v>
      </c>
      <c r="G130" s="4" t="s">
        <v>222</v>
      </c>
      <c r="H130" s="4" t="s">
        <v>590</v>
      </c>
      <c r="I130" s="3" t="s">
        <v>327</v>
      </c>
      <c r="J130" s="4" t="b">
        <f t="shared" si="2"/>
        <v>0</v>
      </c>
      <c r="K130" s="8" t="str">
        <f> if(isna(VLOOKUP($B130,geographic!$A:$B,1,0)), "no", "yes")</f>
        <v>yes</v>
      </c>
      <c r="L130" s="4" t="str">
        <f> if(isna(VLOOKUP($B130,scientific!$A:$B,1,0)), "no", "yes")</f>
        <v>yes</v>
      </c>
      <c r="M130" s="4" t="str">
        <f> if(isna(VLOOKUP($B130,datasets!$B:$C,1,0)), "no", "yes")</f>
        <v>yes</v>
      </c>
      <c r="N130" s="4" t="str">
        <f> if(isna(VLOOKUP($B130,processing!$B:$C,1,0)), "no", "yes")</f>
        <v>yes</v>
      </c>
      <c r="O130" s="4" t="str">
        <f> if(isna(VLOOKUP($B130,outputs!$B:$C,1,0)), "no", "yes")</f>
        <v>yes</v>
      </c>
      <c r="P130" s="9" t="str">
        <f> if(isna(VLOOKUP($B130,accuracy!$B:$K,1,0)), "no", "yes")</f>
        <v>yes</v>
      </c>
    </row>
    <row r="131" ht="12.75" customHeight="1">
      <c r="A131" s="3" t="s">
        <v>23</v>
      </c>
      <c r="B131" s="4" t="str">
        <f t="shared" si="1"/>
        <v>Nurminen et al. 2015, Remote Sensing (ZVQJ9Z46)</v>
      </c>
      <c r="C131" s="4">
        <v>2015.0</v>
      </c>
      <c r="D131" s="4" t="s">
        <v>591</v>
      </c>
      <c r="E131" s="4" t="s">
        <v>592</v>
      </c>
      <c r="F131" s="4" t="s">
        <v>593</v>
      </c>
      <c r="G131" s="4" t="s">
        <v>125</v>
      </c>
      <c r="H131" s="4" t="s">
        <v>594</v>
      </c>
      <c r="I131" s="3" t="s">
        <v>327</v>
      </c>
      <c r="J131" s="4" t="b">
        <f t="shared" si="2"/>
        <v>0</v>
      </c>
      <c r="K131" s="8" t="str">
        <f> if(isna(VLOOKUP($B131,geographic!$A:$B,1,0)), "no", "yes")</f>
        <v>yes</v>
      </c>
      <c r="L131" s="4" t="str">
        <f> if(isna(VLOOKUP($B131,scientific!$A:$B,1,0)), "no", "yes")</f>
        <v>yes</v>
      </c>
      <c r="M131" s="4" t="str">
        <f> if(isna(VLOOKUP($B131,datasets!$B:$C,1,0)), "no", "yes")</f>
        <v>yes</v>
      </c>
      <c r="N131" s="4" t="str">
        <f> if(isna(VLOOKUP($B131,processing!$B:$C,1,0)), "no", "yes")</f>
        <v>yes</v>
      </c>
      <c r="O131" s="4" t="str">
        <f> if(isna(VLOOKUP($B131,outputs!$B:$C,1,0)), "no", "yes")</f>
        <v>yes</v>
      </c>
      <c r="P131" s="9" t="str">
        <f> if(isna(VLOOKUP($B131,accuracy!$B:$K,1,0)), "no", "yes")</f>
        <v>yes</v>
      </c>
    </row>
    <row r="132" ht="12.75" customHeight="1">
      <c r="A132" s="3" t="s">
        <v>23</v>
      </c>
      <c r="B132" s="4" t="str">
        <f t="shared" si="1"/>
        <v>Nyssen et al. 2022, Geoscience Data Journal (2828NT5L)</v>
      </c>
      <c r="C132" s="3">
        <v>2022.0</v>
      </c>
      <c r="D132" s="5" t="s">
        <v>595</v>
      </c>
      <c r="E132" s="3" t="s">
        <v>596</v>
      </c>
      <c r="F132" s="3" t="s">
        <v>597</v>
      </c>
      <c r="G132" s="3" t="s">
        <v>598</v>
      </c>
      <c r="H132" s="3" t="s">
        <v>599</v>
      </c>
      <c r="I132" s="3"/>
      <c r="J132" s="4" t="b">
        <f t="shared" si="2"/>
        <v>0</v>
      </c>
      <c r="K132" s="8" t="str">
        <f> if(isna(VLOOKUP($B132,geographic!$A:$B,1,0)), "no", "yes")</f>
        <v>yes</v>
      </c>
      <c r="L132" s="4" t="str">
        <f> if(isna(VLOOKUP($B132,scientific!$A:$B,1,0)), "no", "yes")</f>
        <v>yes</v>
      </c>
      <c r="M132" s="4" t="str">
        <f> if(isna(VLOOKUP($B132,datasets!$B:$C,1,0)), "no", "yes")</f>
        <v>yes</v>
      </c>
      <c r="N132" s="4" t="str">
        <f> if(isna(VLOOKUP($B132,processing!$B:$C,1,0)), "no", "yes")</f>
        <v>yes</v>
      </c>
      <c r="O132" s="4" t="str">
        <f> if(isna(VLOOKUP($B132,outputs!$B:$C,1,0)), "no", "yes")</f>
        <v>yes</v>
      </c>
      <c r="P132" s="9" t="str">
        <f> if(isna(VLOOKUP($B132,accuracy!$B:$K,1,0)), "no", "yes")</f>
        <v>yes</v>
      </c>
    </row>
    <row r="133" ht="12.75" customHeight="1">
      <c r="A133" s="3" t="s">
        <v>16</v>
      </c>
      <c r="B133" s="4" t="str">
        <f t="shared" si="1"/>
        <v>Óskarsson et al. 2020, Surtsey Research (PTTQ9VGB)</v>
      </c>
      <c r="C133" s="4">
        <v>2020.0</v>
      </c>
      <c r="D133" s="4" t="s">
        <v>600</v>
      </c>
      <c r="E133" s="4" t="s">
        <v>601</v>
      </c>
      <c r="F133" s="4" t="s">
        <v>602</v>
      </c>
      <c r="G133" s="4" t="s">
        <v>603</v>
      </c>
      <c r="H133" s="4" t="s">
        <v>604</v>
      </c>
      <c r="I133" s="3" t="s">
        <v>22</v>
      </c>
      <c r="J133" s="4" t="b">
        <f t="shared" si="2"/>
        <v>0</v>
      </c>
      <c r="K133" s="8" t="str">
        <f> if(isna(VLOOKUP($B133,geographic!$A:$B,1,0)), "no", "yes")</f>
        <v>yes</v>
      </c>
      <c r="L133" s="4" t="str">
        <f> if(isna(VLOOKUP($B133,scientific!$A:$B,1,0)), "no", "yes")</f>
        <v>yes</v>
      </c>
      <c r="M133" s="4" t="str">
        <f> if(isna(VLOOKUP($B133,datasets!$B:$C,1,0)), "no", "yes")</f>
        <v>yes</v>
      </c>
      <c r="N133" s="4" t="str">
        <f> if(isna(VLOOKUP($B133,processing!$B:$C,1,0)), "no", "yes")</f>
        <v>yes</v>
      </c>
      <c r="O133" s="4" t="str">
        <f> if(isna(VLOOKUP($B133,outputs!$B:$C,1,0)), "no", "yes")</f>
        <v>yes</v>
      </c>
      <c r="P133" s="9" t="str">
        <f> if(isna(VLOOKUP($B133,accuracy!$B:$K,1,0)), "no", "yes")</f>
        <v>yes</v>
      </c>
    </row>
    <row r="134" ht="12.75" customHeight="1">
      <c r="A134" s="3" t="s">
        <v>23</v>
      </c>
      <c r="B134" s="4" t="str">
        <f t="shared" si="1"/>
        <v>Pacina and Popelka 2017, Geoinformatics FCE CTU (46MI564E)</v>
      </c>
      <c r="C134" s="4">
        <v>2017.0</v>
      </c>
      <c r="D134" s="4" t="s">
        <v>605</v>
      </c>
      <c r="E134" s="4" t="s">
        <v>606</v>
      </c>
      <c r="F134" s="4" t="s">
        <v>607</v>
      </c>
      <c r="G134" s="4" t="s">
        <v>608</v>
      </c>
      <c r="H134" s="4" t="s">
        <v>609</v>
      </c>
      <c r="I134" s="3" t="s">
        <v>28</v>
      </c>
      <c r="J134" s="4" t="b">
        <f t="shared" si="2"/>
        <v>0</v>
      </c>
      <c r="K134" s="8" t="str">
        <f> if(isna(VLOOKUP($B134,geographic!$A:$B,1,0)), "no", "yes")</f>
        <v>yes</v>
      </c>
      <c r="L134" s="4" t="str">
        <f> if(isna(VLOOKUP($B134,scientific!$A:$B,1,0)), "no", "yes")</f>
        <v>yes</v>
      </c>
      <c r="M134" s="4" t="str">
        <f> if(isna(VLOOKUP($B134,datasets!$B:$C,1,0)), "no", "yes")</f>
        <v>yes</v>
      </c>
      <c r="N134" s="4" t="str">
        <f> if(isna(VLOOKUP($B134,processing!$B:$C,1,0)), "no", "yes")</f>
        <v>yes</v>
      </c>
      <c r="O134" s="4" t="str">
        <f> if(isna(VLOOKUP($B134,outputs!$B:$C,1,0)), "no", "yes")</f>
        <v>yes</v>
      </c>
      <c r="P134" s="9" t="str">
        <f> if(isna(VLOOKUP($B134,accuracy!$B:$K,1,0)), "no", "yes")</f>
        <v>yes</v>
      </c>
    </row>
    <row r="135" ht="12.75" customHeight="1">
      <c r="A135" s="3" t="s">
        <v>85</v>
      </c>
      <c r="B135" s="4" t="str">
        <f t="shared" si="1"/>
        <v>Papworth et al. 2016, Journal of Archaeological Science (B5ILGT3L)</v>
      </c>
      <c r="C135" s="4">
        <v>2016.0</v>
      </c>
      <c r="D135" s="4" t="s">
        <v>610</v>
      </c>
      <c r="E135" s="4" t="s">
        <v>611</v>
      </c>
      <c r="F135" s="4" t="s">
        <v>612</v>
      </c>
      <c r="G135" s="4" t="s">
        <v>307</v>
      </c>
      <c r="H135" s="4" t="s">
        <v>613</v>
      </c>
      <c r="I135" s="3" t="s">
        <v>22</v>
      </c>
      <c r="J135" s="4" t="b">
        <f t="shared" si="2"/>
        <v>0</v>
      </c>
      <c r="K135" s="8" t="str">
        <f> if(isna(VLOOKUP($B135,geographic!$A:$B,1,0)), "no", "yes")</f>
        <v>yes</v>
      </c>
      <c r="L135" s="4" t="str">
        <f> if(isna(VLOOKUP($B135,scientific!$A:$B,1,0)), "no", "yes")</f>
        <v>yes</v>
      </c>
      <c r="M135" s="4" t="str">
        <f> if(isna(VLOOKUP($B135,datasets!$B:$C,1,0)), "no", "yes")</f>
        <v>yes</v>
      </c>
      <c r="N135" s="4" t="str">
        <f> if(isna(VLOOKUP($B135,processing!$B:$C,1,0)), "no", "yes")</f>
        <v>yes</v>
      </c>
      <c r="O135" s="4" t="str">
        <f> if(isna(VLOOKUP($B135,outputs!$B:$C,1,0)), "no", "yes")</f>
        <v>yes</v>
      </c>
      <c r="P135" s="9" t="str">
        <f> if(isna(VLOOKUP($B135,accuracy!$B:$K,1,0)), "no", "yes")</f>
        <v>yes</v>
      </c>
    </row>
    <row r="136" ht="12.75" customHeight="1">
      <c r="A136" s="3" t="s">
        <v>23</v>
      </c>
      <c r="B136" s="4" t="str">
        <f t="shared" si="1"/>
        <v>Pedersen et al. 2018, Geophysical Research Letters (AXLJGWNE)</v>
      </c>
      <c r="C136" s="4">
        <v>2018.0</v>
      </c>
      <c r="D136" s="4" t="s">
        <v>614</v>
      </c>
      <c r="E136" s="4" t="s">
        <v>615</v>
      </c>
      <c r="F136" s="4" t="s">
        <v>616</v>
      </c>
      <c r="G136" s="4" t="s">
        <v>207</v>
      </c>
      <c r="H136" s="4" t="s">
        <v>617</v>
      </c>
      <c r="I136" s="3" t="s">
        <v>28</v>
      </c>
      <c r="J136" s="4" t="b">
        <f t="shared" si="2"/>
        <v>0</v>
      </c>
      <c r="K136" s="8" t="str">
        <f> if(isna(VLOOKUP($B136,geographic!$A:$B,1,0)), "no", "yes")</f>
        <v>yes</v>
      </c>
      <c r="L136" s="4" t="str">
        <f> if(isna(VLOOKUP($B136,scientific!$A:$B,1,0)), "no", "yes")</f>
        <v>yes</v>
      </c>
      <c r="M136" s="4" t="str">
        <f> if(isna(VLOOKUP($B136,datasets!$B:$C,1,0)), "no", "yes")</f>
        <v>yes</v>
      </c>
      <c r="N136" s="4" t="str">
        <f> if(isna(VLOOKUP($B136,processing!$B:$C,1,0)), "no", "yes")</f>
        <v>yes</v>
      </c>
      <c r="O136" s="4" t="str">
        <f> if(isna(VLOOKUP($B136,outputs!$B:$C,1,0)), "no", "yes")</f>
        <v>yes</v>
      </c>
      <c r="P136" s="9" t="str">
        <f> if(isna(VLOOKUP($B136,accuracy!$B:$K,1,0)), "no", "yes")</f>
        <v>yes</v>
      </c>
    </row>
    <row r="137" ht="12.75" customHeight="1">
      <c r="A137" s="3" t="s">
        <v>72</v>
      </c>
      <c r="B137" s="4" t="str">
        <f t="shared" si="1"/>
        <v>Pellicciotti et al. 2015, Journal of Glaciology (I497FPR3)</v>
      </c>
      <c r="C137" s="3">
        <v>2015.0</v>
      </c>
      <c r="D137" s="3" t="s">
        <v>618</v>
      </c>
      <c r="E137" s="3" t="s">
        <v>619</v>
      </c>
      <c r="F137" s="3" t="s">
        <v>620</v>
      </c>
      <c r="G137" s="3" t="s">
        <v>46</v>
      </c>
      <c r="H137" s="3" t="s">
        <v>621</v>
      </c>
      <c r="I137" s="3" t="s">
        <v>22</v>
      </c>
      <c r="J137" s="4" t="b">
        <f t="shared" si="2"/>
        <v>0</v>
      </c>
      <c r="K137" s="8" t="str">
        <f> if(isna(VLOOKUP($B137,geographic!$A:$B,1,0)), "no", "yes")</f>
        <v>yes</v>
      </c>
      <c r="L137" s="4" t="str">
        <f> if(isna(VLOOKUP($B137,scientific!$A:$B,1,0)), "no", "yes")</f>
        <v>yes</v>
      </c>
      <c r="M137" s="4" t="str">
        <f> if(isna(VLOOKUP($B137,datasets!$B:$C,1,0)), "no", "yes")</f>
        <v>yes</v>
      </c>
      <c r="N137" s="4" t="str">
        <f> if(isna(VLOOKUP($B137,processing!$B:$C,1,0)), "no", "yes")</f>
        <v>yes</v>
      </c>
      <c r="O137" s="4" t="str">
        <f> if(isna(VLOOKUP($B137,outputs!$B:$C,1,0)), "no", "yes")</f>
        <v>yes</v>
      </c>
      <c r="P137" s="9" t="str">
        <f> if(isna(VLOOKUP($B137,accuracy!$B:$K,1,0)), "no", "yes")</f>
        <v>yes</v>
      </c>
    </row>
    <row r="138" ht="12.75" customHeight="1">
      <c r="A138" s="3" t="s">
        <v>16</v>
      </c>
      <c r="B138" s="4" t="str">
        <f t="shared" si="1"/>
        <v>Peppa et al. 2018, ISPRS - International Archives of the Photogrammetry, Remote Sensing and Spatial Information Sciences (NSVSN55R)</v>
      </c>
      <c r="C138" s="4">
        <v>2018.0</v>
      </c>
      <c r="D138" s="4" t="s">
        <v>622</v>
      </c>
      <c r="E138" s="4" t="s">
        <v>623</v>
      </c>
      <c r="F138" s="4" t="s">
        <v>624</v>
      </c>
      <c r="G138" s="4" t="s">
        <v>242</v>
      </c>
      <c r="H138" s="4" t="s">
        <v>625</v>
      </c>
      <c r="I138" s="3" t="s">
        <v>22</v>
      </c>
      <c r="J138" s="4" t="b">
        <f t="shared" si="2"/>
        <v>0</v>
      </c>
      <c r="K138" s="8" t="str">
        <f> if(isna(VLOOKUP($B138,geographic!$A:$B,1,0)), "no", "yes")</f>
        <v>yes</v>
      </c>
      <c r="L138" s="4" t="str">
        <f> if(isna(VLOOKUP($B138,scientific!$A:$B,1,0)), "no", "yes")</f>
        <v>yes</v>
      </c>
      <c r="M138" s="4" t="str">
        <f> if(isna(VLOOKUP($B138,datasets!$B:$C,1,0)), "no", "yes")</f>
        <v>yes</v>
      </c>
      <c r="N138" s="4" t="str">
        <f> if(isna(VLOOKUP($B138,processing!$B:$C,1,0)), "no", "yes")</f>
        <v>yes</v>
      </c>
      <c r="O138" s="4" t="str">
        <f> if(isna(VLOOKUP($B138,outputs!$B:$C,1,0)), "no", "yes")</f>
        <v>yes</v>
      </c>
      <c r="P138" s="9" t="str">
        <f> if(isna(VLOOKUP($B138,accuracy!$B:$K,1,0)), "no", "yes")</f>
        <v>yes</v>
      </c>
    </row>
    <row r="139" ht="12.75" customHeight="1">
      <c r="A139" s="3" t="s">
        <v>91</v>
      </c>
      <c r="B139" s="4" t="str">
        <f t="shared" si="1"/>
        <v>Pérez Álvarez et al. 2013, Journal of Archaeological Science (A37E78PU)</v>
      </c>
      <c r="C139" s="4">
        <v>2013.0</v>
      </c>
      <c r="D139" s="4" t="s">
        <v>626</v>
      </c>
      <c r="E139" s="4" t="s">
        <v>627</v>
      </c>
      <c r="F139" s="4" t="s">
        <v>628</v>
      </c>
      <c r="G139" s="4" t="s">
        <v>307</v>
      </c>
      <c r="H139" s="4" t="s">
        <v>629</v>
      </c>
      <c r="I139" s="3" t="s">
        <v>22</v>
      </c>
      <c r="J139" s="4" t="b">
        <f t="shared" si="2"/>
        <v>0</v>
      </c>
      <c r="K139" s="8" t="str">
        <f> if(isna(VLOOKUP($B139,geographic!$A:$B,1,0)), "no", "yes")</f>
        <v>yes</v>
      </c>
      <c r="L139" s="4" t="str">
        <f> if(isna(VLOOKUP($B139,scientific!$A:$B,1,0)), "no", "yes")</f>
        <v>yes</v>
      </c>
      <c r="M139" s="4" t="str">
        <f> if(isna(VLOOKUP($B139,datasets!$B:$C,1,0)), "no", "yes")</f>
        <v>yes</v>
      </c>
      <c r="N139" s="4" t="str">
        <f> if(isna(VLOOKUP($B139,processing!$B:$C,1,0)), "no", "yes")</f>
        <v>yes</v>
      </c>
      <c r="O139" s="4" t="str">
        <f> if(isna(VLOOKUP($B139,outputs!$B:$C,1,0)), "no", "yes")</f>
        <v>yes</v>
      </c>
      <c r="P139" s="9" t="str">
        <f> if(isna(VLOOKUP($B139,accuracy!$B:$K,1,0)), "no", "yes")</f>
        <v>yes</v>
      </c>
    </row>
    <row r="140" ht="12.75" customHeight="1">
      <c r="A140" s="3" t="s">
        <v>23</v>
      </c>
      <c r="B140" s="4" t="str">
        <f t="shared" si="1"/>
        <v>Pérez et al. 2014, The Photogrammetric Record (QI38W8V2)</v>
      </c>
      <c r="C140" s="4">
        <v>2014.0</v>
      </c>
      <c r="D140" s="4" t="s">
        <v>630</v>
      </c>
      <c r="E140" s="4" t="s">
        <v>631</v>
      </c>
      <c r="F140" s="4" t="s">
        <v>632</v>
      </c>
      <c r="G140" s="4" t="s">
        <v>26</v>
      </c>
      <c r="H140" s="4" t="s">
        <v>633</v>
      </c>
      <c r="I140" s="3" t="s">
        <v>22</v>
      </c>
      <c r="J140" s="4" t="b">
        <f t="shared" si="2"/>
        <v>0</v>
      </c>
      <c r="K140" s="8" t="str">
        <f> if(isna(VLOOKUP($B140,geographic!$A:$B,1,0)), "no", "yes")</f>
        <v>yes</v>
      </c>
      <c r="L140" s="4" t="str">
        <f> if(isna(VLOOKUP($B140,scientific!$A:$B,1,0)), "no", "yes")</f>
        <v>yes</v>
      </c>
      <c r="M140" s="4" t="str">
        <f> if(isna(VLOOKUP($B140,datasets!$B:$C,1,0)), "no", "yes")</f>
        <v>yes</v>
      </c>
      <c r="N140" s="4" t="str">
        <f> if(isna(VLOOKUP($B140,processing!$B:$C,1,0)), "no", "yes")</f>
        <v>yes</v>
      </c>
      <c r="O140" s="4" t="str">
        <f> if(isna(VLOOKUP($B140,outputs!$B:$C,1,0)), "no", "yes")</f>
        <v>yes</v>
      </c>
      <c r="P140" s="9" t="str">
        <f> if(isna(VLOOKUP($B140,accuracy!$B:$K,1,0)), "no", "yes")</f>
        <v>yes</v>
      </c>
    </row>
    <row r="141" ht="12.75" customHeight="1">
      <c r="A141" s="3" t="s">
        <v>62</v>
      </c>
      <c r="B141" s="4" t="str">
        <f t="shared" si="1"/>
        <v>Persia et al. 2020, Remote Sensing (4ZVAVBQZ)</v>
      </c>
      <c r="C141" s="4">
        <v>2020.0</v>
      </c>
      <c r="D141" s="4" t="s">
        <v>634</v>
      </c>
      <c r="E141" s="4" t="s">
        <v>635</v>
      </c>
      <c r="F141" s="4" t="s">
        <v>636</v>
      </c>
      <c r="G141" s="4" t="s">
        <v>125</v>
      </c>
      <c r="H141" s="4" t="s">
        <v>125</v>
      </c>
      <c r="I141" s="3" t="s">
        <v>28</v>
      </c>
      <c r="J141" s="4" t="b">
        <f t="shared" si="2"/>
        <v>0</v>
      </c>
      <c r="K141" s="8" t="str">
        <f> if(isna(VLOOKUP($B141,geographic!$A:$B,1,0)), "no", "yes")</f>
        <v>yes</v>
      </c>
      <c r="L141" s="4" t="str">
        <f> if(isna(VLOOKUP($B141,scientific!$A:$B,1,0)), "no", "yes")</f>
        <v>yes</v>
      </c>
      <c r="M141" s="4" t="str">
        <f> if(isna(VLOOKUP($B141,datasets!$B:$C,1,0)), "no", "yes")</f>
        <v>yes</v>
      </c>
      <c r="N141" s="4" t="str">
        <f> if(isna(VLOOKUP($B141,processing!$B:$C,1,0)), "no", "yes")</f>
        <v>yes</v>
      </c>
      <c r="O141" s="4" t="str">
        <f> if(isna(VLOOKUP($B141,outputs!$B:$C,1,0)), "no", "yes")</f>
        <v>yes</v>
      </c>
      <c r="P141" s="9" t="str">
        <f> if(isna(VLOOKUP($B141,accuracy!$B:$K,1,0)), "no", "yes")</f>
        <v>yes</v>
      </c>
    </row>
    <row r="142" ht="12.75" customHeight="1">
      <c r="A142" s="12" t="s">
        <v>85</v>
      </c>
      <c r="B142" s="4" t="str">
        <f t="shared" si="1"/>
        <v>Pętlicki et al. 2017, Remote Sensing (NDDTRXM9)</v>
      </c>
      <c r="C142" s="4">
        <v>2017.0</v>
      </c>
      <c r="D142" s="4" t="s">
        <v>637</v>
      </c>
      <c r="E142" s="4" t="s">
        <v>638</v>
      </c>
      <c r="F142" s="4" t="s">
        <v>639</v>
      </c>
      <c r="G142" s="4" t="s">
        <v>125</v>
      </c>
      <c r="H142" s="4" t="s">
        <v>640</v>
      </c>
      <c r="I142" s="3" t="s">
        <v>22</v>
      </c>
      <c r="J142" s="4" t="b">
        <f t="shared" si="2"/>
        <v>0</v>
      </c>
      <c r="K142" s="8" t="str">
        <f> if(isna(VLOOKUP($B142,geographic!$A:$B,1,0)), "no", "yes")</f>
        <v>yes</v>
      </c>
      <c r="L142" s="4" t="str">
        <f> if(isna(VLOOKUP($B142,scientific!$A:$B,1,0)), "no", "yes")</f>
        <v>yes</v>
      </c>
      <c r="M142" s="4" t="str">
        <f> if(isna(VLOOKUP($B142,datasets!$B:$C,1,0)), "no", "yes")</f>
        <v>yes</v>
      </c>
      <c r="N142" s="4" t="str">
        <f> if(isna(VLOOKUP($B142,processing!$B:$C,1,0)), "no", "yes")</f>
        <v>yes</v>
      </c>
      <c r="O142" s="4" t="str">
        <f> if(isna(VLOOKUP($B142,outputs!$B:$C,1,0)), "no", "yes")</f>
        <v>yes</v>
      </c>
      <c r="P142" s="9" t="str">
        <f> if(isna(VLOOKUP($B142,accuracy!$B:$K,1,0)), "no", "yes")</f>
        <v>yes</v>
      </c>
    </row>
    <row r="143" ht="12.75" customHeight="1">
      <c r="A143" s="3" t="s">
        <v>91</v>
      </c>
      <c r="B143" s="4" t="str">
        <f t="shared" si="1"/>
        <v>Picon-Cabrera et al. 2020, Sustainability (35V5TW6B)</v>
      </c>
      <c r="C143" s="4">
        <v>2020.0</v>
      </c>
      <c r="D143" s="4" t="s">
        <v>641</v>
      </c>
      <c r="E143" s="4" t="s">
        <v>642</v>
      </c>
      <c r="F143" s="4" t="s">
        <v>643</v>
      </c>
      <c r="G143" s="4" t="s">
        <v>644</v>
      </c>
      <c r="H143" s="4" t="s">
        <v>645</v>
      </c>
      <c r="I143" s="3" t="s">
        <v>22</v>
      </c>
      <c r="J143" s="4" t="b">
        <f t="shared" si="2"/>
        <v>0</v>
      </c>
      <c r="K143" s="8" t="str">
        <f> if(isna(VLOOKUP($B143,geographic!$A:$B,1,0)), "no", "yes")</f>
        <v>yes</v>
      </c>
      <c r="L143" s="4" t="str">
        <f> if(isna(VLOOKUP($B143,scientific!$A:$B,1,0)), "no", "yes")</f>
        <v>yes</v>
      </c>
      <c r="M143" s="4" t="str">
        <f> if(isna(VLOOKUP($B143,datasets!$B:$C,1,0)), "no", "yes")</f>
        <v>yes</v>
      </c>
      <c r="N143" s="4" t="str">
        <f> if(isna(VLOOKUP($B143,processing!$B:$C,1,0)), "no", "yes")</f>
        <v>yes</v>
      </c>
      <c r="O143" s="4" t="str">
        <f> if(isna(VLOOKUP($B143,outputs!$B:$C,1,0)), "no", "yes")</f>
        <v>yes</v>
      </c>
      <c r="P143" s="9" t="str">
        <f> if(isna(VLOOKUP($B143,accuracy!$B:$K,1,0)), "no", "yes")</f>
        <v>yes</v>
      </c>
    </row>
    <row r="144" ht="12.75" customHeight="1">
      <c r="A144" s="7" t="s">
        <v>16</v>
      </c>
      <c r="B144" s="4" t="str">
        <f t="shared" si="1"/>
        <v>Pieczonka and Bolch 2015, Global and Planetary Change (6YYMSPRM)</v>
      </c>
      <c r="C144" s="4">
        <v>2015.0</v>
      </c>
      <c r="D144" s="4" t="s">
        <v>646</v>
      </c>
      <c r="E144" s="4" t="s">
        <v>647</v>
      </c>
      <c r="F144" s="4" t="s">
        <v>648</v>
      </c>
      <c r="G144" s="4" t="s">
        <v>649</v>
      </c>
      <c r="H144" s="4" t="s">
        <v>650</v>
      </c>
      <c r="I144" s="3" t="s">
        <v>22</v>
      </c>
      <c r="J144" s="4" t="b">
        <f t="shared" si="2"/>
        <v>0</v>
      </c>
      <c r="K144" s="8" t="str">
        <f> if(isna(VLOOKUP($B144,geographic!$A:$B,1,0)), "no", "yes")</f>
        <v>yes</v>
      </c>
      <c r="L144" s="4" t="str">
        <f> if(isna(VLOOKUP($B144,scientific!$A:$B,1,0)), "no", "yes")</f>
        <v>yes</v>
      </c>
      <c r="M144" s="4" t="str">
        <f> if(isna(VLOOKUP($B144,datasets!$B:$C,1,0)), "no", "yes")</f>
        <v>yes</v>
      </c>
      <c r="N144" s="4" t="str">
        <f> if(isna(VLOOKUP($B144,processing!$B:$C,1,0)), "no", "yes")</f>
        <v>yes</v>
      </c>
      <c r="O144" s="4" t="str">
        <f> if(isna(VLOOKUP($B144,outputs!$B:$C,1,0)), "no", "yes")</f>
        <v>yes</v>
      </c>
      <c r="P144" s="9" t="str">
        <f> if(isna(VLOOKUP($B144,accuracy!$B:$K,1,0)), "no", "yes")</f>
        <v>yes</v>
      </c>
    </row>
    <row r="145" ht="12.75" customHeight="1">
      <c r="A145" s="7" t="s">
        <v>16</v>
      </c>
      <c r="B145" s="4" t="str">
        <f t="shared" si="1"/>
        <v>Pieczonka et al. 2013, Remote Sensing of Environment (E6FMSYH2)</v>
      </c>
      <c r="C145" s="4">
        <v>2013.0</v>
      </c>
      <c r="D145" s="4" t="s">
        <v>651</v>
      </c>
      <c r="E145" s="4" t="s">
        <v>652</v>
      </c>
      <c r="F145" s="4" t="s">
        <v>653</v>
      </c>
      <c r="G145" s="4" t="s">
        <v>246</v>
      </c>
      <c r="H145" s="4" t="s">
        <v>654</v>
      </c>
      <c r="I145" s="3" t="s">
        <v>22</v>
      </c>
      <c r="J145" s="4" t="b">
        <f t="shared" si="2"/>
        <v>0</v>
      </c>
      <c r="K145" s="8" t="str">
        <f> if(isna(VLOOKUP($B145,geographic!$A:$B,1,0)), "no", "yes")</f>
        <v>yes</v>
      </c>
      <c r="L145" s="4" t="str">
        <f> if(isna(VLOOKUP($B145,scientific!$A:$B,1,0)), "no", "yes")</f>
        <v>yes</v>
      </c>
      <c r="M145" s="4" t="str">
        <f> if(isna(VLOOKUP($B145,datasets!$B:$C,1,0)), "no", "yes")</f>
        <v>yes</v>
      </c>
      <c r="N145" s="4" t="str">
        <f> if(isna(VLOOKUP($B145,processing!$B:$C,1,0)), "no", "yes")</f>
        <v>yes</v>
      </c>
      <c r="O145" s="4" t="str">
        <f> if(isna(VLOOKUP($B145,outputs!$B:$C,1,0)), "no", "yes")</f>
        <v>yes</v>
      </c>
      <c r="P145" s="9" t="str">
        <f> if(isna(VLOOKUP($B145,accuracy!$B:$K,1,0)), "no", "yes")</f>
        <v>yes</v>
      </c>
    </row>
    <row r="146" ht="12.75" customHeight="1">
      <c r="A146" s="3" t="s">
        <v>23</v>
      </c>
      <c r="B146" s="4" t="str">
        <f t="shared" si="1"/>
        <v>Piekielek et al. 2022, Journal of Map &amp; Geography Libraries (45Q77CGI)</v>
      </c>
      <c r="C146" s="3">
        <v>2022.0</v>
      </c>
      <c r="D146" s="5" t="s">
        <v>655</v>
      </c>
      <c r="E146" s="3" t="s">
        <v>656</v>
      </c>
      <c r="F146" s="3" t="s">
        <v>657</v>
      </c>
      <c r="G146" s="3" t="s">
        <v>658</v>
      </c>
      <c r="H146" s="3" t="s">
        <v>659</v>
      </c>
      <c r="I146" s="3"/>
      <c r="J146" s="4" t="b">
        <f t="shared" si="2"/>
        <v>0</v>
      </c>
      <c r="K146" s="8" t="str">
        <f> if(isna(VLOOKUP($B146,geographic!$A:$B,1,0)), "no", "yes")</f>
        <v>yes</v>
      </c>
      <c r="L146" s="4" t="str">
        <f> if(isna(VLOOKUP($B146,scientific!$A:$B,1,0)), "no", "yes")</f>
        <v>yes</v>
      </c>
      <c r="M146" s="4" t="str">
        <f> if(isna(VLOOKUP($B146,datasets!$B:$C,1,0)), "no", "yes")</f>
        <v>yes</v>
      </c>
      <c r="N146" s="4" t="str">
        <f> if(isna(VLOOKUP($B146,processing!$B:$C,1,0)), "no", "yes")</f>
        <v>yes</v>
      </c>
      <c r="O146" s="4" t="str">
        <f> if(isna(VLOOKUP($B146,outputs!$B:$C,1,0)), "no", "yes")</f>
        <v>yes</v>
      </c>
      <c r="P146" s="9" t="str">
        <f> if(isna(VLOOKUP($B146,accuracy!$B:$K,1,0)), "no", "yes")</f>
        <v>yes</v>
      </c>
    </row>
    <row r="147" ht="12.75" customHeight="1">
      <c r="A147" s="3" t="s">
        <v>23</v>
      </c>
      <c r="B147" s="4" t="str">
        <f t="shared" si="1"/>
        <v>Piermattei et al. 2023, Earth Surface Dynamics (AD3B83ZP)</v>
      </c>
      <c r="C147" s="3">
        <v>2023.0</v>
      </c>
      <c r="D147" s="5" t="s">
        <v>660</v>
      </c>
      <c r="E147" s="3" t="s">
        <v>661</v>
      </c>
      <c r="F147" s="3" t="s">
        <v>662</v>
      </c>
      <c r="G147" s="3" t="s">
        <v>663</v>
      </c>
      <c r="H147" s="3" t="s">
        <v>664</v>
      </c>
      <c r="I147" s="3"/>
      <c r="J147" s="4" t="b">
        <f t="shared" si="2"/>
        <v>0</v>
      </c>
      <c r="K147" s="8" t="str">
        <f> if(isna(VLOOKUP($B147,geographic!$A:$B,1,0)), "no", "yes")</f>
        <v>yes</v>
      </c>
      <c r="L147" s="4" t="str">
        <f> if(isna(VLOOKUP($B147,scientific!$A:$B,1,0)), "no", "yes")</f>
        <v>yes</v>
      </c>
      <c r="M147" s="4" t="str">
        <f> if(isna(VLOOKUP($B147,datasets!$B:$C,1,0)), "no", "yes")</f>
        <v>yes</v>
      </c>
      <c r="N147" s="4" t="str">
        <f> if(isna(VLOOKUP($B147,processing!$B:$C,1,0)), "no", "yes")</f>
        <v>yes</v>
      </c>
      <c r="O147" s="4" t="str">
        <f> if(isna(VLOOKUP($B147,outputs!$B:$C,1,0)), "no", "yes")</f>
        <v>yes</v>
      </c>
      <c r="P147" s="9" t="str">
        <f> if(isna(VLOOKUP($B147,accuracy!$B:$K,1,0)), "no", "yes")</f>
        <v>yes</v>
      </c>
    </row>
    <row r="148" ht="12.75" customHeight="1">
      <c r="A148" s="3" t="s">
        <v>193</v>
      </c>
      <c r="B148" s="4" t="str">
        <f t="shared" si="1"/>
        <v>Pinto et al. 2019, Remote Sensing (B9WB4IEJ)</v>
      </c>
      <c r="C148" s="4">
        <v>2019.0</v>
      </c>
      <c r="D148" s="4" t="s">
        <v>665</v>
      </c>
      <c r="E148" s="4" t="s">
        <v>666</v>
      </c>
      <c r="F148" s="4" t="s">
        <v>667</v>
      </c>
      <c r="G148" s="4" t="s">
        <v>125</v>
      </c>
      <c r="H148" s="4" t="s">
        <v>668</v>
      </c>
      <c r="I148" s="3" t="s">
        <v>22</v>
      </c>
      <c r="J148" s="4" t="b">
        <f t="shared" si="2"/>
        <v>0</v>
      </c>
      <c r="K148" s="8" t="str">
        <f> if(isna(VLOOKUP($B148,geographic!$A:$B,1,0)), "no", "yes")</f>
        <v>yes</v>
      </c>
      <c r="L148" s="4" t="str">
        <f> if(isna(VLOOKUP($B148,scientific!$A:$B,1,0)), "no", "yes")</f>
        <v>yes</v>
      </c>
      <c r="M148" s="4" t="str">
        <f> if(isna(VLOOKUP($B148,datasets!$B:$C,1,0)), "no", "yes")</f>
        <v>yes</v>
      </c>
      <c r="N148" s="4" t="str">
        <f> if(isna(VLOOKUP($B148,processing!$B:$C,1,0)), "no", "yes")</f>
        <v>yes</v>
      </c>
      <c r="O148" s="4" t="str">
        <f> if(isna(VLOOKUP($B148,outputs!$B:$C,1,0)), "no", "yes")</f>
        <v>yes</v>
      </c>
      <c r="P148" s="9" t="str">
        <f> if(isna(VLOOKUP($B148,accuracy!$B:$K,1,0)), "no", "yes")</f>
        <v>yes</v>
      </c>
    </row>
    <row r="149" ht="12.75" customHeight="1">
      <c r="A149" s="3" t="s">
        <v>23</v>
      </c>
      <c r="B149" s="4" t="str">
        <f t="shared" si="1"/>
        <v>Prates et al. 2023, Remote Sensing (F6HXQDPE)</v>
      </c>
      <c r="C149" s="3">
        <v>2023.0</v>
      </c>
      <c r="D149" s="5" t="s">
        <v>669</v>
      </c>
      <c r="E149" s="3" t="s">
        <v>670</v>
      </c>
      <c r="F149" s="3" t="s">
        <v>671</v>
      </c>
      <c r="G149" s="3" t="s">
        <v>125</v>
      </c>
      <c r="H149" s="3" t="s">
        <v>672</v>
      </c>
      <c r="I149" s="3"/>
      <c r="J149" s="4" t="b">
        <f t="shared" si="2"/>
        <v>0</v>
      </c>
      <c r="K149" s="8" t="str">
        <f> if(isna(VLOOKUP($B149,geographic!$A:$B,1,0)), "no", "yes")</f>
        <v>yes</v>
      </c>
      <c r="L149" s="4" t="str">
        <f> if(isna(VLOOKUP($B149,scientific!$A:$B,1,0)), "no", "yes")</f>
        <v>yes</v>
      </c>
      <c r="M149" s="4" t="str">
        <f> if(isna(VLOOKUP($B149,datasets!$B:$C,1,0)), "no", "yes")</f>
        <v>yes</v>
      </c>
      <c r="N149" s="4" t="str">
        <f> if(isna(VLOOKUP($B149,processing!$B:$C,1,0)), "no", "yes")</f>
        <v>yes</v>
      </c>
      <c r="O149" s="4" t="str">
        <f> if(isna(VLOOKUP($B149,outputs!$B:$C,1,0)), "no", "yes")</f>
        <v>yes</v>
      </c>
      <c r="P149" s="9" t="str">
        <f> if(isna(VLOOKUP($B149,accuracy!$B:$K,1,0)), "no", "yes")</f>
        <v>yes</v>
      </c>
    </row>
    <row r="150" ht="12.75" customHeight="1">
      <c r="A150" s="3" t="s">
        <v>91</v>
      </c>
      <c r="B150" s="4" t="str">
        <f t="shared" si="1"/>
        <v>Pulighe and Fava 2013, European Journal of Remote Sensing (CBLF77TD)</v>
      </c>
      <c r="C150" s="4">
        <v>2013.0</v>
      </c>
      <c r="D150" s="4" t="s">
        <v>673</v>
      </c>
      <c r="E150" s="4" t="s">
        <v>674</v>
      </c>
      <c r="F150" s="4" t="s">
        <v>675</v>
      </c>
      <c r="G150" s="4" t="s">
        <v>676</v>
      </c>
      <c r="H150" s="4" t="s">
        <v>677</v>
      </c>
      <c r="I150" s="3" t="s">
        <v>22</v>
      </c>
      <c r="J150" s="4" t="b">
        <f t="shared" si="2"/>
        <v>0</v>
      </c>
      <c r="K150" s="8" t="str">
        <f> if(isna(VLOOKUP($B150,geographic!$A:$B,1,0)), "no", "yes")</f>
        <v>yes</v>
      </c>
      <c r="L150" s="4" t="str">
        <f> if(isna(VLOOKUP($B150,scientific!$A:$B,1,0)), "no", "yes")</f>
        <v>yes</v>
      </c>
      <c r="M150" s="4" t="str">
        <f> if(isna(VLOOKUP($B150,datasets!$B:$C,1,0)), "no", "yes")</f>
        <v>yes</v>
      </c>
      <c r="N150" s="4" t="str">
        <f> if(isna(VLOOKUP($B150,processing!$B:$C,1,0)), "no", "yes")</f>
        <v>yes</v>
      </c>
      <c r="O150" s="4" t="str">
        <f> if(isna(VLOOKUP($B150,outputs!$B:$C,1,0)), "no", "yes")</f>
        <v>yes</v>
      </c>
      <c r="P150" s="9" t="str">
        <f> if(isna(VLOOKUP($B150,accuracy!$B:$K,1,0)), "no", "yes")</f>
        <v>yes</v>
      </c>
    </row>
    <row r="151" ht="12.75" customHeight="1">
      <c r="A151" s="3" t="s">
        <v>72</v>
      </c>
      <c r="B151" s="4" t="str">
        <f t="shared" si="1"/>
        <v>Ragettli et al. 2016, The Cryosphere (LNXI6UYT)</v>
      </c>
      <c r="C151" s="4">
        <v>2016.0</v>
      </c>
      <c r="D151" s="4" t="s">
        <v>678</v>
      </c>
      <c r="E151" s="4" t="s">
        <v>679</v>
      </c>
      <c r="F151" s="3" t="s">
        <v>680</v>
      </c>
      <c r="G151" s="4" t="s">
        <v>113</v>
      </c>
      <c r="H151" s="4" t="s">
        <v>681</v>
      </c>
      <c r="I151" s="3" t="s">
        <v>22</v>
      </c>
      <c r="J151" s="4" t="b">
        <f t="shared" si="2"/>
        <v>0</v>
      </c>
      <c r="K151" s="8" t="str">
        <f> if(isna(VLOOKUP($B151,geographic!$A:$B,1,0)), "no", "yes")</f>
        <v>yes</v>
      </c>
      <c r="L151" s="4" t="str">
        <f> if(isna(VLOOKUP($B151,scientific!$A:$B,1,0)), "no", "yes")</f>
        <v>yes</v>
      </c>
      <c r="M151" s="4" t="str">
        <f> if(isna(VLOOKUP($B151,datasets!$B:$C,1,0)), "no", "yes")</f>
        <v>yes</v>
      </c>
      <c r="N151" s="4" t="str">
        <f> if(isna(VLOOKUP($B151,processing!$B:$C,1,0)), "no", "yes")</f>
        <v>yes</v>
      </c>
      <c r="O151" s="4" t="str">
        <f> if(isna(VLOOKUP($B151,outputs!$B:$C,1,0)), "no", "yes")</f>
        <v>yes</v>
      </c>
      <c r="P151" s="9" t="str">
        <f> if(isna(VLOOKUP($B151,accuracy!$B:$K,1,0)), "no", "yes")</f>
        <v>yes</v>
      </c>
    </row>
    <row r="152" ht="12.75" customHeight="1">
      <c r="A152" s="3" t="s">
        <v>23</v>
      </c>
      <c r="B152" s="4" t="str">
        <f t="shared" si="1"/>
        <v>Rault et al. 2020, ISPRS Annals of Photogrammetry, Remote Sensing and Spatial Information Sciences (P6V87WN5)</v>
      </c>
      <c r="C152" s="4">
        <v>2020.0</v>
      </c>
      <c r="D152" s="4" t="s">
        <v>682</v>
      </c>
      <c r="E152" s="4" t="s">
        <v>683</v>
      </c>
      <c r="F152" s="3" t="s">
        <v>684</v>
      </c>
      <c r="G152" s="4" t="s">
        <v>182</v>
      </c>
      <c r="H152" s="4" t="s">
        <v>685</v>
      </c>
      <c r="I152" s="3" t="s">
        <v>22</v>
      </c>
      <c r="J152" s="4" t="b">
        <f t="shared" si="2"/>
        <v>0</v>
      </c>
      <c r="K152" s="8" t="str">
        <f> if(isna(VLOOKUP($B152,geographic!$A:$B,1,0)), "no", "yes")</f>
        <v>yes</v>
      </c>
      <c r="L152" s="4" t="str">
        <f> if(isna(VLOOKUP($B152,scientific!$A:$B,1,0)), "no", "yes")</f>
        <v>yes</v>
      </c>
      <c r="M152" s="4" t="str">
        <f> if(isna(VLOOKUP($B152,datasets!$B:$C,1,0)), "no", "yes")</f>
        <v>yes</v>
      </c>
      <c r="N152" s="4" t="str">
        <f> if(isna(VLOOKUP($B152,processing!$B:$C,1,0)), "no", "yes")</f>
        <v>yes</v>
      </c>
      <c r="O152" s="4" t="str">
        <f> if(isna(VLOOKUP($B152,outputs!$B:$C,1,0)), "no", "yes")</f>
        <v>yes</v>
      </c>
      <c r="P152" s="9" t="str">
        <f> if(isna(VLOOKUP($B152,accuracy!$B:$K,1,0)), "no", "yes")</f>
        <v>yes</v>
      </c>
    </row>
    <row r="153" ht="12.75" customHeight="1">
      <c r="A153" s="3" t="s">
        <v>23</v>
      </c>
      <c r="B153" s="4" t="str">
        <f t="shared" si="1"/>
        <v>Rault et al. 2022, Earth (3ISKMFU4)</v>
      </c>
      <c r="C153" s="3">
        <v>2022.0</v>
      </c>
      <c r="D153" s="5" t="s">
        <v>686</v>
      </c>
      <c r="E153" s="3" t="s">
        <v>683</v>
      </c>
      <c r="F153" s="3" t="s">
        <v>687</v>
      </c>
      <c r="G153" s="3" t="s">
        <v>688</v>
      </c>
      <c r="H153" s="3" t="s">
        <v>689</v>
      </c>
      <c r="I153" s="3"/>
      <c r="J153" s="4" t="b">
        <f t="shared" si="2"/>
        <v>0</v>
      </c>
      <c r="K153" s="8" t="str">
        <f> if(isna(VLOOKUP($B153,geographic!$A:$B,1,0)), "no", "yes")</f>
        <v>yes</v>
      </c>
      <c r="L153" s="4" t="str">
        <f> if(isna(VLOOKUP($B153,scientific!$A:$B,1,0)), "no", "yes")</f>
        <v>yes</v>
      </c>
      <c r="M153" s="4" t="str">
        <f> if(isna(VLOOKUP($B153,datasets!$B:$C,1,0)), "no", "yes")</f>
        <v>yes</v>
      </c>
      <c r="N153" s="4" t="str">
        <f> if(isna(VLOOKUP($B153,processing!$B:$C,1,0)), "no", "yes")</f>
        <v>yes</v>
      </c>
      <c r="O153" s="4" t="str">
        <f> if(isna(VLOOKUP($B153,outputs!$B:$C,1,0)), "no", "yes")</f>
        <v>yes</v>
      </c>
      <c r="P153" s="9" t="str">
        <f> if(isna(VLOOKUP($B153,accuracy!$B:$K,1,0)), "no", "yes")</f>
        <v>yes</v>
      </c>
    </row>
    <row r="154" ht="12.75" customHeight="1">
      <c r="A154" s="3" t="s">
        <v>23</v>
      </c>
      <c r="B154" s="4" t="str">
        <f t="shared" si="1"/>
        <v>Redweik et al. 2016, The Photogrammetric Record (LDJRWPWA)</v>
      </c>
      <c r="C154" s="4">
        <v>2016.0</v>
      </c>
      <c r="D154" s="4" t="s">
        <v>690</v>
      </c>
      <c r="E154" s="4" t="s">
        <v>691</v>
      </c>
      <c r="F154" s="4" t="s">
        <v>692</v>
      </c>
      <c r="G154" s="4" t="s">
        <v>26</v>
      </c>
      <c r="H154" s="4" t="s">
        <v>693</v>
      </c>
      <c r="I154" s="3" t="s">
        <v>22</v>
      </c>
      <c r="J154" s="4" t="b">
        <f t="shared" si="2"/>
        <v>0</v>
      </c>
      <c r="K154" s="8" t="str">
        <f> if(isna(VLOOKUP($B154,geographic!$A:$B,1,0)), "no", "yes")</f>
        <v>yes</v>
      </c>
      <c r="L154" s="4" t="str">
        <f> if(isna(VLOOKUP($B154,scientific!$A:$B,1,0)), "no", "yes")</f>
        <v>yes</v>
      </c>
      <c r="M154" s="4" t="str">
        <f> if(isna(VLOOKUP($B154,datasets!$B:$C,1,0)), "no", "yes")</f>
        <v>yes</v>
      </c>
      <c r="N154" s="4" t="str">
        <f> if(isna(VLOOKUP($B154,processing!$B:$C,1,0)), "no", "yes")</f>
        <v>yes</v>
      </c>
      <c r="O154" s="4" t="str">
        <f> if(isna(VLOOKUP($B154,outputs!$B:$C,1,0)), "no", "yes")</f>
        <v>yes</v>
      </c>
      <c r="P154" s="9" t="str">
        <f> if(isna(VLOOKUP($B154,accuracy!$B:$K,1,0)), "no", "yes")</f>
        <v>yes</v>
      </c>
    </row>
    <row r="155" ht="12.75" customHeight="1">
      <c r="A155" s="3" t="s">
        <v>23</v>
      </c>
      <c r="B155" s="4" t="str">
        <f t="shared" si="1"/>
        <v>Rendenieks et al. 2020, Remote Sensing of Environment (CZ6H3CWC)</v>
      </c>
      <c r="C155" s="4">
        <v>2020.0</v>
      </c>
      <c r="D155" s="4" t="s">
        <v>694</v>
      </c>
      <c r="E155" s="4" t="s">
        <v>695</v>
      </c>
      <c r="F155" s="4" t="s">
        <v>696</v>
      </c>
      <c r="G155" s="4" t="s">
        <v>246</v>
      </c>
      <c r="H155" s="4" t="s">
        <v>697</v>
      </c>
      <c r="I155" s="3" t="s">
        <v>22</v>
      </c>
      <c r="J155" s="4" t="b">
        <f t="shared" si="2"/>
        <v>0</v>
      </c>
      <c r="K155" s="8" t="str">
        <f> if(isna(VLOOKUP($B155,geographic!$A:$B,1,0)), "no", "yes")</f>
        <v>yes</v>
      </c>
      <c r="L155" s="4" t="str">
        <f> if(isna(VLOOKUP($B155,scientific!$A:$B,1,0)), "no", "yes")</f>
        <v>yes</v>
      </c>
      <c r="M155" s="4" t="str">
        <f> if(isna(VLOOKUP($B155,datasets!$B:$C,1,0)), "no", "yes")</f>
        <v>yes</v>
      </c>
      <c r="N155" s="4" t="str">
        <f> if(isna(VLOOKUP($B155,processing!$B:$C,1,0)), "no", "yes")</f>
        <v>yes</v>
      </c>
      <c r="O155" s="4" t="str">
        <f> if(isna(VLOOKUP($B155,outputs!$B:$C,1,0)), "no", "yes")</f>
        <v>yes</v>
      </c>
      <c r="P155" s="9" t="str">
        <f> if(isna(VLOOKUP($B155,accuracy!$B:$K,1,0)), "no", "yes")</f>
        <v>yes</v>
      </c>
    </row>
    <row r="156" ht="12.75" customHeight="1">
      <c r="A156" s="3" t="s">
        <v>23</v>
      </c>
      <c r="B156" s="4" t="str">
        <f t="shared" si="1"/>
        <v>Riquelme et al. 2019, Geomorphology (ZF5KTA9J)</v>
      </c>
      <c r="C156" s="4">
        <v>2019.0</v>
      </c>
      <c r="D156" s="4" t="s">
        <v>698</v>
      </c>
      <c r="E156" s="4" t="s">
        <v>699</v>
      </c>
      <c r="F156" s="4" t="s">
        <v>700</v>
      </c>
      <c r="G156" s="4" t="s">
        <v>217</v>
      </c>
      <c r="H156" s="4" t="s">
        <v>701</v>
      </c>
      <c r="I156" s="3" t="s">
        <v>22</v>
      </c>
      <c r="J156" s="4" t="b">
        <f t="shared" si="2"/>
        <v>0</v>
      </c>
      <c r="K156" s="8" t="str">
        <f> if(isna(VLOOKUP($B156,geographic!$A:$B,1,0)), "no", "yes")</f>
        <v>yes</v>
      </c>
      <c r="L156" s="4" t="str">
        <f> if(isna(VLOOKUP($B156,scientific!$A:$B,1,0)), "no", "yes")</f>
        <v>yes</v>
      </c>
      <c r="M156" s="4" t="str">
        <f> if(isna(VLOOKUP($B156,datasets!$B:$C,1,0)), "no", "yes")</f>
        <v>yes</v>
      </c>
      <c r="N156" s="4" t="str">
        <f> if(isna(VLOOKUP($B156,processing!$B:$C,1,0)), "no", "yes")</f>
        <v>yes</v>
      </c>
      <c r="O156" s="4" t="str">
        <f> if(isna(VLOOKUP($B156,outputs!$B:$C,1,0)), "no", "yes")</f>
        <v>yes</v>
      </c>
      <c r="P156" s="9" t="str">
        <f> if(isna(VLOOKUP($B156,accuracy!$B:$K,1,0)), "no", "yes")</f>
        <v>yes</v>
      </c>
    </row>
    <row r="157" ht="12.75" customHeight="1">
      <c r="A157" s="3" t="s">
        <v>16</v>
      </c>
      <c r="B157" s="4" t="str">
        <f t="shared" si="1"/>
        <v>Risbøl et al. 2015, Journal of Cultural Heritage (7T8X95KY)</v>
      </c>
      <c r="C157" s="4">
        <v>2015.0</v>
      </c>
      <c r="D157" s="4" t="s">
        <v>702</v>
      </c>
      <c r="E157" s="4" t="s">
        <v>703</v>
      </c>
      <c r="F157" s="4" t="s">
        <v>704</v>
      </c>
      <c r="G157" s="4" t="s">
        <v>100</v>
      </c>
      <c r="H157" s="4" t="s">
        <v>705</v>
      </c>
      <c r="I157" s="3" t="s">
        <v>22</v>
      </c>
      <c r="J157" s="4" t="b">
        <f t="shared" si="2"/>
        <v>0</v>
      </c>
      <c r="K157" s="8" t="str">
        <f> if(isna(VLOOKUP($B157,geographic!$A:$B,1,0)), "no", "yes")</f>
        <v>yes</v>
      </c>
      <c r="L157" s="4" t="str">
        <f> if(isna(VLOOKUP($B157,scientific!$A:$B,1,0)), "no", "yes")</f>
        <v>yes</v>
      </c>
      <c r="M157" s="4" t="str">
        <f> if(isna(VLOOKUP($B157,datasets!$B:$C,1,0)), "no", "yes")</f>
        <v>yes</v>
      </c>
      <c r="N157" s="4" t="str">
        <f> if(isna(VLOOKUP($B157,processing!$B:$C,1,0)), "no", "yes")</f>
        <v>yes</v>
      </c>
      <c r="O157" s="4" t="str">
        <f> if(isna(VLOOKUP($B157,outputs!$B:$C,1,0)), "no", "yes")</f>
        <v>yes</v>
      </c>
      <c r="P157" s="9" t="str">
        <f> if(isna(VLOOKUP($B157,accuracy!$B:$K,1,0)), "no", "yes")</f>
        <v>yes</v>
      </c>
    </row>
    <row r="158" ht="12.75" customHeight="1">
      <c r="A158" s="3" t="s">
        <v>23</v>
      </c>
      <c r="B158" s="4" t="str">
        <f t="shared" si="1"/>
        <v>Roberti et al. 2021, Canadian Journal of Earth Sciences (39PV5BL5)</v>
      </c>
      <c r="C158" s="3">
        <v>2021.0</v>
      </c>
      <c r="D158" s="3" t="s">
        <v>706</v>
      </c>
      <c r="E158" s="3" t="s">
        <v>707</v>
      </c>
      <c r="F158" s="11" t="s">
        <v>708</v>
      </c>
      <c r="G158" s="3" t="s">
        <v>709</v>
      </c>
      <c r="H158" s="3" t="s">
        <v>710</v>
      </c>
      <c r="I158" s="3" t="s">
        <v>28</v>
      </c>
      <c r="J158" s="4" t="b">
        <f t="shared" si="2"/>
        <v>0</v>
      </c>
      <c r="K158" s="8" t="str">
        <f> if(isna(VLOOKUP($B158,geographic!$A:$B,1,0)), "no", "yes")</f>
        <v>yes</v>
      </c>
      <c r="L158" s="4" t="str">
        <f> if(isna(VLOOKUP($B158,scientific!$A:$B,1,0)), "no", "yes")</f>
        <v>yes</v>
      </c>
      <c r="M158" s="4" t="str">
        <f> if(isna(VLOOKUP($B158,datasets!$B:$C,1,0)), "no", "yes")</f>
        <v>yes</v>
      </c>
      <c r="N158" s="4" t="str">
        <f> if(isna(VLOOKUP($B158,processing!$B:$C,1,0)), "no", "yes")</f>
        <v>yes</v>
      </c>
      <c r="O158" s="4" t="str">
        <f> if(isna(VLOOKUP($B158,outputs!$B:$C,1,0)), "no", "yes")</f>
        <v>yes</v>
      </c>
      <c r="P158" s="9" t="str">
        <f> if(isna(VLOOKUP($B158,accuracy!$B:$K,1,0)), "no", "yes")</f>
        <v>yes</v>
      </c>
    </row>
    <row r="159" ht="12.75" customHeight="1">
      <c r="A159" s="3" t="s">
        <v>23</v>
      </c>
      <c r="B159" s="4" t="str">
        <f t="shared" si="1"/>
        <v>Robson et al. 2018, Frontiers in Earth Science (5HRXBD8K)</v>
      </c>
      <c r="C159" s="3">
        <v>2018.0</v>
      </c>
      <c r="D159" s="5" t="s">
        <v>711</v>
      </c>
      <c r="E159" s="3" t="s">
        <v>712</v>
      </c>
      <c r="F159" s="3" t="s">
        <v>713</v>
      </c>
      <c r="G159" s="3" t="s">
        <v>75</v>
      </c>
      <c r="H159" s="3" t="s">
        <v>714</v>
      </c>
      <c r="I159" s="3"/>
      <c r="J159" s="4" t="b">
        <f t="shared" si="2"/>
        <v>0</v>
      </c>
      <c r="K159" s="8" t="str">
        <f> if(isna(VLOOKUP($B159,geographic!$A:$B,1,0)), "no", "yes")</f>
        <v>yes</v>
      </c>
      <c r="L159" s="4" t="str">
        <f> if(isna(VLOOKUP($B159,scientific!$A:$B,1,0)), "no", "yes")</f>
        <v>yes</v>
      </c>
      <c r="M159" s="4" t="str">
        <f> if(isna(VLOOKUP($B159,datasets!$B:$C,1,0)), "no", "yes")</f>
        <v>yes</v>
      </c>
      <c r="N159" s="4" t="str">
        <f> if(isna(VLOOKUP($B159,processing!$B:$C,1,0)), "no", "yes")</f>
        <v>yes</v>
      </c>
      <c r="O159" s="4" t="str">
        <f> if(isna(VLOOKUP($B159,outputs!$B:$C,1,0)), "no", "yes")</f>
        <v>yes</v>
      </c>
      <c r="P159" s="9" t="str">
        <f> if(isna(VLOOKUP($B159,accuracy!$B:$K,1,0)), "no", "yes")</f>
        <v>yes</v>
      </c>
    </row>
    <row r="160" ht="12.75" customHeight="1">
      <c r="A160" s="3" t="s">
        <v>91</v>
      </c>
      <c r="B160" s="4" t="str">
        <f t="shared" si="1"/>
        <v>Rocchini et al. 2012, Computers &amp; Geosciences (V4UW2P8U)</v>
      </c>
      <c r="C160" s="4">
        <v>2012.0</v>
      </c>
      <c r="D160" s="4" t="s">
        <v>715</v>
      </c>
      <c r="E160" s="4" t="s">
        <v>716</v>
      </c>
      <c r="F160" s="4" t="s">
        <v>717</v>
      </c>
      <c r="G160" s="4" t="s">
        <v>718</v>
      </c>
      <c r="H160" s="4" t="s">
        <v>719</v>
      </c>
      <c r="I160" s="3" t="s">
        <v>22</v>
      </c>
      <c r="J160" s="4" t="b">
        <f t="shared" si="2"/>
        <v>0</v>
      </c>
      <c r="K160" s="8" t="str">
        <f> if(isna(VLOOKUP($B160,geographic!$A:$B,1,0)), "no", "yes")</f>
        <v>yes</v>
      </c>
      <c r="L160" s="4" t="str">
        <f> if(isna(VLOOKUP($B160,scientific!$A:$B,1,0)), "no", "yes")</f>
        <v>yes</v>
      </c>
      <c r="M160" s="4" t="str">
        <f> if(isna(VLOOKUP($B160,datasets!$B:$C,1,0)), "no", "yes")</f>
        <v>yes</v>
      </c>
      <c r="N160" s="4" t="str">
        <f> if(isna(VLOOKUP($B160,processing!$B:$C,1,0)), "no", "yes")</f>
        <v>yes</v>
      </c>
      <c r="O160" s="4" t="str">
        <f> if(isna(VLOOKUP($B160,outputs!$B:$C,1,0)), "no", "yes")</f>
        <v>yes</v>
      </c>
      <c r="P160" s="9" t="str">
        <f> if(isna(VLOOKUP($B160,accuracy!$B:$K,1,0)), "no", "yes")</f>
        <v>yes</v>
      </c>
    </row>
    <row r="161" ht="12.75" customHeight="1">
      <c r="A161" s="3" t="s">
        <v>23</v>
      </c>
      <c r="B161" s="4" t="str">
        <f t="shared" si="1"/>
        <v>Różycki et al. 2023, Remote Sensing (S9E8XY8R)</v>
      </c>
      <c r="C161" s="3">
        <v>2023.0</v>
      </c>
      <c r="D161" s="5" t="s">
        <v>720</v>
      </c>
      <c r="E161" s="3" t="s">
        <v>721</v>
      </c>
      <c r="F161" s="3" t="s">
        <v>722</v>
      </c>
      <c r="G161" s="3" t="s">
        <v>125</v>
      </c>
      <c r="H161" s="3" t="s">
        <v>723</v>
      </c>
      <c r="I161" s="3"/>
      <c r="J161" s="4" t="b">
        <f t="shared" si="2"/>
        <v>0</v>
      </c>
      <c r="K161" s="8" t="str">
        <f> if(isna(VLOOKUP($B161,geographic!$A:$B,1,0)), "no", "yes")</f>
        <v>yes</v>
      </c>
      <c r="L161" s="4" t="str">
        <f> if(isna(VLOOKUP($B161,scientific!$A:$B,1,0)), "no", "yes")</f>
        <v>yes</v>
      </c>
      <c r="M161" s="4" t="str">
        <f> if(isna(VLOOKUP($B161,datasets!$B:$C,1,0)), "no", "yes")</f>
        <v>yes</v>
      </c>
      <c r="N161" s="4" t="str">
        <f> if(isna(VLOOKUP($B161,processing!$B:$C,1,0)), "no", "yes")</f>
        <v>yes</v>
      </c>
      <c r="O161" s="4" t="str">
        <f> if(isna(VLOOKUP($B161,outputs!$B:$C,1,0)), "no", "yes")</f>
        <v>yes</v>
      </c>
      <c r="P161" s="9" t="str">
        <f> if(isna(VLOOKUP($B161,accuracy!$B:$K,1,0)), "no", "yes")</f>
        <v>yes</v>
      </c>
    </row>
    <row r="162">
      <c r="A162" s="7" t="s">
        <v>85</v>
      </c>
      <c r="B162" s="4" t="str">
        <f t="shared" si="1"/>
        <v>Salach 2017, ISPRS - International Archives of the Photogrammetry, Remote Sensing and Spatial Information Sciences (LJ848PGR)</v>
      </c>
      <c r="C162" s="4">
        <v>2017.0</v>
      </c>
      <c r="D162" s="4" t="s">
        <v>724</v>
      </c>
      <c r="E162" s="4" t="s">
        <v>725</v>
      </c>
      <c r="F162" s="4" t="s">
        <v>726</v>
      </c>
      <c r="G162" s="4" t="s">
        <v>242</v>
      </c>
      <c r="H162" s="4" t="s">
        <v>727</v>
      </c>
      <c r="I162" s="3" t="s">
        <v>22</v>
      </c>
      <c r="J162" s="4" t="b">
        <f t="shared" si="2"/>
        <v>0</v>
      </c>
      <c r="K162" s="8" t="str">
        <f> if(isna(VLOOKUP($B162,geographic!$A:$B,1,0)), "no", "yes")</f>
        <v>yes</v>
      </c>
      <c r="L162" s="4" t="str">
        <f> if(isna(VLOOKUP($B162,scientific!$A:$B,1,0)), "no", "yes")</f>
        <v>yes</v>
      </c>
      <c r="M162" s="4" t="str">
        <f> if(isna(VLOOKUP($B162,datasets!$B:$C,1,0)), "no", "yes")</f>
        <v>yes</v>
      </c>
      <c r="N162" s="4" t="str">
        <f> if(isna(VLOOKUP($B162,processing!$B:$C,1,0)), "no", "yes")</f>
        <v>yes</v>
      </c>
      <c r="O162" s="4" t="str">
        <f> if(isna(VLOOKUP($B162,outputs!$B:$C,1,0)), "no", "yes")</f>
        <v>yes</v>
      </c>
      <c r="P162" s="9" t="str">
        <f> if(isna(VLOOKUP($B162,accuracy!$B:$K,1,0)), "no", "yes")</f>
        <v>yes</v>
      </c>
    </row>
    <row r="163" ht="12.75" customHeight="1">
      <c r="A163" s="3" t="s">
        <v>23</v>
      </c>
      <c r="B163" s="4" t="str">
        <f t="shared" si="1"/>
        <v>Schiefer and Gilbert 2007, Geomorphology (UZ4K7DVA)</v>
      </c>
      <c r="C163" s="3">
        <v>2007.0</v>
      </c>
      <c r="D163" s="3" t="s">
        <v>728</v>
      </c>
      <c r="E163" s="3" t="s">
        <v>729</v>
      </c>
      <c r="F163" s="3" t="s">
        <v>730</v>
      </c>
      <c r="G163" s="3" t="s">
        <v>217</v>
      </c>
      <c r="H163" s="3" t="s">
        <v>731</v>
      </c>
      <c r="I163" s="3" t="s">
        <v>22</v>
      </c>
      <c r="J163" s="4" t="b">
        <f t="shared" si="2"/>
        <v>0</v>
      </c>
      <c r="K163" s="8" t="str">
        <f> if(isna(VLOOKUP($B163,geographic!$A:$B,1,0)), "no", "yes")</f>
        <v>yes</v>
      </c>
      <c r="L163" s="4" t="str">
        <f> if(isna(VLOOKUP($B163,scientific!$A:$B,1,0)), "no", "yes")</f>
        <v>yes</v>
      </c>
      <c r="M163" s="4" t="str">
        <f> if(isna(VLOOKUP($B163,datasets!$B:$C,1,0)), "no", "yes")</f>
        <v>yes</v>
      </c>
      <c r="N163" s="4" t="str">
        <f> if(isna(VLOOKUP($B163,processing!$B:$C,1,0)), "no", "yes")</f>
        <v>yes</v>
      </c>
      <c r="O163" s="4" t="str">
        <f> if(isna(VLOOKUP($B163,outputs!$B:$C,1,0)), "no", "yes")</f>
        <v>yes</v>
      </c>
      <c r="P163" s="9" t="str">
        <f> if(isna(VLOOKUP($B163,accuracy!$B:$K,1,0)), "no", "yes")</f>
        <v>yes</v>
      </c>
    </row>
    <row r="164" ht="12.75" customHeight="1">
      <c r="A164" s="3" t="s">
        <v>72</v>
      </c>
      <c r="B164" s="4" t="str">
        <f t="shared" si="1"/>
        <v>Schmidt et al. 2001, IGARSS 2001. Scanning the Present and Resolving the Future. Proceedings. IEEE 2001 International Geoscience and Remote Sensing Symposium (WCZUHQVX)</v>
      </c>
      <c r="C164" s="4">
        <v>2001.0</v>
      </c>
      <c r="D164" s="4" t="s">
        <v>732</v>
      </c>
      <c r="E164" s="4" t="s">
        <v>733</v>
      </c>
      <c r="F164" s="4" t="s">
        <v>734</v>
      </c>
      <c r="G164" s="3" t="s">
        <v>735</v>
      </c>
      <c r="H164" s="4" t="s">
        <v>736</v>
      </c>
      <c r="I164" s="3" t="s">
        <v>22</v>
      </c>
      <c r="J164" s="4" t="b">
        <f t="shared" si="2"/>
        <v>0</v>
      </c>
      <c r="K164" s="8" t="str">
        <f> if(isna(VLOOKUP($B164,geographic!$A:$B,1,0)), "no", "yes")</f>
        <v>yes</v>
      </c>
      <c r="L164" s="4" t="str">
        <f> if(isna(VLOOKUP($B164,scientific!$A:$B,1,0)), "no", "yes")</f>
        <v>yes</v>
      </c>
      <c r="M164" s="4" t="str">
        <f> if(isna(VLOOKUP($B164,datasets!$B:$C,1,0)), "no", "yes")</f>
        <v>yes</v>
      </c>
      <c r="N164" s="4" t="str">
        <f> if(isna(VLOOKUP($B164,processing!$B:$C,1,0)), "no", "yes")</f>
        <v>yes</v>
      </c>
      <c r="O164" s="4" t="str">
        <f> if(isna(VLOOKUP($B164,outputs!$B:$C,1,0)), "no", "yes")</f>
        <v>yes</v>
      </c>
      <c r="P164" s="9" t="str">
        <f> if(isna(VLOOKUP($B164,accuracy!$B:$K,1,0)), "no", "yes")</f>
        <v>yes</v>
      </c>
    </row>
    <row r="165" ht="12.75" customHeight="1">
      <c r="A165" s="3" t="s">
        <v>23</v>
      </c>
      <c r="B165" s="4" t="str">
        <f t="shared" si="1"/>
        <v>Schwat et al. 2023, Geomorphology (CGB2DPYZ)</v>
      </c>
      <c r="C165" s="3">
        <v>2023.0</v>
      </c>
      <c r="D165" s="5" t="s">
        <v>737</v>
      </c>
      <c r="E165" s="3" t="s">
        <v>738</v>
      </c>
      <c r="F165" s="3" t="s">
        <v>739</v>
      </c>
      <c r="G165" s="3" t="s">
        <v>217</v>
      </c>
      <c r="H165" s="3" t="s">
        <v>740</v>
      </c>
      <c r="I165" s="3"/>
      <c r="J165" s="4" t="b">
        <f t="shared" si="2"/>
        <v>0</v>
      </c>
      <c r="K165" s="6" t="str">
        <f> if(isna(VLOOKUP($B165,geographic!$A:$B,1,0)), "no", "yes")</f>
        <v>yes</v>
      </c>
      <c r="L165" s="4" t="str">
        <f> if(isna(VLOOKUP($B165,scientific!$A:$B,1,0)), "no", "yes")</f>
        <v>yes</v>
      </c>
      <c r="M165" s="4" t="str">
        <f> if(isna(VLOOKUP($B165,datasets!$B:$C,1,0)), "no", "yes")</f>
        <v>yes</v>
      </c>
      <c r="N165" s="4" t="str">
        <f> if(isna(VLOOKUP($B165,processing!$B:$C,1,0)), "no", "yes")</f>
        <v>yes</v>
      </c>
      <c r="O165" s="4" t="str">
        <f> if(isna(VLOOKUP($B165,outputs!$B:$C,1,0)), "no", "yes")</f>
        <v>yes</v>
      </c>
      <c r="P165" s="4" t="str">
        <f> if(isna(VLOOKUP($B165,accuracy!$B:$K,1,0)), "no", "yes")</f>
        <v>yes</v>
      </c>
    </row>
    <row r="166" ht="12.75" customHeight="1">
      <c r="A166" s="3" t="s">
        <v>23</v>
      </c>
      <c r="B166" s="4" t="str">
        <f t="shared" si="1"/>
        <v>Seccaroni et al. 2018, Proceedings (VAS8PQGQ)</v>
      </c>
      <c r="C166" s="4">
        <v>2018.0</v>
      </c>
      <c r="D166" s="4" t="s">
        <v>741</v>
      </c>
      <c r="E166" s="4" t="s">
        <v>742</v>
      </c>
      <c r="F166" s="4" t="s">
        <v>743</v>
      </c>
      <c r="G166" s="4" t="s">
        <v>744</v>
      </c>
      <c r="H166" s="4" t="s">
        <v>745</v>
      </c>
      <c r="I166" s="3" t="s">
        <v>22</v>
      </c>
      <c r="J166" s="4" t="b">
        <f t="shared" si="2"/>
        <v>0</v>
      </c>
      <c r="K166" s="6" t="str">
        <f> if(isna(VLOOKUP($B166,geographic!$A:$B,1,0)), "no", "yes")</f>
        <v>yes</v>
      </c>
      <c r="L166" s="4" t="str">
        <f> if(isna(VLOOKUP($B166,scientific!$A:$B,1,0)), "no", "yes")</f>
        <v>yes</v>
      </c>
      <c r="M166" s="4" t="str">
        <f> if(isna(VLOOKUP($B166,datasets!$B:$C,1,0)), "no", "yes")</f>
        <v>yes</v>
      </c>
      <c r="N166" s="4" t="str">
        <f> if(isna(VLOOKUP($B166,processing!$B:$C,1,0)), "no", "yes")</f>
        <v>yes</v>
      </c>
      <c r="O166" s="4" t="str">
        <f> if(isna(VLOOKUP($B166,outputs!$B:$C,1,0)), "no", "yes")</f>
        <v>yes</v>
      </c>
      <c r="P166" s="4" t="str">
        <f> if(isna(VLOOKUP($B166,accuracy!$B:$K,1,0)), "no", "yes")</f>
        <v>yes</v>
      </c>
    </row>
    <row r="167" ht="12.75" customHeight="1">
      <c r="A167" s="7" t="s">
        <v>72</v>
      </c>
      <c r="B167" s="4" t="str">
        <f t="shared" si="1"/>
        <v>Sevara 2013, International Journal of Heritage in the Digital Era (HRXNERQE)</v>
      </c>
      <c r="C167" s="4">
        <v>2013.0</v>
      </c>
      <c r="D167" s="4" t="s">
        <v>746</v>
      </c>
      <c r="E167" s="4" t="s">
        <v>747</v>
      </c>
      <c r="F167" s="4" t="s">
        <v>748</v>
      </c>
      <c r="G167" s="4" t="s">
        <v>749</v>
      </c>
      <c r="H167" s="4" t="s">
        <v>750</v>
      </c>
      <c r="I167" s="3" t="s">
        <v>22</v>
      </c>
      <c r="J167" s="4" t="b">
        <f t="shared" si="2"/>
        <v>0</v>
      </c>
      <c r="K167" s="6" t="str">
        <f> if(isna(VLOOKUP($B167,geographic!$A:$B,1,0)), "no", "yes")</f>
        <v>yes</v>
      </c>
      <c r="L167" s="4" t="str">
        <f> if(isna(VLOOKUP($B167,scientific!$A:$B,1,0)), "no", "yes")</f>
        <v>yes</v>
      </c>
      <c r="M167" s="4" t="str">
        <f> if(isna(VLOOKUP($B167,datasets!$B:$C,1,0)), "no", "yes")</f>
        <v>yes</v>
      </c>
      <c r="N167" s="4" t="str">
        <f> if(isna(VLOOKUP($B167,processing!$B:$C,1,0)), "no", "yes")</f>
        <v>yes</v>
      </c>
      <c r="O167" s="4" t="str">
        <f> if(isna(VLOOKUP($B167,outputs!$B:$C,1,0)), "no", "yes")</f>
        <v>yes</v>
      </c>
      <c r="P167" s="4" t="str">
        <f> if(isna(VLOOKUP($B167,accuracy!$B:$K,1,0)), "no", "yes")</f>
        <v>yes</v>
      </c>
    </row>
    <row r="168" ht="12.75" customHeight="1">
      <c r="A168" s="7" t="s">
        <v>72</v>
      </c>
      <c r="B168" s="4" t="str">
        <f t="shared" si="1"/>
        <v>Sevara et al. 2018, Journal of Archaeological Method and Theory (RCSSD3W5)</v>
      </c>
      <c r="C168" s="4">
        <v>2018.0</v>
      </c>
      <c r="D168" s="4" t="s">
        <v>751</v>
      </c>
      <c r="E168" s="4" t="s">
        <v>752</v>
      </c>
      <c r="F168" s="4" t="s">
        <v>753</v>
      </c>
      <c r="G168" s="4" t="s">
        <v>754</v>
      </c>
      <c r="H168" s="4" t="s">
        <v>755</v>
      </c>
      <c r="I168" s="3" t="s">
        <v>22</v>
      </c>
      <c r="J168" s="4" t="b">
        <f t="shared" si="2"/>
        <v>0</v>
      </c>
      <c r="K168" s="8" t="str">
        <f> if(isna(VLOOKUP($B168,geographic!$A:$B,1,0)), "no", "yes")</f>
        <v>yes</v>
      </c>
      <c r="L168" s="4" t="str">
        <f> if(isna(VLOOKUP($B168,scientific!$A:$B,1,0)), "no", "yes")</f>
        <v>yes</v>
      </c>
      <c r="M168" s="4" t="str">
        <f> if(isna(VLOOKUP($B168,datasets!$B:$C,1,0)), "no", "yes")</f>
        <v>yes</v>
      </c>
      <c r="N168" s="4" t="str">
        <f> if(isna(VLOOKUP($B168,processing!$B:$C,1,0)), "no", "yes")</f>
        <v>yes</v>
      </c>
      <c r="O168" s="4" t="str">
        <f> if(isna(VLOOKUP($B168,outputs!$B:$C,1,0)), "no", "yes")</f>
        <v>yes</v>
      </c>
      <c r="P168" s="9" t="str">
        <f> if(isna(VLOOKUP($B168,accuracy!$B:$K,1,0)), "no", "yes")</f>
        <v>yes</v>
      </c>
    </row>
    <row r="169" ht="12.75" customHeight="1">
      <c r="A169" s="3" t="s">
        <v>23</v>
      </c>
      <c r="B169" s="4" t="str">
        <f t="shared" si="1"/>
        <v>Shevchenko et al. 2020, Communications Earth &amp; Environment (FYPPE3AR)</v>
      </c>
      <c r="C169" s="3">
        <v>2020.0</v>
      </c>
      <c r="D169" s="5" t="s">
        <v>756</v>
      </c>
      <c r="E169" s="3" t="s">
        <v>757</v>
      </c>
      <c r="F169" s="3" t="s">
        <v>758</v>
      </c>
      <c r="G169" s="3" t="s">
        <v>759</v>
      </c>
      <c r="H169" s="3" t="s">
        <v>760</v>
      </c>
      <c r="I169" s="3" t="s">
        <v>22</v>
      </c>
      <c r="J169" s="4" t="b">
        <f t="shared" si="2"/>
        <v>0</v>
      </c>
      <c r="K169" s="8" t="str">
        <f> if(isna(VLOOKUP($B169,geographic!$A:$B,1,0)), "no", "yes")</f>
        <v>yes</v>
      </c>
      <c r="L169" s="4" t="str">
        <f> if(isna(VLOOKUP($B169,scientific!$A:$B,1,0)), "no", "yes")</f>
        <v>yes</v>
      </c>
      <c r="M169" s="4" t="str">
        <f> if(isna(VLOOKUP($B169,datasets!$B:$C,1,0)), "no", "yes")</f>
        <v>yes</v>
      </c>
      <c r="N169" s="4" t="str">
        <f> if(isna(VLOOKUP($B169,processing!$B:$C,1,0)), "no", "yes")</f>
        <v>yes</v>
      </c>
      <c r="O169" s="4" t="str">
        <f> if(isna(VLOOKUP($B169,outputs!$B:$C,1,0)), "no", "yes")</f>
        <v>yes</v>
      </c>
      <c r="P169" s="9" t="str">
        <f> if(isna(VLOOKUP($B169,accuracy!$B:$K,1,0)), "no", "yes")</f>
        <v>yes</v>
      </c>
    </row>
    <row r="170" ht="12.75" customHeight="1">
      <c r="A170" s="3" t="s">
        <v>91</v>
      </c>
      <c r="B170" s="4" t="str">
        <f t="shared" si="1"/>
        <v>Sohn et al. 2004, The Photogrammetric Record (JPQS9JXB)</v>
      </c>
      <c r="C170" s="3">
        <v>2004.0</v>
      </c>
      <c r="D170" s="3" t="s">
        <v>761</v>
      </c>
      <c r="E170" s="3" t="s">
        <v>762</v>
      </c>
      <c r="F170" s="3" t="s">
        <v>763</v>
      </c>
      <c r="G170" s="3" t="s">
        <v>26</v>
      </c>
      <c r="H170" s="3" t="s">
        <v>764</v>
      </c>
      <c r="I170" s="3" t="s">
        <v>22</v>
      </c>
      <c r="J170" s="4" t="b">
        <f t="shared" si="2"/>
        <v>0</v>
      </c>
      <c r="K170" s="8" t="str">
        <f> if(isna(VLOOKUP($B170,geographic!$A:$B,1,0)), "no", "yes")</f>
        <v>yes</v>
      </c>
      <c r="L170" s="4" t="str">
        <f> if(isna(VLOOKUP($B170,scientific!$A:$B,1,0)), "no", "yes")</f>
        <v>yes</v>
      </c>
      <c r="M170" s="4" t="str">
        <f> if(isna(VLOOKUP($B170,datasets!$B:$C,1,0)), "no", "yes")</f>
        <v>yes</v>
      </c>
      <c r="N170" s="4" t="str">
        <f> if(isna(VLOOKUP($B170,processing!$B:$C,1,0)), "no", "yes")</f>
        <v>yes</v>
      </c>
      <c r="O170" s="4" t="str">
        <f> if(isna(VLOOKUP($B170,outputs!$B:$C,1,0)), "no", "yes")</f>
        <v>yes</v>
      </c>
      <c r="P170" s="9" t="str">
        <f> if(isna(VLOOKUP($B170,accuracy!$B:$K,1,0)), "no", "yes")</f>
        <v>yes</v>
      </c>
    </row>
    <row r="171" ht="12.75" customHeight="1">
      <c r="A171" s="3" t="s">
        <v>91</v>
      </c>
      <c r="B171" s="4" t="str">
        <f t="shared" si="1"/>
        <v>Stăncioiu et al. 2021, Science of The Total Environment (RENZSNMD)</v>
      </c>
      <c r="C171" s="4">
        <v>2021.0</v>
      </c>
      <c r="D171" s="4" t="s">
        <v>765</v>
      </c>
      <c r="E171" s="4" t="s">
        <v>766</v>
      </c>
      <c r="F171" s="4" t="s">
        <v>767</v>
      </c>
      <c r="G171" s="4" t="s">
        <v>768</v>
      </c>
      <c r="H171" s="4" t="s">
        <v>769</v>
      </c>
      <c r="I171" s="3" t="s">
        <v>22</v>
      </c>
      <c r="J171" s="4" t="b">
        <f t="shared" si="2"/>
        <v>0</v>
      </c>
      <c r="K171" s="8" t="str">
        <f> if(isna(VLOOKUP($B171,geographic!$A:$B,1,0)), "no", "yes")</f>
        <v>yes</v>
      </c>
      <c r="L171" s="4" t="str">
        <f> if(isna(VLOOKUP($B171,scientific!$A:$B,1,0)), "no", "yes")</f>
        <v>yes</v>
      </c>
      <c r="M171" s="4" t="str">
        <f> if(isna(VLOOKUP($B171,datasets!$B:$C,1,0)), "no", "yes")</f>
        <v>yes</v>
      </c>
      <c r="N171" s="4" t="str">
        <f> if(isna(VLOOKUP($B171,processing!$B:$C,1,0)), "no", "yes")</f>
        <v>yes</v>
      </c>
      <c r="O171" s="4" t="str">
        <f> if(isna(VLOOKUP($B171,outputs!$B:$C,1,0)), "no", "yes")</f>
        <v>yes</v>
      </c>
      <c r="P171" s="9" t="str">
        <f> if(isna(VLOOKUP($B171,accuracy!$B:$K,1,0)), "no", "yes")</f>
        <v>yes</v>
      </c>
    </row>
    <row r="172" ht="12.75" customHeight="1">
      <c r="A172" s="3" t="s">
        <v>85</v>
      </c>
      <c r="B172" s="4" t="str">
        <f t="shared" si="1"/>
        <v>Stark et al. 2020, Journal of Geomorphology (42S2BQKV)</v>
      </c>
      <c r="C172" s="4">
        <v>2020.0</v>
      </c>
      <c r="D172" s="4" t="s">
        <v>770</v>
      </c>
      <c r="E172" s="4" t="s">
        <v>771</v>
      </c>
      <c r="F172" s="4" t="s">
        <v>772</v>
      </c>
      <c r="G172" s="4" t="s">
        <v>773</v>
      </c>
      <c r="H172" s="4" t="s">
        <v>774</v>
      </c>
      <c r="I172" s="3" t="s">
        <v>22</v>
      </c>
      <c r="J172" s="4" t="b">
        <f t="shared" si="2"/>
        <v>0</v>
      </c>
      <c r="K172" s="8" t="str">
        <f> if(isna(VLOOKUP($B172,geographic!$A:$B,1,0)), "no", "yes")</f>
        <v>yes</v>
      </c>
      <c r="L172" s="4" t="str">
        <f> if(isna(VLOOKUP($B172,scientific!$A:$B,1,0)), "no", "yes")</f>
        <v>yes</v>
      </c>
      <c r="M172" s="4" t="str">
        <f> if(isna(VLOOKUP($B172,datasets!$B:$C,1,0)), "no", "yes")</f>
        <v>yes</v>
      </c>
      <c r="N172" s="4" t="str">
        <f> if(isna(VLOOKUP($B172,processing!$B:$C,1,0)), "no", "yes")</f>
        <v>yes</v>
      </c>
      <c r="O172" s="4" t="str">
        <f> if(isna(VLOOKUP($B172,outputs!$B:$C,1,0)), "no", "yes")</f>
        <v>yes</v>
      </c>
      <c r="P172" s="9" t="str">
        <f> if(isna(VLOOKUP($B172,accuracy!$B:$K,1,0)), "no", "yes")</f>
        <v>yes</v>
      </c>
    </row>
    <row r="173" ht="12.75" customHeight="1">
      <c r="A173" s="3" t="s">
        <v>23</v>
      </c>
      <c r="B173" s="4" t="str">
        <f t="shared" si="1"/>
        <v>Stott et al. 2018, Proceedings of the National Academy of Sciences (UUN2FYMP)</v>
      </c>
      <c r="C173" s="4">
        <v>2018.0</v>
      </c>
      <c r="D173" s="4" t="s">
        <v>775</v>
      </c>
      <c r="E173" s="4" t="s">
        <v>776</v>
      </c>
      <c r="F173" s="4" t="s">
        <v>777</v>
      </c>
      <c r="G173" s="4" t="s">
        <v>778</v>
      </c>
      <c r="H173" s="4" t="s">
        <v>779</v>
      </c>
      <c r="I173" s="3" t="s">
        <v>22</v>
      </c>
      <c r="J173" s="4" t="b">
        <f t="shared" si="2"/>
        <v>0</v>
      </c>
      <c r="K173" s="8" t="str">
        <f> if(isna(VLOOKUP($B173,geographic!$A:$B,1,0)), "no", "yes")</f>
        <v>yes</v>
      </c>
      <c r="L173" s="4" t="str">
        <f> if(isna(VLOOKUP($B173,scientific!$A:$B,1,0)), "no", "yes")</f>
        <v>yes</v>
      </c>
      <c r="M173" s="4" t="str">
        <f> if(isna(VLOOKUP($B173,datasets!$B:$C,1,0)), "no", "yes")</f>
        <v>yes</v>
      </c>
      <c r="N173" s="4" t="str">
        <f> if(isna(VLOOKUP($B173,processing!$B:$C,1,0)), "no", "yes")</f>
        <v>yes</v>
      </c>
      <c r="O173" s="4" t="str">
        <f> if(isna(VLOOKUP($B173,outputs!$B:$C,1,0)), "no", "yes")</f>
        <v>yes</v>
      </c>
      <c r="P173" s="9" t="str">
        <f> if(isna(VLOOKUP($B173,accuracy!$B:$K,1,0)), "no", "yes")</f>
        <v>yes</v>
      </c>
    </row>
    <row r="174" ht="12.75" customHeight="1">
      <c r="A174" s="3" t="s">
        <v>23</v>
      </c>
      <c r="B174" s="4" t="str">
        <f t="shared" si="1"/>
        <v>Suh and Ouimet 2023, Photogrammetric Engineering &amp; Remote Sensing (9LTT2ELW)</v>
      </c>
      <c r="C174" s="3">
        <v>2023.0</v>
      </c>
      <c r="D174" s="5" t="s">
        <v>780</v>
      </c>
      <c r="E174" s="3" t="s">
        <v>781</v>
      </c>
      <c r="F174" s="3" t="s">
        <v>782</v>
      </c>
      <c r="G174" s="3" t="s">
        <v>138</v>
      </c>
      <c r="H174" s="3" t="s">
        <v>783</v>
      </c>
      <c r="I174" s="3"/>
      <c r="J174" s="4" t="b">
        <f t="shared" si="2"/>
        <v>0</v>
      </c>
      <c r="K174" s="8" t="str">
        <f> if(isna(VLOOKUP($B174,geographic!$A:$B,1,0)), "no", "yes")</f>
        <v>yes</v>
      </c>
      <c r="L174" s="4" t="str">
        <f> if(isna(VLOOKUP($B174,scientific!$A:$B,1,0)), "no", "yes")</f>
        <v>yes</v>
      </c>
      <c r="M174" s="4" t="str">
        <f> if(isna(VLOOKUP($B174,datasets!$B:$C,1,0)), "no", "yes")</f>
        <v>yes</v>
      </c>
      <c r="N174" s="4" t="str">
        <f> if(isna(VLOOKUP($B174,processing!$B:$C,1,0)), "no", "yes")</f>
        <v>yes</v>
      </c>
      <c r="O174" s="4" t="str">
        <f> if(isna(VLOOKUP($B174,outputs!$B:$C,1,0)), "no", "yes")</f>
        <v>yes</v>
      </c>
      <c r="P174" s="9" t="str">
        <f> if(isna(VLOOKUP($B174,accuracy!$B:$K,1,0)), "no", "yes")</f>
        <v>yes</v>
      </c>
    </row>
    <row r="175" ht="12.75" customHeight="1">
      <c r="A175" s="3" t="s">
        <v>16</v>
      </c>
      <c r="B175" s="4" t="str">
        <f t="shared" si="1"/>
        <v>Surazakov and Aizen 2010, Photogrammetric Engineering &amp; Remote Sensing (QUZPQPWA)</v>
      </c>
      <c r="C175" s="3">
        <v>2010.0</v>
      </c>
      <c r="D175" s="5" t="s">
        <v>784</v>
      </c>
      <c r="E175" s="3" t="s">
        <v>785</v>
      </c>
      <c r="F175" s="3" t="s">
        <v>786</v>
      </c>
      <c r="G175" s="3" t="s">
        <v>138</v>
      </c>
      <c r="H175" s="3" t="s">
        <v>787</v>
      </c>
      <c r="I175" s="3" t="s">
        <v>22</v>
      </c>
      <c r="J175" s="4" t="b">
        <f t="shared" si="2"/>
        <v>0</v>
      </c>
      <c r="K175" s="8" t="str">
        <f> if(isna(VLOOKUP($B175,geographic!$A:$B,1,0)), "no", "yes")</f>
        <v>yes</v>
      </c>
      <c r="L175" s="4" t="str">
        <f> if(isna(VLOOKUP($B175,scientific!$A:$B,1,0)), "no", "yes")</f>
        <v>yes</v>
      </c>
      <c r="M175" s="4" t="str">
        <f> if(isna(VLOOKUP($B175,datasets!$B:$C,1,0)), "no", "yes")</f>
        <v>yes</v>
      </c>
      <c r="N175" s="4" t="str">
        <f> if(isna(VLOOKUP($B175,processing!$B:$C,1,0)), "no", "yes")</f>
        <v>yes</v>
      </c>
      <c r="O175" s="4" t="str">
        <f> if(isna(VLOOKUP($B175,outputs!$B:$C,1,0)), "no", "yes")</f>
        <v>yes</v>
      </c>
      <c r="P175" s="9" t="str">
        <f> if(isna(VLOOKUP($B175,accuracy!$B:$K,1,0)), "no", "yes")</f>
        <v>yes</v>
      </c>
    </row>
    <row r="176" ht="12.75" customHeight="1">
      <c r="A176" s="3" t="s">
        <v>72</v>
      </c>
      <c r="B176" s="4" t="str">
        <f t="shared" si="1"/>
        <v>Tian et al. 2019, IGARSS 2019 - 2019 IEEE International Geoscience and Remote Sensing Symposium (3Q3MUWTB)</v>
      </c>
      <c r="C176" s="4">
        <v>2019.0</v>
      </c>
      <c r="D176" s="4" t="s">
        <v>788</v>
      </c>
      <c r="E176" s="4" t="s">
        <v>789</v>
      </c>
      <c r="F176" s="4" t="s">
        <v>790</v>
      </c>
      <c r="G176" s="4" t="s">
        <v>791</v>
      </c>
      <c r="H176" s="4" t="s">
        <v>792</v>
      </c>
      <c r="I176" s="3" t="s">
        <v>22</v>
      </c>
      <c r="J176" s="4" t="b">
        <f t="shared" si="2"/>
        <v>0</v>
      </c>
      <c r="K176" s="8" t="str">
        <f> if(isna(VLOOKUP($B176,geographic!$A:$B,1,0)), "no", "yes")</f>
        <v>yes</v>
      </c>
      <c r="L176" s="4" t="str">
        <f> if(isna(VLOOKUP($B176,scientific!$A:$B,1,0)), "no", "yes")</f>
        <v>yes</v>
      </c>
      <c r="M176" s="4" t="str">
        <f> if(isna(VLOOKUP($B176,datasets!$B:$C,1,0)), "no", "yes")</f>
        <v>yes</v>
      </c>
      <c r="N176" s="4" t="str">
        <f> if(isna(VLOOKUP($B176,processing!$B:$C,1,0)), "no", "yes")</f>
        <v>yes</v>
      </c>
      <c r="O176" s="4" t="str">
        <f> if(isna(VLOOKUP($B176,outputs!$B:$C,1,0)), "no", "yes")</f>
        <v>yes</v>
      </c>
      <c r="P176" s="9" t="str">
        <f> if(isna(VLOOKUP($B176,accuracy!$B:$K,1,0)), "no", "yes")</f>
        <v>yes</v>
      </c>
    </row>
    <row r="177" ht="12.75" customHeight="1">
      <c r="A177" s="7" t="s">
        <v>91</v>
      </c>
      <c r="B177" s="4" t="str">
        <f t="shared" si="1"/>
        <v>Triglav‐Čekada et al. 2011, The Photogrammetric Record (E5HRBYHP)</v>
      </c>
      <c r="C177" s="4">
        <v>2011.0</v>
      </c>
      <c r="D177" s="4" t="s">
        <v>793</v>
      </c>
      <c r="E177" s="3" t="s">
        <v>794</v>
      </c>
      <c r="F177" s="4" t="s">
        <v>795</v>
      </c>
      <c r="G177" s="4" t="s">
        <v>26</v>
      </c>
      <c r="H177" s="4" t="s">
        <v>796</v>
      </c>
      <c r="I177" s="3" t="s">
        <v>22</v>
      </c>
      <c r="J177" s="4" t="b">
        <f t="shared" si="2"/>
        <v>1</v>
      </c>
      <c r="K177" s="8" t="str">
        <f> if(isna(VLOOKUP($B177,geographic!$A:$B,1,0)), "no", "yes")</f>
        <v>yes</v>
      </c>
      <c r="L177" s="4" t="str">
        <f> if(isna(VLOOKUP($B177,scientific!$A:$B,1,0)), "no", "yes")</f>
        <v>yes</v>
      </c>
      <c r="M177" s="4" t="str">
        <f> if(isna(VLOOKUP($B177,datasets!$B:$C,1,0)), "no", "yes")</f>
        <v>yes</v>
      </c>
      <c r="N177" s="4" t="str">
        <f> if(isna(VLOOKUP($B177,processing!$B:$C,1,0)), "no", "yes")</f>
        <v>yes</v>
      </c>
      <c r="O177" s="4" t="str">
        <f> if(isna(VLOOKUP($B177,outputs!$B:$C,1,0)), "no", "yes")</f>
        <v>yes</v>
      </c>
      <c r="P177" s="9" t="str">
        <f> if(isna(VLOOKUP($B177,accuracy!$B:$K,1,0)), "no", "yes")</f>
        <v>yes</v>
      </c>
    </row>
    <row r="178" ht="12.75" customHeight="1">
      <c r="A178" s="3" t="s">
        <v>16</v>
      </c>
      <c r="B178" s="4" t="str">
        <f t="shared" si="1"/>
        <v>Turek et al. 2018, Proceedings of the 4th International Conference on Geographical Information Systems Theory, Applications and Management (UKWG7DZS)</v>
      </c>
      <c r="C178" s="4">
        <v>2018.0</v>
      </c>
      <c r="D178" s="4" t="s">
        <v>797</v>
      </c>
      <c r="E178" s="4" t="s">
        <v>798</v>
      </c>
      <c r="F178" s="4" t="s">
        <v>799</v>
      </c>
      <c r="G178" s="4" t="s">
        <v>800</v>
      </c>
      <c r="H178" s="4" t="s">
        <v>801</v>
      </c>
      <c r="I178" s="3" t="s">
        <v>22</v>
      </c>
      <c r="J178" s="4" t="b">
        <f t="shared" si="2"/>
        <v>0</v>
      </c>
      <c r="K178" s="8" t="str">
        <f> if(isna(VLOOKUP($B178,geographic!$A:$B,1,0)), "no", "yes")</f>
        <v>yes</v>
      </c>
      <c r="L178" s="4" t="str">
        <f> if(isna(VLOOKUP($B178,scientific!$A:$B,1,0)), "no", "yes")</f>
        <v>yes</v>
      </c>
      <c r="M178" s="4" t="str">
        <f> if(isna(VLOOKUP($B178,datasets!$B:$C,1,0)), "no", "yes")</f>
        <v>yes</v>
      </c>
      <c r="N178" s="4" t="str">
        <f> if(isna(VLOOKUP($B178,processing!$B:$C,1,0)), "no", "yes")</f>
        <v>yes</v>
      </c>
      <c r="O178" s="4" t="str">
        <f> if(isna(VLOOKUP($B178,outputs!$B:$C,1,0)), "no", "yes")</f>
        <v>yes</v>
      </c>
      <c r="P178" s="9" t="str">
        <f> if(isna(VLOOKUP($B178,accuracy!$B:$K,1,0)), "no", "yes")</f>
        <v>yes</v>
      </c>
    </row>
    <row r="179" ht="12.75" customHeight="1">
      <c r="A179" s="3" t="s">
        <v>91</v>
      </c>
      <c r="B179" s="4" t="str">
        <f t="shared" si="1"/>
        <v>Vargo et al. 2017, Journal of Glaciology (9USYID46)</v>
      </c>
      <c r="C179" s="4">
        <v>2017.0</v>
      </c>
      <c r="D179" s="4" t="s">
        <v>802</v>
      </c>
      <c r="E179" s="4" t="s">
        <v>803</v>
      </c>
      <c r="F179" s="4" t="s">
        <v>804</v>
      </c>
      <c r="G179" s="4" t="s">
        <v>46</v>
      </c>
      <c r="H179" s="4" t="s">
        <v>805</v>
      </c>
      <c r="I179" s="3" t="s">
        <v>22</v>
      </c>
      <c r="J179" s="4" t="b">
        <f t="shared" si="2"/>
        <v>0</v>
      </c>
      <c r="K179" s="8" t="str">
        <f> if(isna(VLOOKUP($B179,geographic!$A:$B,1,0)), "no", "yes")</f>
        <v>yes</v>
      </c>
      <c r="L179" s="4" t="str">
        <f> if(isna(VLOOKUP($B179,scientific!$A:$B,1,0)), "no", "yes")</f>
        <v>yes</v>
      </c>
      <c r="M179" s="4" t="str">
        <f> if(isna(VLOOKUP($B179,datasets!$B:$C,1,0)), "no", "yes")</f>
        <v>yes</v>
      </c>
      <c r="N179" s="4" t="str">
        <f> if(isna(VLOOKUP($B179,processing!$B:$C,1,0)), "no", "yes")</f>
        <v>yes</v>
      </c>
      <c r="O179" s="4" t="str">
        <f> if(isna(VLOOKUP($B179,outputs!$B:$C,1,0)), "no", "yes")</f>
        <v>yes</v>
      </c>
      <c r="P179" s="9" t="str">
        <f> if(isna(VLOOKUP($B179,accuracy!$B:$K,1,0)), "no", "yes")</f>
        <v>yes</v>
      </c>
    </row>
    <row r="180" ht="12.75" customHeight="1">
      <c r="A180" s="3" t="s">
        <v>85</v>
      </c>
      <c r="B180" s="4" t="str">
        <f t="shared" si="1"/>
        <v>Vastaranta et al. 2015, Scandinavian Journal of Forest Research (UJKIFHZ9)</v>
      </c>
      <c r="C180" s="3">
        <v>2015.0</v>
      </c>
      <c r="D180" s="4" t="s">
        <v>806</v>
      </c>
      <c r="E180" s="4" t="s">
        <v>807</v>
      </c>
      <c r="F180" s="4" t="s">
        <v>808</v>
      </c>
      <c r="G180" s="4" t="s">
        <v>809</v>
      </c>
      <c r="H180" s="4" t="s">
        <v>810</v>
      </c>
      <c r="I180" s="3" t="s">
        <v>22</v>
      </c>
      <c r="J180" s="4" t="b">
        <f t="shared" si="2"/>
        <v>0</v>
      </c>
      <c r="K180" s="8" t="str">
        <f> if(isna(VLOOKUP($B180,geographic!$A:$B,1,0)), "no", "yes")</f>
        <v>yes</v>
      </c>
      <c r="L180" s="4" t="str">
        <f> if(isna(VLOOKUP($B180,scientific!$A:$B,1,0)), "no", "yes")</f>
        <v>yes</v>
      </c>
      <c r="M180" s="4" t="str">
        <f> if(isna(VLOOKUP($B180,datasets!$B:$C,1,0)), "no", "yes")</f>
        <v>yes</v>
      </c>
      <c r="N180" s="4" t="str">
        <f> if(isna(VLOOKUP($B180,processing!$B:$C,1,0)), "no", "yes")</f>
        <v>yes</v>
      </c>
      <c r="O180" s="4" t="str">
        <f> if(isna(VLOOKUP($B180,outputs!$B:$C,1,0)), "no", "yes")</f>
        <v>yes</v>
      </c>
      <c r="P180" s="9" t="str">
        <f> if(isna(VLOOKUP($B180,accuracy!$B:$K,1,0)), "no", "yes")</f>
        <v>yes</v>
      </c>
    </row>
    <row r="181" ht="12.75" customHeight="1">
      <c r="A181" s="3" t="s">
        <v>91</v>
      </c>
      <c r="B181" s="4" t="str">
        <f t="shared" si="1"/>
        <v>Vautier et al. 2016, Earth Surface Processes and Landforms (A8RIYP3A)</v>
      </c>
      <c r="C181" s="4">
        <v>2016.0</v>
      </c>
      <c r="D181" s="4" t="s">
        <v>811</v>
      </c>
      <c r="E181" s="4" t="s">
        <v>812</v>
      </c>
      <c r="F181" s="4" t="s">
        <v>813</v>
      </c>
      <c r="G181" s="4" t="s">
        <v>56</v>
      </c>
      <c r="H181" s="4" t="s">
        <v>814</v>
      </c>
      <c r="I181" s="3" t="s">
        <v>22</v>
      </c>
      <c r="J181" s="4" t="b">
        <f t="shared" si="2"/>
        <v>0</v>
      </c>
      <c r="K181" s="8" t="str">
        <f> if(isna(VLOOKUP($B181,geographic!$A:$B,1,0)), "no", "yes")</f>
        <v>yes</v>
      </c>
      <c r="L181" s="4" t="str">
        <f> if(isna(VLOOKUP($B181,scientific!$A:$B,1,0)), "no", "yes")</f>
        <v>yes</v>
      </c>
      <c r="M181" s="4" t="str">
        <f> if(isna(VLOOKUP($B181,datasets!$B:$C,1,0)), "no", "yes")</f>
        <v>yes</v>
      </c>
      <c r="N181" s="4" t="str">
        <f> if(isna(VLOOKUP($B181,processing!$B:$C,1,0)), "no", "yes")</f>
        <v>yes</v>
      </c>
      <c r="O181" s="4" t="str">
        <f> if(isna(VLOOKUP($B181,outputs!$B:$C,1,0)), "no", "yes")</f>
        <v>yes</v>
      </c>
      <c r="P181" s="9" t="str">
        <f> if(isna(VLOOKUP($B181,accuracy!$B:$K,1,0)), "no", "yes")</f>
        <v>yes</v>
      </c>
    </row>
    <row r="182" ht="12.75" customHeight="1">
      <c r="A182" s="3" t="s">
        <v>85</v>
      </c>
      <c r="B182" s="4" t="str">
        <f t="shared" si="1"/>
        <v>Véga and St-Onge 2008, Remote Sensing of Environment (7PV3VJZP)</v>
      </c>
      <c r="C182" s="4">
        <v>2008.0</v>
      </c>
      <c r="D182" s="4" t="s">
        <v>815</v>
      </c>
      <c r="E182" s="4" t="s">
        <v>816</v>
      </c>
      <c r="F182" s="4" t="s">
        <v>817</v>
      </c>
      <c r="G182" s="4" t="s">
        <v>246</v>
      </c>
      <c r="H182" s="4" t="s">
        <v>818</v>
      </c>
      <c r="I182" s="3" t="s">
        <v>22</v>
      </c>
      <c r="J182" s="4" t="b">
        <f t="shared" si="2"/>
        <v>0</v>
      </c>
      <c r="K182" s="8" t="str">
        <f> if(isna(VLOOKUP($B182,geographic!$A:$B,1,0)), "no", "yes")</f>
        <v>yes</v>
      </c>
      <c r="L182" s="4" t="str">
        <f> if(isna(VLOOKUP($B182,scientific!$A:$B,1,0)), "no", "yes")</f>
        <v>yes</v>
      </c>
      <c r="M182" s="4" t="str">
        <f> if(isna(VLOOKUP($B182,datasets!$B:$C,1,0)), "no", "yes")</f>
        <v>yes</v>
      </c>
      <c r="N182" s="4" t="str">
        <f> if(isna(VLOOKUP($B182,processing!$B:$C,1,0)), "no", "yes")</f>
        <v>yes</v>
      </c>
      <c r="O182" s="4" t="str">
        <f> if(isna(VLOOKUP($B182,outputs!$B:$C,1,0)), "no", "yes")</f>
        <v>yes</v>
      </c>
      <c r="P182" s="9" t="str">
        <f> if(isna(VLOOKUP($B182,accuracy!$B:$K,1,0)), "no", "yes")</f>
        <v>yes</v>
      </c>
    </row>
    <row r="183" ht="12.75" customHeight="1">
      <c r="A183" s="3" t="s">
        <v>23</v>
      </c>
      <c r="B183" s="4" t="str">
        <f t="shared" si="1"/>
        <v>Verhoeven and Vermuelen 2016, Remote Sensing (T8UZ36GE)</v>
      </c>
      <c r="C183" s="3">
        <v>2016.0</v>
      </c>
      <c r="D183" s="5" t="s">
        <v>819</v>
      </c>
      <c r="E183" s="3" t="s">
        <v>820</v>
      </c>
      <c r="F183" s="3" t="s">
        <v>821</v>
      </c>
      <c r="G183" s="3" t="s">
        <v>125</v>
      </c>
      <c r="H183" s="3" t="s">
        <v>822</v>
      </c>
      <c r="I183" s="3"/>
      <c r="J183" s="4" t="b">
        <f t="shared" si="2"/>
        <v>0</v>
      </c>
      <c r="K183" s="8" t="str">
        <f> if(isna(VLOOKUP($B183,geographic!$A:$B,1,0)), "no", "yes")</f>
        <v>yes</v>
      </c>
      <c r="L183" s="4" t="str">
        <f> if(isna(VLOOKUP($B183,scientific!$A:$B,1,0)), "no", "yes")</f>
        <v>yes</v>
      </c>
      <c r="M183" s="4" t="str">
        <f> if(isna(VLOOKUP($B183,datasets!$B:$C,1,0)), "no", "yes")</f>
        <v>yes</v>
      </c>
      <c r="N183" s="4" t="str">
        <f> if(isna(VLOOKUP($B183,processing!$B:$C,1,0)), "no", "yes")</f>
        <v>yes</v>
      </c>
      <c r="O183" s="4" t="str">
        <f> if(isna(VLOOKUP($B183,outputs!$B:$C,1,0)), "no", "yes")</f>
        <v>yes</v>
      </c>
      <c r="P183" s="9" t="str">
        <f> if(isna(VLOOKUP($B183,accuracy!$B:$K,1,0)), "no", "yes")</f>
        <v>yes</v>
      </c>
    </row>
    <row r="184" ht="12.75" customHeight="1">
      <c r="A184" s="3" t="s">
        <v>91</v>
      </c>
      <c r="B184" s="4" t="str">
        <f t="shared" si="1"/>
        <v>Verhoeven et al. 2012, Journal of Archeological Science (7TGQURPL)</v>
      </c>
      <c r="C184" s="3">
        <v>2012.0</v>
      </c>
      <c r="D184" s="3" t="s">
        <v>823</v>
      </c>
      <c r="E184" s="3" t="s">
        <v>824</v>
      </c>
      <c r="F184" s="13" t="s">
        <v>825</v>
      </c>
      <c r="G184" s="3" t="s">
        <v>826</v>
      </c>
      <c r="H184" s="14" t="s">
        <v>827</v>
      </c>
      <c r="I184" s="3" t="s">
        <v>22</v>
      </c>
      <c r="J184" s="4" t="b">
        <f t="shared" si="2"/>
        <v>0</v>
      </c>
      <c r="K184" s="8" t="str">
        <f> if(isna(VLOOKUP($B184,geographic!$A:$B,1,0)), "no", "yes")</f>
        <v>yes</v>
      </c>
      <c r="L184" s="4" t="str">
        <f> if(isna(VLOOKUP($B184,scientific!$A:$B,1,0)), "no", "yes")</f>
        <v>yes</v>
      </c>
      <c r="M184" s="4" t="str">
        <f> if(isna(VLOOKUP($B184,datasets!$B:$C,1,0)), "no", "yes")</f>
        <v>yes</v>
      </c>
      <c r="N184" s="4" t="str">
        <f> if(isna(VLOOKUP($B184,processing!$B:$C,1,0)), "no", "yes")</f>
        <v>yes</v>
      </c>
      <c r="O184" s="4" t="str">
        <f> if(isna(VLOOKUP($B184,outputs!$B:$C,1,0)), "no", "yes")</f>
        <v>yes</v>
      </c>
      <c r="P184" s="9" t="str">
        <f> if(isna(VLOOKUP($B184,accuracy!$B:$K,1,0)), "no", "yes")</f>
        <v>yes</v>
      </c>
    </row>
    <row r="185" ht="12.75" customHeight="1">
      <c r="A185" s="3" t="s">
        <v>91</v>
      </c>
      <c r="B185" s="4" t="str">
        <f t="shared" si="1"/>
        <v>Verhoeven et al. 2013, Good Practice in Archaeological Diagnostics (BUHU8ZK4)</v>
      </c>
      <c r="C185" s="4">
        <v>2013.0</v>
      </c>
      <c r="D185" s="4" t="s">
        <v>828</v>
      </c>
      <c r="E185" s="4" t="s">
        <v>824</v>
      </c>
      <c r="F185" s="4" t="s">
        <v>829</v>
      </c>
      <c r="G185" s="4" t="s">
        <v>830</v>
      </c>
      <c r="H185" s="4" t="s">
        <v>831</v>
      </c>
      <c r="I185" s="3" t="s">
        <v>22</v>
      </c>
      <c r="J185" s="4" t="b">
        <f t="shared" si="2"/>
        <v>0</v>
      </c>
      <c r="K185" s="8" t="str">
        <f> if(isna(VLOOKUP($B185,geographic!$A:$B,1,0)), "no", "yes")</f>
        <v>yes</v>
      </c>
      <c r="L185" s="4" t="str">
        <f> if(isna(VLOOKUP($B185,scientific!$A:$B,1,0)), "no", "yes")</f>
        <v>yes</v>
      </c>
      <c r="M185" s="4" t="str">
        <f> if(isna(VLOOKUP($B185,datasets!$B:$C,1,0)), "no", "yes")</f>
        <v>yes</v>
      </c>
      <c r="N185" s="4" t="str">
        <f> if(isna(VLOOKUP($B185,processing!$B:$C,1,0)), "no", "yes")</f>
        <v>yes</v>
      </c>
      <c r="O185" s="4" t="str">
        <f> if(isna(VLOOKUP($B185,outputs!$B:$C,1,0)), "no", "yes")</f>
        <v>yes</v>
      </c>
      <c r="P185" s="9" t="str">
        <f> if(isna(VLOOKUP($B185,accuracy!$B:$K,1,0)), "no", "yes")</f>
        <v>yes</v>
      </c>
    </row>
    <row r="186" ht="12.75" customHeight="1">
      <c r="A186" s="3" t="s">
        <v>23</v>
      </c>
      <c r="B186" s="4" t="str">
        <f t="shared" si="1"/>
        <v>Vivero et al. 2021, Frontiers in Remote Sensing (H55BD2CG)</v>
      </c>
      <c r="C186" s="3">
        <v>2021.0</v>
      </c>
      <c r="D186" s="5" t="s">
        <v>832</v>
      </c>
      <c r="E186" s="3" t="s">
        <v>833</v>
      </c>
      <c r="F186" s="3" t="s">
        <v>834</v>
      </c>
      <c r="G186" s="3" t="s">
        <v>835</v>
      </c>
      <c r="H186" s="3" t="s">
        <v>836</v>
      </c>
      <c r="I186" s="3"/>
      <c r="J186" s="4" t="b">
        <f t="shared" si="2"/>
        <v>0</v>
      </c>
      <c r="K186" s="8" t="str">
        <f> if(isna(VLOOKUP($B186,geographic!$A:$B,1,0)), "no", "yes")</f>
        <v>yes</v>
      </c>
      <c r="L186" s="4" t="str">
        <f> if(isna(VLOOKUP($B186,scientific!$A:$B,1,0)), "no", "yes")</f>
        <v>yes</v>
      </c>
      <c r="M186" s="4" t="str">
        <f> if(isna(VLOOKUP($B186,datasets!$B:$C,1,0)), "no", "yes")</f>
        <v>yes</v>
      </c>
      <c r="N186" s="4" t="str">
        <f> if(isna(VLOOKUP($B186,processing!$B:$C,1,0)), "no", "yes")</f>
        <v>yes</v>
      </c>
      <c r="O186" s="4" t="str">
        <f> if(isna(VLOOKUP($B186,outputs!$B:$C,1,0)), "no", "yes")</f>
        <v>yes</v>
      </c>
      <c r="P186" s="9" t="str">
        <f> if(isna(VLOOKUP($B186,accuracy!$B:$K,1,0)), "no", "yes")</f>
        <v>yes</v>
      </c>
    </row>
    <row r="187" ht="12.75" customHeight="1">
      <c r="A187" s="3" t="s">
        <v>16</v>
      </c>
      <c r="B187" s="4" t="str">
        <f t="shared" si="1"/>
        <v>Walstra et al. 2004, The International Archives of the Photogrammetry, Remote Sensing and Spatial Information Sciences (2AR5AVGG)</v>
      </c>
      <c r="C187" s="4">
        <v>2004.0</v>
      </c>
      <c r="D187" s="4" t="s">
        <v>837</v>
      </c>
      <c r="E187" s="4" t="s">
        <v>838</v>
      </c>
      <c r="F187" s="4" t="s">
        <v>839</v>
      </c>
      <c r="G187" s="3" t="s">
        <v>174</v>
      </c>
      <c r="H187" s="3"/>
      <c r="I187" s="3" t="s">
        <v>203</v>
      </c>
      <c r="J187" s="4" t="b">
        <f t="shared" si="2"/>
        <v>0</v>
      </c>
      <c r="K187" s="8" t="str">
        <f> if(isna(VLOOKUP($B187,geographic!$A:$B,1,0)), "no", "yes")</f>
        <v>yes</v>
      </c>
      <c r="L187" s="4" t="str">
        <f> if(isna(VLOOKUP($B187,scientific!$A:$B,1,0)), "no", "yes")</f>
        <v>yes</v>
      </c>
      <c r="M187" s="4" t="str">
        <f> if(isna(VLOOKUP($B187,datasets!$B:$C,1,0)), "no", "yes")</f>
        <v>yes</v>
      </c>
      <c r="N187" s="4" t="str">
        <f> if(isna(VLOOKUP($B187,processing!$B:$C,1,0)), "no", "yes")</f>
        <v>yes</v>
      </c>
      <c r="O187" s="4" t="str">
        <f> if(isna(VLOOKUP($B187,outputs!$B:$C,1,0)), "no", "yes")</f>
        <v>yes</v>
      </c>
      <c r="P187" s="9" t="str">
        <f> if(isna(VLOOKUP($B187,accuracy!$B:$K,1,0)), "no", "yes")</f>
        <v>yes</v>
      </c>
    </row>
    <row r="188" ht="12.75" customHeight="1">
      <c r="A188" s="7" t="s">
        <v>91</v>
      </c>
      <c r="B188" s="4" t="str">
        <f t="shared" si="1"/>
        <v>Walstra et al. 2007, Quarterly Journal of Engineering Geology and Hydrogeology (35MF78DP)</v>
      </c>
      <c r="C188" s="4">
        <v>2007.0</v>
      </c>
      <c r="D188" s="4" t="s">
        <v>840</v>
      </c>
      <c r="E188" s="4" t="s">
        <v>838</v>
      </c>
      <c r="F188" s="4" t="s">
        <v>841</v>
      </c>
      <c r="G188" s="4" t="s">
        <v>842</v>
      </c>
      <c r="H188" s="4" t="s">
        <v>843</v>
      </c>
      <c r="I188" s="3" t="s">
        <v>22</v>
      </c>
      <c r="J188" s="4" t="b">
        <f t="shared" si="2"/>
        <v>0</v>
      </c>
      <c r="K188" s="8" t="str">
        <f> if(isna(VLOOKUP($B188,geographic!$A:$B,1,0)), "no", "yes")</f>
        <v>yes</v>
      </c>
      <c r="L188" s="4" t="str">
        <f> if(isna(VLOOKUP($B188,scientific!$A:$B,1,0)), "no", "yes")</f>
        <v>yes</v>
      </c>
      <c r="M188" s="4" t="str">
        <f> if(isna(VLOOKUP($B188,datasets!$B:$C,1,0)), "no", "yes")</f>
        <v>yes</v>
      </c>
      <c r="N188" s="4" t="str">
        <f> if(isna(VLOOKUP($B188,processing!$B:$C,1,0)), "no", "yes")</f>
        <v>yes</v>
      </c>
      <c r="O188" s="4" t="str">
        <f> if(isna(VLOOKUP($B188,outputs!$B:$C,1,0)), "no", "yes")</f>
        <v>yes</v>
      </c>
      <c r="P188" s="9" t="str">
        <f> if(isna(VLOOKUP($B188,accuracy!$B:$K,1,0)), "no", "yes")</f>
        <v>yes</v>
      </c>
    </row>
    <row r="189" ht="12.75" customHeight="1">
      <c r="A189" s="3" t="s">
        <v>23</v>
      </c>
      <c r="B189" s="4" t="str">
        <f t="shared" si="1"/>
        <v>Walstra et al. 2011, Earth Surface Processes and Landforms (C57DUZKR)</v>
      </c>
      <c r="C189" s="3">
        <v>2011.0</v>
      </c>
      <c r="D189" s="5" t="s">
        <v>844</v>
      </c>
      <c r="E189" s="3" t="s">
        <v>838</v>
      </c>
      <c r="F189" s="3" t="s">
        <v>845</v>
      </c>
      <c r="G189" s="3" t="s">
        <v>56</v>
      </c>
      <c r="H189" s="3" t="s">
        <v>846</v>
      </c>
      <c r="I189" s="3"/>
      <c r="J189" s="4" t="b">
        <f t="shared" si="2"/>
        <v>0</v>
      </c>
      <c r="K189" s="8" t="str">
        <f> if(isna(VLOOKUP($B189,geographic!$A:$B,1,0)), "no", "yes")</f>
        <v>yes</v>
      </c>
      <c r="L189" s="4" t="str">
        <f> if(isna(VLOOKUP($B189,scientific!$A:$B,1,0)), "no", "yes")</f>
        <v>yes</v>
      </c>
      <c r="M189" s="4" t="str">
        <f> if(isna(VLOOKUP($B189,datasets!$B:$C,1,0)), "no", "yes")</f>
        <v>yes</v>
      </c>
      <c r="N189" s="4" t="str">
        <f> if(isna(VLOOKUP($B189,processing!$B:$C,1,0)), "no", "yes")</f>
        <v>yes</v>
      </c>
      <c r="O189" s="4" t="str">
        <f> if(isna(VLOOKUP($B189,outputs!$B:$C,1,0)), "no", "yes")</f>
        <v>yes</v>
      </c>
      <c r="P189" s="9" t="str">
        <f> if(isna(VLOOKUP($B189,accuracy!$B:$K,1,0)), "no", "yes")</f>
        <v>yes</v>
      </c>
    </row>
    <row r="190" ht="12.75" customHeight="1">
      <c r="A190" s="3" t="s">
        <v>16</v>
      </c>
      <c r="B190" s="4" t="str">
        <f t="shared" si="1"/>
        <v>Wang et al. 2021, Natural Hazards and Earth System Sciences Discussions (RCZYWWZJ)</v>
      </c>
      <c r="C190" s="4">
        <v>2021.0</v>
      </c>
      <c r="D190" s="4" t="s">
        <v>847</v>
      </c>
      <c r="E190" s="4" t="s">
        <v>848</v>
      </c>
      <c r="F190" s="3" t="s">
        <v>849</v>
      </c>
      <c r="G190" s="4" t="s">
        <v>850</v>
      </c>
      <c r="H190" s="4" t="s">
        <v>851</v>
      </c>
      <c r="I190" s="3" t="s">
        <v>22</v>
      </c>
      <c r="J190" s="4" t="b">
        <f t="shared" si="2"/>
        <v>0</v>
      </c>
      <c r="K190" s="8" t="str">
        <f> if(isna(VLOOKUP($B190,geographic!$A:$B,1,0)), "no", "yes")</f>
        <v>yes</v>
      </c>
      <c r="L190" s="4" t="str">
        <f> if(isna(VLOOKUP($B190,scientific!$A:$B,1,0)), "no", "yes")</f>
        <v>yes</v>
      </c>
      <c r="M190" s="4" t="str">
        <f> if(isna(VLOOKUP($B190,datasets!$B:$C,1,0)), "no", "yes")</f>
        <v>yes</v>
      </c>
      <c r="N190" s="4" t="str">
        <f> if(isna(VLOOKUP($B190,processing!$B:$C,1,0)), "no", "yes")</f>
        <v>yes</v>
      </c>
      <c r="O190" s="4" t="str">
        <f> if(isna(VLOOKUP($B190,outputs!$B:$C,1,0)), "no", "yes")</f>
        <v>yes</v>
      </c>
      <c r="P190" s="9" t="str">
        <f> if(isna(VLOOKUP($B190,accuracy!$B:$K,1,0)), "no", "yes")</f>
        <v>yes</v>
      </c>
    </row>
    <row r="191" ht="12.75" customHeight="1">
      <c r="A191" s="3" t="s">
        <v>16</v>
      </c>
      <c r="B191" s="4" t="str">
        <f t="shared" si="1"/>
        <v>Wilson et al. 2016, The Historic Environment: Policy &amp; Practice (2ARJBDQ8)</v>
      </c>
      <c r="C191" s="4">
        <v>2016.0</v>
      </c>
      <c r="D191" s="4" t="s">
        <v>852</v>
      </c>
      <c r="E191" s="4" t="s">
        <v>853</v>
      </c>
      <c r="F191" s="4" t="s">
        <v>854</v>
      </c>
      <c r="G191" s="4" t="s">
        <v>855</v>
      </c>
      <c r="H191" s="4" t="s">
        <v>856</v>
      </c>
      <c r="I191" s="3" t="s">
        <v>22</v>
      </c>
      <c r="J191" s="4" t="b">
        <f t="shared" si="2"/>
        <v>0</v>
      </c>
      <c r="K191" s="8" t="str">
        <f> if(isna(VLOOKUP($B191,geographic!$A:$B,1,0)), "no", "yes")</f>
        <v>yes</v>
      </c>
      <c r="L191" s="4" t="str">
        <f> if(isna(VLOOKUP($B191,scientific!$A:$B,1,0)), "no", "yes")</f>
        <v>yes</v>
      </c>
      <c r="M191" s="4" t="str">
        <f> if(isna(VLOOKUP($B191,datasets!$B:$C,1,0)), "no", "yes")</f>
        <v>yes</v>
      </c>
      <c r="N191" s="4" t="str">
        <f> if(isna(VLOOKUP($B191,processing!$B:$C,1,0)), "no", "yes")</f>
        <v>yes</v>
      </c>
      <c r="O191" s="4" t="str">
        <f> if(isna(VLOOKUP($B191,outputs!$B:$C,1,0)), "no", "yes")</f>
        <v>yes</v>
      </c>
      <c r="P191" s="9" t="str">
        <f> if(isna(VLOOKUP($B191,accuracy!$B:$K,1,0)), "no", "yes")</f>
        <v>yes</v>
      </c>
    </row>
    <row r="192" ht="12.75" customHeight="1">
      <c r="A192" s="3" t="s">
        <v>23</v>
      </c>
      <c r="B192" s="4" t="str">
        <f t="shared" si="1"/>
        <v>Youssef and Doumit 2023, Geosystems and Geoenvironment (FZ2D7KEH)</v>
      </c>
      <c r="C192" s="3">
        <v>2023.0</v>
      </c>
      <c r="D192" s="5" t="s">
        <v>857</v>
      </c>
      <c r="E192" s="3" t="s">
        <v>858</v>
      </c>
      <c r="F192" s="3" t="s">
        <v>859</v>
      </c>
      <c r="G192" s="3" t="s">
        <v>860</v>
      </c>
      <c r="H192" s="3" t="s">
        <v>861</v>
      </c>
      <c r="I192" s="3"/>
      <c r="J192" s="4" t="b">
        <f t="shared" si="2"/>
        <v>0</v>
      </c>
      <c r="K192" s="8" t="str">
        <f> if(isna(VLOOKUP($B192,geographic!$A:$B,1,0)), "no", "yes")</f>
        <v>yes</v>
      </c>
      <c r="L192" s="4" t="str">
        <f> if(isna(VLOOKUP($B192,scientific!$A:$B,1,0)), "no", "yes")</f>
        <v>yes</v>
      </c>
      <c r="M192" s="4" t="str">
        <f> if(isna(VLOOKUP($B192,datasets!$B:$C,1,0)), "no", "yes")</f>
        <v>yes</v>
      </c>
      <c r="N192" s="4" t="str">
        <f> if(isna(VLOOKUP($B192,processing!$B:$C,1,0)), "no", "yes")</f>
        <v>yes</v>
      </c>
      <c r="O192" s="4" t="str">
        <f> if(isna(VLOOKUP($B192,outputs!$B:$C,1,0)), "no", "yes")</f>
        <v>yes</v>
      </c>
      <c r="P192" s="9" t="str">
        <f> if(isna(VLOOKUP($B192,accuracy!$B:$K,1,0)), "no", "yes")</f>
        <v>yes</v>
      </c>
    </row>
    <row r="193" ht="12.75" customHeight="1">
      <c r="A193" s="3" t="s">
        <v>91</v>
      </c>
      <c r="B193" s="4" t="str">
        <f t="shared" si="1"/>
        <v>Zawieska et al. 2017, Int. Arch. Photogramm. Remote Sens. Spatial Inf. Sci., XLII-2/W3 (TBSJTSKM)</v>
      </c>
      <c r="C193" s="3">
        <v>2017.0</v>
      </c>
      <c r="D193" s="5" t="s">
        <v>862</v>
      </c>
      <c r="E193" s="3" t="s">
        <v>863</v>
      </c>
      <c r="F193" s="3" t="s">
        <v>864</v>
      </c>
      <c r="G193" s="3" t="s">
        <v>865</v>
      </c>
      <c r="H193" s="3" t="s">
        <v>866</v>
      </c>
      <c r="I193" s="3" t="s">
        <v>22</v>
      </c>
      <c r="J193" s="4" t="b">
        <f t="shared" si="2"/>
        <v>0</v>
      </c>
      <c r="K193" s="8" t="str">
        <f> if(isna(VLOOKUP($B193,geographic!$A:$B,1,0)), "no", "yes")</f>
        <v>yes</v>
      </c>
      <c r="L193" s="4" t="str">
        <f> if(isna(VLOOKUP($B193,scientific!$A:$B,1,0)), "no", "yes")</f>
        <v>yes</v>
      </c>
      <c r="M193" s="4" t="str">
        <f> if(isna(VLOOKUP($B193,datasets!$B:$C,1,0)), "no", "yes")</f>
        <v>yes</v>
      </c>
      <c r="N193" s="4" t="str">
        <f> if(isna(VLOOKUP($B193,processing!$B:$C,1,0)), "no", "yes")</f>
        <v>yes</v>
      </c>
      <c r="O193" s="4" t="str">
        <f> if(isna(VLOOKUP($B193,outputs!$B:$C,1,0)), "no", "yes")</f>
        <v>yes</v>
      </c>
      <c r="P193" s="9" t="str">
        <f> if(isna(VLOOKUP($B193,accuracy!$B:$K,1,0)), "no", "yes")</f>
        <v>yes</v>
      </c>
    </row>
    <row r="194" ht="12.75" customHeight="1">
      <c r="A194" s="3" t="s">
        <v>91</v>
      </c>
      <c r="B194" s="4" t="str">
        <f t="shared" si="1"/>
        <v>Zawieska et al. 2019, Archaeological Prospection (F9VIP5F7)</v>
      </c>
      <c r="C194" s="4">
        <v>2019.0</v>
      </c>
      <c r="D194" s="4" t="s">
        <v>867</v>
      </c>
      <c r="E194" s="4" t="s">
        <v>863</v>
      </c>
      <c r="F194" s="4" t="s">
        <v>868</v>
      </c>
      <c r="G194" s="4" t="s">
        <v>869</v>
      </c>
      <c r="H194" s="4" t="s">
        <v>870</v>
      </c>
      <c r="I194" s="3" t="s">
        <v>22</v>
      </c>
      <c r="J194" s="4" t="b">
        <f t="shared" si="2"/>
        <v>0</v>
      </c>
      <c r="K194" s="8" t="str">
        <f> if(isna(VLOOKUP($B194,geographic!$A:$B,1,0)), "no", "yes")</f>
        <v>yes</v>
      </c>
      <c r="L194" s="4" t="str">
        <f> if(isna(VLOOKUP($B194,scientific!$A:$B,1,0)), "no", "yes")</f>
        <v>yes</v>
      </c>
      <c r="M194" s="4" t="str">
        <f> if(isna(VLOOKUP($B194,datasets!$B:$C,1,0)), "no", "yes")</f>
        <v>yes</v>
      </c>
      <c r="N194" s="4" t="str">
        <f> if(isna(VLOOKUP($B194,processing!$B:$C,1,0)), "no", "yes")</f>
        <v>yes</v>
      </c>
      <c r="O194" s="4" t="str">
        <f> if(isna(VLOOKUP($B194,outputs!$B:$C,1,0)), "no", "yes")</f>
        <v>yes</v>
      </c>
      <c r="P194" s="9" t="str">
        <f> if(isna(VLOOKUP($B194,accuracy!$B:$K,1,0)), "no", "yes")</f>
        <v>yes</v>
      </c>
    </row>
    <row r="195" ht="12.75" customHeight="1">
      <c r="A195" s="3" t="s">
        <v>85</v>
      </c>
      <c r="B195" s="4" t="str">
        <f t="shared" si="1"/>
        <v>Zhang et al. 2020, ISPRS Annals of Photogrammetry, Remote Sensing and Spatial Information Sciences (U33K22B3)</v>
      </c>
      <c r="C195" s="4">
        <v>2020.0</v>
      </c>
      <c r="D195" s="4" t="s">
        <v>871</v>
      </c>
      <c r="E195" s="4" t="s">
        <v>872</v>
      </c>
      <c r="F195" s="4" t="s">
        <v>873</v>
      </c>
      <c r="G195" s="4" t="s">
        <v>182</v>
      </c>
      <c r="H195" s="4" t="s">
        <v>874</v>
      </c>
      <c r="I195" s="3" t="s">
        <v>22</v>
      </c>
      <c r="J195" s="4" t="b">
        <f t="shared" si="2"/>
        <v>0</v>
      </c>
      <c r="K195" s="8" t="str">
        <f> if(isna(VLOOKUP($B195,geographic!$A:$B,1,0)), "no", "yes")</f>
        <v>yes</v>
      </c>
      <c r="L195" s="4" t="str">
        <f> if(isna(VLOOKUP($B195,scientific!$A:$B,1,0)), "no", "yes")</f>
        <v>yes</v>
      </c>
      <c r="M195" s="4" t="str">
        <f> if(isna(VLOOKUP($B195,datasets!$B:$C,1,0)), "no", "yes")</f>
        <v>yes</v>
      </c>
      <c r="N195" s="4" t="str">
        <f> if(isna(VLOOKUP($B195,processing!$B:$C,1,0)), "no", "yes")</f>
        <v>yes</v>
      </c>
      <c r="O195" s="4" t="str">
        <f> if(isna(VLOOKUP($B195,outputs!$B:$C,1,0)), "no", "yes")</f>
        <v>yes</v>
      </c>
      <c r="P195" s="9" t="str">
        <f> if(isna(VLOOKUP($B195,accuracy!$B:$K,1,0)), "no", "yes")</f>
        <v>yes</v>
      </c>
    </row>
    <row r="196" ht="12.75" customHeight="1">
      <c r="A196" s="3" t="s">
        <v>23</v>
      </c>
      <c r="B196" s="4" t="str">
        <f t="shared" si="1"/>
        <v>Zhang et al. 2021, ISPRS Journal of Photogrammetry and Remote Sensing (6P2CL666)</v>
      </c>
      <c r="C196" s="3">
        <v>2021.0</v>
      </c>
      <c r="D196" s="5" t="s">
        <v>875</v>
      </c>
      <c r="E196" s="3" t="s">
        <v>872</v>
      </c>
      <c r="F196" s="3" t="s">
        <v>876</v>
      </c>
      <c r="G196" s="3" t="s">
        <v>51</v>
      </c>
      <c r="H196" s="3" t="s">
        <v>877</v>
      </c>
      <c r="I196" s="3"/>
      <c r="J196" s="4" t="b">
        <f t="shared" si="2"/>
        <v>0</v>
      </c>
      <c r="K196" s="8" t="str">
        <f> if(isna(VLOOKUP($B196,geographic!$A:$B,1,0)), "no", "yes")</f>
        <v>yes</v>
      </c>
      <c r="L196" s="4" t="str">
        <f> if(isna(VLOOKUP($B196,scientific!$A:$B,1,0)), "no", "yes")</f>
        <v>yes</v>
      </c>
      <c r="M196" s="4" t="str">
        <f> if(isna(VLOOKUP($B196,datasets!$B:$C,1,0)), "no", "yes")</f>
        <v>yes</v>
      </c>
      <c r="N196" s="4" t="str">
        <f> if(isna(VLOOKUP($B196,processing!$B:$C,1,0)), "no", "yes")</f>
        <v>yes</v>
      </c>
      <c r="O196" s="4" t="str">
        <f> if(isna(VLOOKUP($B196,outputs!$B:$C,1,0)), "no", "yes")</f>
        <v>yes</v>
      </c>
      <c r="P196" s="9" t="str">
        <f> if(isna(VLOOKUP($B196,accuracy!$B:$K,1,0)), "no", "yes")</f>
        <v>yes</v>
      </c>
    </row>
    <row r="197" ht="12.75" customHeight="1">
      <c r="A197" s="3" t="s">
        <v>72</v>
      </c>
      <c r="B197" s="4" t="str">
        <f t="shared" si="1"/>
        <v>Zhou et al. 2018, Remote Sensing of Environment (ZZ5TKXNF)</v>
      </c>
      <c r="C197" s="4">
        <v>2018.0</v>
      </c>
      <c r="D197" s="4" t="s">
        <v>878</v>
      </c>
      <c r="E197" s="4" t="s">
        <v>879</v>
      </c>
      <c r="F197" s="4" t="s">
        <v>880</v>
      </c>
      <c r="G197" s="4" t="s">
        <v>246</v>
      </c>
      <c r="H197" s="4" t="s">
        <v>881</v>
      </c>
      <c r="I197" s="3" t="s">
        <v>22</v>
      </c>
      <c r="J197" s="4" t="b">
        <f t="shared" si="2"/>
        <v>0</v>
      </c>
      <c r="K197" s="8" t="str">
        <f> if(isna(VLOOKUP($B197,geographic!$A:$B,1,0)), "no", "yes")</f>
        <v>yes</v>
      </c>
      <c r="L197" s="4" t="str">
        <f> if(isna(VLOOKUP($B197,scientific!$A:$B,1,0)), "no", "yes")</f>
        <v>yes</v>
      </c>
      <c r="M197" s="4" t="str">
        <f> if(isna(VLOOKUP($B197,datasets!$B:$C,1,0)), "no", "yes")</f>
        <v>yes</v>
      </c>
      <c r="N197" s="4" t="str">
        <f> if(isna(VLOOKUP($B197,processing!$B:$C,1,0)), "no", "yes")</f>
        <v>yes</v>
      </c>
      <c r="O197" s="4" t="str">
        <f> if(isna(VLOOKUP($B197,outputs!$B:$C,1,0)), "no", "yes")</f>
        <v>yes</v>
      </c>
      <c r="P197" s="9" t="str">
        <f> if(isna(VLOOKUP($B197,accuracy!$B:$K,1,0)), "no", "yes")</f>
        <v>yes</v>
      </c>
    </row>
    <row r="198" ht="12.75" customHeight="1">
      <c r="A198" s="3" t="s">
        <v>16</v>
      </c>
      <c r="B198" s="4" t="str">
        <f t="shared" si="1"/>
        <v>Zhou et al. 2019, Journal of Glaciology (4NGVH92Z)</v>
      </c>
      <c r="C198" s="4">
        <v>2019.0</v>
      </c>
      <c r="D198" s="4" t="s">
        <v>882</v>
      </c>
      <c r="E198" s="4" t="s">
        <v>879</v>
      </c>
      <c r="F198" s="4" t="s">
        <v>883</v>
      </c>
      <c r="G198" s="4" t="s">
        <v>46</v>
      </c>
      <c r="H198" s="4" t="s">
        <v>884</v>
      </c>
      <c r="I198" s="3" t="s">
        <v>22</v>
      </c>
      <c r="J198" s="4" t="b">
        <f t="shared" si="2"/>
        <v>0</v>
      </c>
      <c r="K198" s="8" t="str">
        <f> if(isna(VLOOKUP($B198,geographic!$A:$B,1,0)), "no", "yes")</f>
        <v>yes</v>
      </c>
      <c r="L198" s="4" t="str">
        <f> if(isna(VLOOKUP($B198,scientific!$A:$B,1,0)), "no", "yes")</f>
        <v>yes</v>
      </c>
      <c r="M198" s="4" t="str">
        <f> if(isna(VLOOKUP($B198,datasets!$B:$C,1,0)), "no", "yes")</f>
        <v>yes</v>
      </c>
      <c r="N198" s="4" t="str">
        <f> if(isna(VLOOKUP($B198,processing!$B:$C,1,0)), "no", "yes")</f>
        <v>yes</v>
      </c>
      <c r="O198" s="4" t="str">
        <f> if(isna(VLOOKUP($B198,outputs!$B:$C,1,0)), "no", "yes")</f>
        <v>yes</v>
      </c>
      <c r="P198" s="9" t="str">
        <f> if(isna(VLOOKUP($B198,accuracy!$B:$K,1,0)), "no", "yes")</f>
        <v>yes</v>
      </c>
    </row>
    <row r="199" ht="12.75" customHeight="1">
      <c r="A199" s="3" t="s">
        <v>23</v>
      </c>
      <c r="B199" s="4" t="str">
        <f t="shared" si="1"/>
        <v>Zhou et al. 2022, IEEE Transactions on Geoscience and Remote Sensing (Q57B8PSI)</v>
      </c>
      <c r="C199" s="3">
        <v>2022.0</v>
      </c>
      <c r="D199" s="5" t="s">
        <v>885</v>
      </c>
      <c r="E199" s="3" t="s">
        <v>879</v>
      </c>
      <c r="F199" s="3" t="s">
        <v>886</v>
      </c>
      <c r="G199" s="3" t="s">
        <v>274</v>
      </c>
      <c r="H199" s="3" t="s">
        <v>887</v>
      </c>
      <c r="I199" s="3"/>
      <c r="J199" s="4" t="b">
        <f t="shared" si="2"/>
        <v>0</v>
      </c>
      <c r="K199" s="8" t="str">
        <f> if(isna(VLOOKUP($B199,geographic!$A:$B,1,0)), "no", "yes")</f>
        <v>yes</v>
      </c>
      <c r="L199" s="4" t="str">
        <f> if(isna(VLOOKUP($B199,scientific!$A:$B,1,0)), "no", "yes")</f>
        <v>yes</v>
      </c>
      <c r="M199" s="4" t="str">
        <f> if(isna(VLOOKUP($B199,datasets!$B:$C,1,0)), "no", "yes")</f>
        <v>yes</v>
      </c>
      <c r="N199" s="4" t="str">
        <f> if(isna(VLOOKUP($B199,processing!$B:$C,1,0)), "no", "yes")</f>
        <v>yes</v>
      </c>
      <c r="O199" s="4" t="str">
        <f> if(isna(VLOOKUP($B199,outputs!$B:$C,1,0)), "no", "yes")</f>
        <v>yes</v>
      </c>
      <c r="P199" s="9" t="str">
        <f> if(isna(VLOOKUP($B199,accuracy!$B:$K,1,0)), "no", "yes")</f>
        <v>yes</v>
      </c>
    </row>
    <row r="200" ht="12.75" customHeight="1">
      <c r="A200" s="7" t="s">
        <v>23</v>
      </c>
      <c r="B200" s="4" t="str">
        <f> CONCATENATE(E200," ",C200,", ",F200, " (", D200,")")</f>
        <v>Agapiou et al. 2016, Archaeological Prospection (3AS9P3GM)</v>
      </c>
      <c r="C200" s="4">
        <v>2016.0</v>
      </c>
      <c r="D200" s="4" t="s">
        <v>888</v>
      </c>
      <c r="E200" s="4" t="s">
        <v>889</v>
      </c>
      <c r="F200" s="4" t="s">
        <v>869</v>
      </c>
      <c r="G200" s="4"/>
      <c r="H200" s="4" t="s">
        <v>890</v>
      </c>
      <c r="I200" s="3" t="s">
        <v>22</v>
      </c>
      <c r="J200" s="4" t="b">
        <f t="shared" si="2"/>
        <v>1</v>
      </c>
      <c r="K200" s="8" t="str">
        <f> if(isna(VLOOKUP($B200,geographic!$A:$B,1,0)), "no", "yes")</f>
        <v>yes</v>
      </c>
      <c r="L200" s="4" t="str">
        <f> if(isna(VLOOKUP($B200,scientific!$A:$B,1,0)), "no", "yes")</f>
        <v>yes</v>
      </c>
      <c r="M200" s="4" t="str">
        <f> if(isna(VLOOKUP($B200,datasets!$B:$C,1,0)), "no", "yes")</f>
        <v>no</v>
      </c>
      <c r="N200" s="4" t="str">
        <f> if(isna(VLOOKUP($B200,processing!$B:$C,1,0)), "no", "yes")</f>
        <v>no</v>
      </c>
      <c r="O200" s="4" t="str">
        <f> if(isna(VLOOKUP($B200,outputs!$B:$C,1,0)), "no", "yes")</f>
        <v>no</v>
      </c>
      <c r="P200" s="9" t="str">
        <f> if(isna(VLOOKUP($B200,accuracy!$B:$K,1,0)), "no", "yes")</f>
        <v>no</v>
      </c>
    </row>
    <row r="201" ht="12.75" customHeight="1">
      <c r="A201" s="3" t="s">
        <v>91</v>
      </c>
      <c r="B201" s="4" t="str">
        <f t="shared" ref="B201:B426" si="3"> CONCATENATE(E201," ",C201,", ",G201, " (", D201,")")</f>
        <v>Apostolopoulos and Nikolakopoulos 2022, Journal of Applied Remote Sensing (5TXG23I3)</v>
      </c>
      <c r="C201" s="3">
        <v>2022.0</v>
      </c>
      <c r="D201" s="5" t="s">
        <v>891</v>
      </c>
      <c r="E201" s="3" t="s">
        <v>892</v>
      </c>
      <c r="F201" s="3" t="s">
        <v>893</v>
      </c>
      <c r="G201" s="3" t="s">
        <v>894</v>
      </c>
      <c r="H201" s="3" t="s">
        <v>895</v>
      </c>
      <c r="I201" s="3"/>
      <c r="J201" s="4" t="b">
        <f t="shared" si="2"/>
        <v>1</v>
      </c>
      <c r="K201" s="8" t="str">
        <f> if(isna(VLOOKUP($B201,geographic!$A:$B,1,0)), "no", "yes")</f>
        <v>yes</v>
      </c>
      <c r="L201" s="4" t="str">
        <f> if(isna(VLOOKUP($B201,scientific!$A:$B,1,0)), "no", "yes")</f>
        <v>yes</v>
      </c>
      <c r="M201" s="4" t="str">
        <f> if(isna(VLOOKUP($B201,datasets!$B:$C,1,0)), "no", "yes")</f>
        <v>no</v>
      </c>
      <c r="N201" s="4" t="str">
        <f> if(isna(VLOOKUP($B201,processing!$B:$C,1,0)), "no", "yes")</f>
        <v>no</v>
      </c>
      <c r="O201" s="4" t="str">
        <f> if(isna(VLOOKUP($B201,outputs!$B:$C,1,0)), "no", "yes")</f>
        <v>no</v>
      </c>
      <c r="P201" s="9" t="str">
        <f> if(isna(VLOOKUP($B201,accuracy!$B:$K,1,0)), "no", "yes")</f>
        <v>no</v>
      </c>
    </row>
    <row r="202" ht="12.75" customHeight="1">
      <c r="A202" s="7" t="s">
        <v>91</v>
      </c>
      <c r="B202" s="4" t="str">
        <f t="shared" si="3"/>
        <v>Arenson et al. 2016, Permafrost and Periglacial Processes (TIL2ZE99)</v>
      </c>
      <c r="C202" s="4">
        <v>2016.0</v>
      </c>
      <c r="D202" s="4" t="s">
        <v>896</v>
      </c>
      <c r="E202" s="4" t="s">
        <v>897</v>
      </c>
      <c r="F202" s="4" t="s">
        <v>898</v>
      </c>
      <c r="G202" s="4" t="s">
        <v>899</v>
      </c>
      <c r="H202" s="4" t="s">
        <v>900</v>
      </c>
      <c r="I202" s="3" t="s">
        <v>22</v>
      </c>
      <c r="J202" s="4" t="b">
        <f t="shared" si="2"/>
        <v>1</v>
      </c>
      <c r="K202" s="8" t="str">
        <f> if(isna(VLOOKUP($B202,geographic!$A:$B,1,0)), "no", "yes")</f>
        <v>yes</v>
      </c>
      <c r="L202" s="4" t="str">
        <f> if(isna(VLOOKUP($B202,scientific!$A:$B,1,0)), "no", "yes")</f>
        <v>yes</v>
      </c>
      <c r="M202" s="4" t="str">
        <f> if(isna(VLOOKUP($B202,datasets!$B:$C,1,0)), "no", "yes")</f>
        <v>no</v>
      </c>
      <c r="N202" s="4" t="str">
        <f> if(isna(VLOOKUP($B202,processing!$B:$C,1,0)), "no", "yes")</f>
        <v>no</v>
      </c>
      <c r="O202" s="4" t="str">
        <f> if(isna(VLOOKUP($B202,outputs!$B:$C,1,0)), "no", "yes")</f>
        <v>no</v>
      </c>
      <c r="P202" s="9" t="str">
        <f> if(isna(VLOOKUP($B202,accuracy!$B:$K,1,0)), "no", "yes")</f>
        <v>no</v>
      </c>
    </row>
    <row r="203" ht="12.75" customHeight="1">
      <c r="A203" s="3" t="s">
        <v>91</v>
      </c>
      <c r="B203" s="4" t="str">
        <f t="shared" si="3"/>
        <v>Asner et al. 2003, Global Change Biology (HD9LTNMS)</v>
      </c>
      <c r="C203" s="3">
        <v>2003.0</v>
      </c>
      <c r="D203" s="5" t="s">
        <v>901</v>
      </c>
      <c r="E203" s="3" t="s">
        <v>902</v>
      </c>
      <c r="F203" s="3" t="s">
        <v>903</v>
      </c>
      <c r="G203" s="3" t="s">
        <v>904</v>
      </c>
      <c r="H203" s="3" t="s">
        <v>905</v>
      </c>
      <c r="I203" s="3"/>
      <c r="J203" s="4" t="b">
        <f t="shared" si="2"/>
        <v>1</v>
      </c>
      <c r="K203" s="8" t="str">
        <f> if(isna(VLOOKUP($B203,geographic!$A:$B,1,0)), "no", "yes")</f>
        <v>yes</v>
      </c>
      <c r="L203" s="4" t="str">
        <f> if(isna(VLOOKUP($B203,scientific!$A:$B,1,0)), "no", "yes")</f>
        <v>yes</v>
      </c>
      <c r="M203" s="4" t="str">
        <f> if(isna(VLOOKUP($B203,datasets!$B:$C,1,0)), "no", "yes")</f>
        <v>no</v>
      </c>
      <c r="N203" s="4" t="str">
        <f> if(isna(VLOOKUP($B203,processing!$B:$C,1,0)), "no", "yes")</f>
        <v>no</v>
      </c>
      <c r="O203" s="4" t="str">
        <f> if(isna(VLOOKUP($B203,outputs!$B:$C,1,0)), "no", "yes")</f>
        <v>no</v>
      </c>
      <c r="P203" s="9" t="str">
        <f> if(isna(VLOOKUP($B203,accuracy!$B:$K,1,0)), "no", "yes")</f>
        <v>no</v>
      </c>
    </row>
    <row r="204" ht="12.75" customHeight="1">
      <c r="A204" s="3" t="s">
        <v>91</v>
      </c>
      <c r="B204" s="4" t="str">
        <f t="shared" si="3"/>
        <v>Awange and Kiema 2019, Environmental Geoinformatics (NHRE6357)</v>
      </c>
      <c r="C204" s="4">
        <v>2019.0</v>
      </c>
      <c r="D204" s="4" t="s">
        <v>906</v>
      </c>
      <c r="E204" s="4" t="s">
        <v>907</v>
      </c>
      <c r="F204" s="4" t="s">
        <v>908</v>
      </c>
      <c r="G204" s="4" t="s">
        <v>909</v>
      </c>
      <c r="H204" s="4" t="s">
        <v>910</v>
      </c>
      <c r="I204" s="3" t="s">
        <v>22</v>
      </c>
      <c r="J204" s="4" t="b">
        <f t="shared" si="2"/>
        <v>1</v>
      </c>
      <c r="K204" s="8" t="str">
        <f> if(isna(VLOOKUP($B204,geographic!$A:$B,1,0)), "no", "yes")</f>
        <v>yes</v>
      </c>
      <c r="L204" s="4" t="str">
        <f> if(isna(VLOOKUP($B204,scientific!$A:$B,1,0)), "no", "yes")</f>
        <v>yes</v>
      </c>
      <c r="M204" s="4" t="str">
        <f> if(isna(VLOOKUP($B204,datasets!$B:$C,1,0)), "no", "yes")</f>
        <v>no</v>
      </c>
      <c r="N204" s="4" t="str">
        <f> if(isna(VLOOKUP($B204,processing!$B:$C,1,0)), "no", "yes")</f>
        <v>no</v>
      </c>
      <c r="O204" s="4" t="str">
        <f> if(isna(VLOOKUP($B204,outputs!$B:$C,1,0)), "no", "yes")</f>
        <v>no</v>
      </c>
      <c r="P204" s="9" t="str">
        <f> if(isna(VLOOKUP($B204,accuracy!$B:$K,1,0)), "no", "yes")</f>
        <v>no</v>
      </c>
    </row>
    <row r="205" ht="12.75" customHeight="1">
      <c r="A205" s="3" t="s">
        <v>23</v>
      </c>
      <c r="B205" s="4" t="str">
        <f t="shared" si="3"/>
        <v>Azzoni et al. 2018, Progress in Physical Geography: Earth and Environment (BLYNCEDG)</v>
      </c>
      <c r="C205" s="4">
        <v>2018.0</v>
      </c>
      <c r="D205" s="4" t="s">
        <v>911</v>
      </c>
      <c r="E205" s="4" t="s">
        <v>912</v>
      </c>
      <c r="F205" s="4" t="s">
        <v>913</v>
      </c>
      <c r="G205" s="4" t="s">
        <v>914</v>
      </c>
      <c r="H205" s="4" t="s">
        <v>915</v>
      </c>
      <c r="I205" s="3" t="s">
        <v>22</v>
      </c>
      <c r="J205" s="4" t="b">
        <f t="shared" si="2"/>
        <v>1</v>
      </c>
      <c r="K205" s="8" t="str">
        <f> if(isna(VLOOKUP($B205,geographic!$A:$B,1,0)), "no", "yes")</f>
        <v>yes</v>
      </c>
      <c r="L205" s="4" t="str">
        <f> if(isna(VLOOKUP($B205,scientific!$A:$B,1,0)), "no", "yes")</f>
        <v>yes</v>
      </c>
      <c r="M205" s="4" t="str">
        <f> if(isna(VLOOKUP($B205,datasets!$B:$C,1,0)), "no", "yes")</f>
        <v>no</v>
      </c>
      <c r="N205" s="4" t="str">
        <f> if(isna(VLOOKUP($B205,processing!$B:$C,1,0)), "no", "yes")</f>
        <v>no</v>
      </c>
      <c r="O205" s="4" t="str">
        <f> if(isna(VLOOKUP($B205,outputs!$B:$C,1,0)), "no", "yes")</f>
        <v>no</v>
      </c>
      <c r="P205" s="9" t="str">
        <f> if(isna(VLOOKUP($B205,accuracy!$B:$K,1,0)), "no", "yes")</f>
        <v>no</v>
      </c>
    </row>
    <row r="206" ht="12.75" customHeight="1">
      <c r="A206" s="3" t="s">
        <v>91</v>
      </c>
      <c r="B206" s="4" t="str">
        <f t="shared" si="3"/>
        <v>Bateman 2020, International Journal of Intelligence and CounterIntelligence (YPW49IBU)</v>
      </c>
      <c r="C206" s="4">
        <v>2020.0</v>
      </c>
      <c r="D206" s="4" t="s">
        <v>916</v>
      </c>
      <c r="E206" s="4" t="s">
        <v>917</v>
      </c>
      <c r="F206" s="4" t="s">
        <v>918</v>
      </c>
      <c r="G206" s="4" t="s">
        <v>919</v>
      </c>
      <c r="H206" s="4" t="s">
        <v>920</v>
      </c>
      <c r="I206" s="3" t="s">
        <v>22</v>
      </c>
      <c r="J206" s="4" t="b">
        <f t="shared" si="2"/>
        <v>1</v>
      </c>
      <c r="K206" s="8" t="str">
        <f> if(isna(VLOOKUP($B206,geographic!$A:$B,1,0)), "no", "yes")</f>
        <v>yes</v>
      </c>
      <c r="L206" s="4" t="str">
        <f> if(isna(VLOOKUP($B206,scientific!$A:$B,1,0)), "no", "yes")</f>
        <v>yes</v>
      </c>
      <c r="M206" s="4" t="str">
        <f> if(isna(VLOOKUP($B206,datasets!$B:$C,1,0)), "no", "yes")</f>
        <v>no</v>
      </c>
      <c r="N206" s="4" t="str">
        <f> if(isna(VLOOKUP($B206,processing!$B:$C,1,0)), "no", "yes")</f>
        <v>no</v>
      </c>
      <c r="O206" s="4" t="str">
        <f> if(isna(VLOOKUP($B206,outputs!$B:$C,1,0)), "no", "yes")</f>
        <v>no</v>
      </c>
      <c r="P206" s="9" t="str">
        <f> if(isna(VLOOKUP($B206,accuracy!$B:$K,1,0)), "no", "yes")</f>
        <v>no</v>
      </c>
    </row>
    <row r="207" ht="12.75" customHeight="1">
      <c r="A207" s="3" t="s">
        <v>91</v>
      </c>
      <c r="B207" s="4" t="str">
        <f t="shared" si="3"/>
        <v>Beck et al. 2007, Antiquity (PISHNTXT)</v>
      </c>
      <c r="C207" s="4">
        <v>2007.0</v>
      </c>
      <c r="D207" s="4" t="s">
        <v>921</v>
      </c>
      <c r="E207" s="4" t="s">
        <v>922</v>
      </c>
      <c r="F207" s="4" t="s">
        <v>923</v>
      </c>
      <c r="G207" s="4" t="s">
        <v>169</v>
      </c>
      <c r="H207" s="4" t="s">
        <v>924</v>
      </c>
      <c r="I207" s="3" t="s">
        <v>22</v>
      </c>
      <c r="J207" s="4" t="b">
        <f t="shared" si="2"/>
        <v>1</v>
      </c>
      <c r="K207" s="8" t="str">
        <f> if(isna(VLOOKUP($B207,geographic!$A:$B,1,0)), "no", "yes")</f>
        <v>yes</v>
      </c>
      <c r="L207" s="4" t="str">
        <f> if(isna(VLOOKUP($B207,scientific!$A:$B,1,0)), "no", "yes")</f>
        <v>yes</v>
      </c>
      <c r="M207" s="4" t="str">
        <f> if(isna(VLOOKUP($B207,datasets!$B:$C,1,0)), "no", "yes")</f>
        <v>no</v>
      </c>
      <c r="N207" s="4" t="str">
        <f> if(isna(VLOOKUP($B207,processing!$B:$C,1,0)), "no", "yes")</f>
        <v>no</v>
      </c>
      <c r="O207" s="4" t="str">
        <f> if(isna(VLOOKUP($B207,outputs!$B:$C,1,0)), "no", "yes")</f>
        <v>no</v>
      </c>
      <c r="P207" s="9" t="str">
        <f> if(isna(VLOOKUP($B207,accuracy!$B:$K,1,0)), "no", "yes")</f>
        <v>no</v>
      </c>
    </row>
    <row r="208" ht="12.75" customHeight="1">
      <c r="A208" s="3" t="s">
        <v>23</v>
      </c>
      <c r="B208" s="4" t="str">
        <f t="shared" si="3"/>
        <v>Becker 2019, Dreiländertagung der DGPF, der OVG und der SGPF (BIVI4TEU)</v>
      </c>
      <c r="C208" s="4">
        <v>2019.0</v>
      </c>
      <c r="D208" s="4" t="s">
        <v>925</v>
      </c>
      <c r="E208" s="4" t="s">
        <v>926</v>
      </c>
      <c r="F208" s="4" t="s">
        <v>927</v>
      </c>
      <c r="G208" s="4" t="s">
        <v>928</v>
      </c>
      <c r="H208" s="4"/>
      <c r="I208" s="3" t="s">
        <v>22</v>
      </c>
      <c r="J208" s="4" t="b">
        <f t="shared" si="2"/>
        <v>1</v>
      </c>
      <c r="K208" s="8" t="str">
        <f> if(isna(VLOOKUP($B208,geographic!$A:$B,1,0)), "no", "yes")</f>
        <v>yes</v>
      </c>
      <c r="L208" s="4" t="str">
        <f> if(isna(VLOOKUP($B208,scientific!$A:$B,1,0)), "no", "yes")</f>
        <v>yes</v>
      </c>
      <c r="M208" s="4" t="str">
        <f> if(isna(VLOOKUP($B208,datasets!$B:$C,1,0)), "no", "yes")</f>
        <v>no</v>
      </c>
      <c r="N208" s="4" t="str">
        <f> if(isna(VLOOKUP($B208,processing!$B:$C,1,0)), "no", "yes")</f>
        <v>no</v>
      </c>
      <c r="O208" s="4" t="str">
        <f> if(isna(VLOOKUP($B208,outputs!$B:$C,1,0)), "no", "yes")</f>
        <v>no</v>
      </c>
      <c r="P208" s="9" t="str">
        <f> if(isna(VLOOKUP($B208,accuracy!$B:$K,1,0)), "no", "yes")</f>
        <v>no</v>
      </c>
    </row>
    <row r="209" ht="12.75" customHeight="1">
      <c r="A209" s="3" t="s">
        <v>91</v>
      </c>
      <c r="B209" s="4" t="str">
        <f t="shared" si="3"/>
        <v>Beyer et al. 2018, Earth and Space Science (FBEKAPRQ)</v>
      </c>
      <c r="C209" s="3">
        <v>2018.0</v>
      </c>
      <c r="D209" s="5" t="s">
        <v>929</v>
      </c>
      <c r="E209" s="3" t="s">
        <v>930</v>
      </c>
      <c r="F209" s="3" t="s">
        <v>931</v>
      </c>
      <c r="G209" s="3" t="s">
        <v>441</v>
      </c>
      <c r="H209" s="3" t="s">
        <v>932</v>
      </c>
      <c r="I209" s="3"/>
      <c r="J209" s="4" t="b">
        <f t="shared" si="2"/>
        <v>1</v>
      </c>
      <c r="K209" s="8" t="str">
        <f> if(isna(VLOOKUP($B209,geographic!$A:$B,1,0)), "no", "yes")</f>
        <v>yes</v>
      </c>
      <c r="L209" s="4" t="str">
        <f> if(isna(VLOOKUP($B209,scientific!$A:$B,1,0)), "no", "yes")</f>
        <v>yes</v>
      </c>
      <c r="M209" s="4" t="str">
        <f> if(isna(VLOOKUP($B209,datasets!$B:$C,1,0)), "no", "yes")</f>
        <v>no</v>
      </c>
      <c r="N209" s="4" t="str">
        <f> if(isna(VLOOKUP($B209,processing!$B:$C,1,0)), "no", "yes")</f>
        <v>no</v>
      </c>
      <c r="O209" s="4" t="str">
        <f> if(isna(VLOOKUP($B209,outputs!$B:$C,1,0)), "no", "yes")</f>
        <v>no</v>
      </c>
      <c r="P209" s="9" t="str">
        <f> if(isna(VLOOKUP($B209,accuracy!$B:$K,1,0)), "no", "yes")</f>
        <v>no</v>
      </c>
    </row>
    <row r="210" ht="12.75" customHeight="1">
      <c r="A210" s="7" t="s">
        <v>72</v>
      </c>
      <c r="B210" s="4" t="str">
        <f t="shared" si="3"/>
        <v>Bhushan et al. 2021, ISPRS Journal of Photogrammetry and Remote Sensing (RPUQ6R2T)</v>
      </c>
      <c r="C210" s="4">
        <v>2021.0</v>
      </c>
      <c r="D210" s="4" t="s">
        <v>933</v>
      </c>
      <c r="E210" s="4" t="s">
        <v>934</v>
      </c>
      <c r="F210" s="4" t="s">
        <v>935</v>
      </c>
      <c r="G210" s="4" t="s">
        <v>51</v>
      </c>
      <c r="H210" s="4" t="s">
        <v>936</v>
      </c>
      <c r="I210" s="3" t="s">
        <v>22</v>
      </c>
      <c r="J210" s="4" t="b">
        <f t="shared" si="2"/>
        <v>1</v>
      </c>
      <c r="K210" s="8" t="str">
        <f> if(isna(VLOOKUP($B210,geographic!$A:$B,1,0)), "no", "yes")</f>
        <v>yes</v>
      </c>
      <c r="L210" s="4" t="str">
        <f> if(isna(VLOOKUP($B210,scientific!$A:$B,1,0)), "no", "yes")</f>
        <v>yes</v>
      </c>
      <c r="M210" s="4" t="str">
        <f> if(isna(VLOOKUP($B210,datasets!$B:$C,1,0)), "no", "yes")</f>
        <v>no</v>
      </c>
      <c r="N210" s="4" t="str">
        <f> if(isna(VLOOKUP($B210,processing!$B:$C,1,0)), "no", "yes")</f>
        <v>no</v>
      </c>
      <c r="O210" s="4" t="str">
        <f> if(isna(VLOOKUP($B210,outputs!$B:$C,1,0)), "no", "yes")</f>
        <v>no</v>
      </c>
      <c r="P210" s="9" t="str">
        <f> if(isna(VLOOKUP($B210,accuracy!$B:$K,1,0)), "no", "yes")</f>
        <v>no</v>
      </c>
    </row>
    <row r="211" ht="12.75" customHeight="1">
      <c r="A211" s="3" t="s">
        <v>23</v>
      </c>
      <c r="B211" s="4" t="str">
        <f t="shared" si="3"/>
        <v>Birdseye 1940, Annals of the Association of American Geographers (JG69VHSG)</v>
      </c>
      <c r="C211" s="4">
        <v>1940.0</v>
      </c>
      <c r="D211" s="4" t="s">
        <v>937</v>
      </c>
      <c r="E211" s="4" t="s">
        <v>938</v>
      </c>
      <c r="F211" s="4" t="s">
        <v>939</v>
      </c>
      <c r="G211" s="4" t="s">
        <v>940</v>
      </c>
      <c r="H211" s="4" t="s">
        <v>941</v>
      </c>
      <c r="I211" s="3" t="s">
        <v>22</v>
      </c>
      <c r="J211" s="4" t="b">
        <f t="shared" si="2"/>
        <v>1</v>
      </c>
      <c r="K211" s="8" t="str">
        <f> if(isna(VLOOKUP($B211,geographic!$A:$B,1,0)), "no", "yes")</f>
        <v>yes</v>
      </c>
      <c r="L211" s="4" t="str">
        <f> if(isna(VLOOKUP($B211,scientific!$A:$B,1,0)), "no", "yes")</f>
        <v>yes</v>
      </c>
      <c r="M211" s="4" t="str">
        <f> if(isna(VLOOKUP($B211,datasets!$B:$C,1,0)), "no", "yes")</f>
        <v>no</v>
      </c>
      <c r="N211" s="4" t="str">
        <f> if(isna(VLOOKUP($B211,processing!$B:$C,1,0)), "no", "yes")</f>
        <v>no</v>
      </c>
      <c r="O211" s="4" t="str">
        <f> if(isna(VLOOKUP($B211,outputs!$B:$C,1,0)), "no", "yes")</f>
        <v>no</v>
      </c>
      <c r="P211" s="9" t="str">
        <f> if(isna(VLOOKUP($B211,accuracy!$B:$K,1,0)), "no", "yes")</f>
        <v>no</v>
      </c>
    </row>
    <row r="212" ht="12.75" customHeight="1">
      <c r="A212" s="7" t="s">
        <v>91</v>
      </c>
      <c r="B212" s="4" t="str">
        <f t="shared" si="3"/>
        <v>Blokhinov et al. 2000, The International Archives of the Photogrammetry, Remote Sensing and Spatial Information Sciences (HBNAZLKV)</v>
      </c>
      <c r="C212" s="3">
        <v>2000.0</v>
      </c>
      <c r="D212" s="5" t="s">
        <v>942</v>
      </c>
      <c r="E212" s="3" t="s">
        <v>943</v>
      </c>
      <c r="F212" s="3" t="s">
        <v>944</v>
      </c>
      <c r="G212" s="3" t="s">
        <v>174</v>
      </c>
      <c r="H212" s="4"/>
      <c r="I212" s="3"/>
      <c r="J212" s="4" t="b">
        <f t="shared" si="2"/>
        <v>1</v>
      </c>
      <c r="K212" s="8" t="str">
        <f> if(isna(VLOOKUP($B212,geographic!$A:$B,1,0)), "no", "yes")</f>
        <v>yes</v>
      </c>
      <c r="L212" s="4" t="str">
        <f> if(isna(VLOOKUP($B212,scientific!$A:$B,1,0)), "no", "yes")</f>
        <v>yes</v>
      </c>
      <c r="M212" s="4" t="str">
        <f> if(isna(VLOOKUP($B212,datasets!$B:$C,1,0)), "no", "yes")</f>
        <v>no</v>
      </c>
      <c r="N212" s="4" t="str">
        <f> if(isna(VLOOKUP($B212,processing!$B:$C,1,0)), "no", "yes")</f>
        <v>no</v>
      </c>
      <c r="O212" s="4" t="str">
        <f> if(isna(VLOOKUP($B212,outputs!$B:$C,1,0)), "no", "yes")</f>
        <v>no</v>
      </c>
      <c r="P212" s="9" t="str">
        <f> if(isna(VLOOKUP($B212,accuracy!$B:$K,1,0)), "no", "yes")</f>
        <v>no</v>
      </c>
    </row>
    <row r="213" ht="12.75" customHeight="1">
      <c r="A213" s="3" t="s">
        <v>91</v>
      </c>
      <c r="B213" s="4" t="str">
        <f t="shared" si="3"/>
        <v>Borowitz 2021, Strategic Studies Quarterly (5AXABY8K)</v>
      </c>
      <c r="C213" s="4">
        <v>2021.0</v>
      </c>
      <c r="D213" s="4" t="s">
        <v>945</v>
      </c>
      <c r="E213" s="4" t="s">
        <v>946</v>
      </c>
      <c r="F213" s="4" t="s">
        <v>947</v>
      </c>
      <c r="G213" s="4" t="s">
        <v>948</v>
      </c>
      <c r="H213" s="4"/>
      <c r="I213" s="3" t="s">
        <v>22</v>
      </c>
      <c r="J213" s="4" t="b">
        <f t="shared" si="2"/>
        <v>1</v>
      </c>
      <c r="K213" s="8" t="str">
        <f> if(isna(VLOOKUP($B213,geographic!$A:$B,1,0)), "no", "yes")</f>
        <v>yes</v>
      </c>
      <c r="L213" s="4" t="str">
        <f> if(isna(VLOOKUP($B213,scientific!$A:$B,1,0)), "no", "yes")</f>
        <v>yes</v>
      </c>
      <c r="M213" s="4" t="str">
        <f> if(isna(VLOOKUP($B213,datasets!$B:$C,1,0)), "no", "yes")</f>
        <v>no</v>
      </c>
      <c r="N213" s="4" t="str">
        <f> if(isna(VLOOKUP($B213,processing!$B:$C,1,0)), "no", "yes")</f>
        <v>no</v>
      </c>
      <c r="O213" s="4" t="str">
        <f> if(isna(VLOOKUP($B213,outputs!$B:$C,1,0)), "no", "yes")</f>
        <v>no</v>
      </c>
      <c r="P213" s="9" t="str">
        <f> if(isna(VLOOKUP($B213,accuracy!$B:$K,1,0)), "no", "yes")</f>
        <v>no</v>
      </c>
    </row>
    <row r="214" ht="12.75" customHeight="1">
      <c r="A214" s="3" t="s">
        <v>91</v>
      </c>
      <c r="B214" s="4" t="str">
        <f t="shared" si="3"/>
        <v>Brannstrom et al. 2008, Land Use Policy (YP7JDRT2)</v>
      </c>
      <c r="C214" s="4">
        <v>2008.0</v>
      </c>
      <c r="D214" s="4" t="s">
        <v>949</v>
      </c>
      <c r="E214" s="4" t="s">
        <v>950</v>
      </c>
      <c r="F214" s="4" t="s">
        <v>951</v>
      </c>
      <c r="G214" s="4" t="s">
        <v>952</v>
      </c>
      <c r="H214" s="4" t="s">
        <v>953</v>
      </c>
      <c r="I214" s="3" t="s">
        <v>22</v>
      </c>
      <c r="J214" s="4" t="b">
        <f t="shared" si="2"/>
        <v>1</v>
      </c>
      <c r="K214" s="8" t="str">
        <f> if(isna(VLOOKUP($B214,geographic!$A:$B,1,0)), "no", "yes")</f>
        <v>yes</v>
      </c>
      <c r="L214" s="4" t="str">
        <f> if(isna(VLOOKUP($B214,scientific!$A:$B,1,0)), "no", "yes")</f>
        <v>yes</v>
      </c>
      <c r="M214" s="4" t="str">
        <f> if(isna(VLOOKUP($B214,datasets!$B:$C,1,0)), "no", "yes")</f>
        <v>no</v>
      </c>
      <c r="N214" s="4" t="str">
        <f> if(isna(VLOOKUP($B214,processing!$B:$C,1,0)), "no", "yes")</f>
        <v>no</v>
      </c>
      <c r="O214" s="4" t="str">
        <f> if(isna(VLOOKUP($B214,outputs!$B:$C,1,0)), "no", "yes")</f>
        <v>no</v>
      </c>
      <c r="P214" s="9" t="str">
        <f> if(isna(VLOOKUP($B214,accuracy!$B:$K,1,0)), "no", "yes")</f>
        <v>no</v>
      </c>
    </row>
    <row r="215" ht="12.75" customHeight="1">
      <c r="A215" s="7" t="s">
        <v>16</v>
      </c>
      <c r="B215" s="4" t="str">
        <f t="shared" si="3"/>
        <v>Braun 2017, Arctic Ice Shelves and Ice Islands (BFUJQTBU)</v>
      </c>
      <c r="C215" s="4">
        <v>2017.0</v>
      </c>
      <c r="D215" s="4" t="s">
        <v>954</v>
      </c>
      <c r="E215" s="4" t="s">
        <v>955</v>
      </c>
      <c r="F215" s="4" t="s">
        <v>956</v>
      </c>
      <c r="G215" s="4" t="s">
        <v>957</v>
      </c>
      <c r="H215" s="4" t="s">
        <v>958</v>
      </c>
      <c r="I215" s="3" t="s">
        <v>22</v>
      </c>
      <c r="J215" s="4" t="b">
        <f t="shared" si="2"/>
        <v>1</v>
      </c>
      <c r="K215" s="8" t="str">
        <f> if(isna(VLOOKUP($B215,geographic!$A:$B,1,0)), "no", "yes")</f>
        <v>yes</v>
      </c>
      <c r="L215" s="4" t="str">
        <f> if(isna(VLOOKUP($B215,scientific!$A:$B,1,0)), "no", "yes")</f>
        <v>yes</v>
      </c>
      <c r="M215" s="4" t="str">
        <f> if(isna(VLOOKUP($B215,datasets!$B:$C,1,0)), "no", "yes")</f>
        <v>no</v>
      </c>
      <c r="N215" s="4" t="str">
        <f> if(isna(VLOOKUP($B215,processing!$B:$C,1,0)), "no", "yes")</f>
        <v>no</v>
      </c>
      <c r="O215" s="4" t="str">
        <f> if(isna(VLOOKUP($B215,outputs!$B:$C,1,0)), "no", "yes")</f>
        <v>no</v>
      </c>
      <c r="P215" s="9" t="str">
        <f> if(isna(VLOOKUP($B215,accuracy!$B:$K,1,0)), "no", "yes")</f>
        <v>no</v>
      </c>
    </row>
    <row r="216" ht="12.75" customHeight="1">
      <c r="A216" s="3" t="s">
        <v>91</v>
      </c>
      <c r="B216" s="4" t="str">
        <f t="shared" si="3"/>
        <v>Brecheisen et al. 2020, Journal of Contemporary Water Research &amp; Education (J7F4XA5L)</v>
      </c>
      <c r="C216" s="4">
        <v>2020.0</v>
      </c>
      <c r="D216" s="4" t="s">
        <v>959</v>
      </c>
      <c r="E216" s="4" t="s">
        <v>960</v>
      </c>
      <c r="F216" s="4" t="s">
        <v>961</v>
      </c>
      <c r="G216" s="4" t="s">
        <v>962</v>
      </c>
      <c r="H216" s="4" t="s">
        <v>963</v>
      </c>
      <c r="I216" s="3" t="s">
        <v>22</v>
      </c>
      <c r="J216" s="4" t="b">
        <f t="shared" si="2"/>
        <v>1</v>
      </c>
      <c r="K216" s="8" t="str">
        <f> if(isna(VLOOKUP($B216,geographic!$A:$B,1,0)), "no", "yes")</f>
        <v>yes</v>
      </c>
      <c r="L216" s="4" t="str">
        <f> if(isna(VLOOKUP($B216,scientific!$A:$B,1,0)), "no", "yes")</f>
        <v>yes</v>
      </c>
      <c r="M216" s="4" t="str">
        <f> if(isna(VLOOKUP($B216,datasets!$B:$C,1,0)), "no", "yes")</f>
        <v>no</v>
      </c>
      <c r="N216" s="4" t="str">
        <f> if(isna(VLOOKUP($B216,processing!$B:$C,1,0)), "no", "yes")</f>
        <v>no</v>
      </c>
      <c r="O216" s="4" t="str">
        <f> if(isna(VLOOKUP($B216,outputs!$B:$C,1,0)), "no", "yes")</f>
        <v>no</v>
      </c>
      <c r="P216" s="9" t="str">
        <f> if(isna(VLOOKUP($B216,accuracy!$B:$K,1,0)), "no", "yes")</f>
        <v>no</v>
      </c>
    </row>
    <row r="217" ht="12.75" customHeight="1">
      <c r="A217" s="3" t="s">
        <v>91</v>
      </c>
      <c r="B217" s="4" t="str">
        <f t="shared" si="3"/>
        <v>Brinkmann et al. 2012, Landscape and Urban Planning (UEBEWVND)</v>
      </c>
      <c r="C217" s="4">
        <v>2012.0</v>
      </c>
      <c r="D217" s="4" t="s">
        <v>964</v>
      </c>
      <c r="E217" s="4" t="s">
        <v>965</v>
      </c>
      <c r="F217" s="4" t="s">
        <v>966</v>
      </c>
      <c r="G217" s="4" t="s">
        <v>967</v>
      </c>
      <c r="H217" s="4" t="s">
        <v>968</v>
      </c>
      <c r="I217" s="3" t="s">
        <v>22</v>
      </c>
      <c r="J217" s="4" t="b">
        <f t="shared" si="2"/>
        <v>1</v>
      </c>
      <c r="K217" s="8" t="str">
        <f> if(isna(VLOOKUP($B217,geographic!$A:$B,1,0)), "no", "yes")</f>
        <v>yes</v>
      </c>
      <c r="L217" s="4" t="str">
        <f> if(isna(VLOOKUP($B217,scientific!$A:$B,1,0)), "no", "yes")</f>
        <v>yes</v>
      </c>
      <c r="M217" s="4" t="str">
        <f> if(isna(VLOOKUP($B217,datasets!$B:$C,1,0)), "no", "yes")</f>
        <v>no</v>
      </c>
      <c r="N217" s="4" t="str">
        <f> if(isna(VLOOKUP($B217,processing!$B:$C,1,0)), "no", "yes")</f>
        <v>no</v>
      </c>
      <c r="O217" s="4" t="str">
        <f> if(isna(VLOOKUP($B217,outputs!$B:$C,1,0)), "no", "yes")</f>
        <v>no</v>
      </c>
      <c r="P217" s="9" t="str">
        <f> if(isna(VLOOKUP($B217,accuracy!$B:$K,1,0)), "no", "yes")</f>
        <v>no</v>
      </c>
    </row>
    <row r="218" ht="12.75" customHeight="1">
      <c r="A218" s="3" t="s">
        <v>91</v>
      </c>
      <c r="B218" s="4" t="str">
        <f t="shared" si="3"/>
        <v>Brünner et al. 2018,  (9465JE8H)</v>
      </c>
      <c r="C218" s="4">
        <v>2018.0</v>
      </c>
      <c r="D218" s="4" t="s">
        <v>969</v>
      </c>
      <c r="E218" s="4" t="s">
        <v>970</v>
      </c>
      <c r="F218" s="4" t="s">
        <v>971</v>
      </c>
      <c r="G218" s="4"/>
      <c r="H218" s="4" t="s">
        <v>972</v>
      </c>
      <c r="I218" s="3" t="s">
        <v>22</v>
      </c>
      <c r="J218" s="4" t="b">
        <f t="shared" si="2"/>
        <v>1</v>
      </c>
      <c r="K218" s="8" t="str">
        <f> if(isna(VLOOKUP($B218,geographic!$A:$B,1,0)), "no", "yes")</f>
        <v>yes</v>
      </c>
      <c r="L218" s="4" t="str">
        <f> if(isna(VLOOKUP($B218,scientific!$A:$B,1,0)), "no", "yes")</f>
        <v>yes</v>
      </c>
      <c r="M218" s="4" t="str">
        <f> if(isna(VLOOKUP($B218,datasets!$B:$C,1,0)), "no", "yes")</f>
        <v>no</v>
      </c>
      <c r="N218" s="4" t="str">
        <f> if(isna(VLOOKUP($B218,processing!$B:$C,1,0)), "no", "yes")</f>
        <v>no</v>
      </c>
      <c r="O218" s="4" t="str">
        <f> if(isna(VLOOKUP($B218,outputs!$B:$C,1,0)), "no", "yes")</f>
        <v>no</v>
      </c>
      <c r="P218" s="9" t="str">
        <f> if(isna(VLOOKUP($B218,accuracy!$B:$K,1,0)), "no", "yes")</f>
        <v>no</v>
      </c>
    </row>
    <row r="219" ht="12.75" customHeight="1">
      <c r="A219" s="3" t="s">
        <v>91</v>
      </c>
      <c r="B219" s="4" t="str">
        <f t="shared" si="3"/>
        <v>Caddell 2016, Intelligence and National Security (IISPL86F)</v>
      </c>
      <c r="C219" s="4">
        <v>2016.0</v>
      </c>
      <c r="D219" s="4" t="s">
        <v>973</v>
      </c>
      <c r="E219" s="4" t="s">
        <v>974</v>
      </c>
      <c r="F219" s="4" t="s">
        <v>975</v>
      </c>
      <c r="G219" s="4" t="s">
        <v>976</v>
      </c>
      <c r="H219" s="4" t="s">
        <v>977</v>
      </c>
      <c r="I219" s="3" t="s">
        <v>22</v>
      </c>
      <c r="J219" s="4" t="b">
        <f t="shared" si="2"/>
        <v>1</v>
      </c>
      <c r="K219" s="8" t="str">
        <f> if(isna(VLOOKUP($B219,geographic!$A:$B,1,0)), "no", "yes")</f>
        <v>yes</v>
      </c>
      <c r="L219" s="4" t="str">
        <f> if(isna(VLOOKUP($B219,scientific!$A:$B,1,0)), "no", "yes")</f>
        <v>yes</v>
      </c>
      <c r="M219" s="4" t="str">
        <f> if(isna(VLOOKUP($B219,datasets!$B:$C,1,0)), "no", "yes")</f>
        <v>no</v>
      </c>
      <c r="N219" s="4" t="str">
        <f> if(isna(VLOOKUP($B219,processing!$B:$C,1,0)), "no", "yes")</f>
        <v>no</v>
      </c>
      <c r="O219" s="4" t="str">
        <f> if(isna(VLOOKUP($B219,outputs!$B:$C,1,0)), "no", "yes")</f>
        <v>no</v>
      </c>
      <c r="P219" s="9" t="str">
        <f> if(isna(VLOOKUP($B219,accuracy!$B:$K,1,0)), "no", "yes")</f>
        <v>no</v>
      </c>
    </row>
    <row r="220" ht="12.75" customHeight="1">
      <c r="A220" s="7" t="s">
        <v>72</v>
      </c>
      <c r="B220" s="4" t="str">
        <f t="shared" si="3"/>
        <v>Casana 2020, Journal of Field Archaeology (VAQ8LBE8)</v>
      </c>
      <c r="C220" s="4">
        <v>2020.0</v>
      </c>
      <c r="D220" s="4" t="s">
        <v>978</v>
      </c>
      <c r="E220" s="4" t="s">
        <v>979</v>
      </c>
      <c r="F220" s="4" t="s">
        <v>980</v>
      </c>
      <c r="G220" s="4" t="s">
        <v>981</v>
      </c>
      <c r="H220" s="4" t="s">
        <v>982</v>
      </c>
      <c r="I220" s="3" t="s">
        <v>22</v>
      </c>
      <c r="J220" s="4" t="b">
        <f t="shared" si="2"/>
        <v>1</v>
      </c>
      <c r="K220" s="8" t="str">
        <f> if(isna(VLOOKUP($B220,geographic!$A:$B,1,0)), "no", "yes")</f>
        <v>yes</v>
      </c>
      <c r="L220" s="4" t="str">
        <f> if(isna(VLOOKUP($B220,scientific!$A:$B,1,0)), "no", "yes")</f>
        <v>yes</v>
      </c>
      <c r="M220" s="4" t="str">
        <f> if(isna(VLOOKUP($B220,datasets!$B:$C,1,0)), "no", "yes")</f>
        <v>no</v>
      </c>
      <c r="N220" s="4" t="str">
        <f> if(isna(VLOOKUP($B220,processing!$B:$C,1,0)), "no", "yes")</f>
        <v>no</v>
      </c>
      <c r="O220" s="4" t="str">
        <f> if(isna(VLOOKUP($B220,outputs!$B:$C,1,0)), "no", "yes")</f>
        <v>no</v>
      </c>
      <c r="P220" s="9" t="str">
        <f> if(isna(VLOOKUP($B220,accuracy!$B:$K,1,0)), "no", "yes")</f>
        <v>no</v>
      </c>
    </row>
    <row r="221" ht="12.75" customHeight="1">
      <c r="A221" s="7" t="s">
        <v>91</v>
      </c>
      <c r="B221" s="4" t="str">
        <f t="shared" si="3"/>
        <v>Castrianni et al. 2010, Advances in Geosciences (5LJF3ABI)</v>
      </c>
      <c r="C221" s="4">
        <v>2010.0</v>
      </c>
      <c r="D221" s="4" t="s">
        <v>983</v>
      </c>
      <c r="E221" s="4" t="s">
        <v>984</v>
      </c>
      <c r="F221" s="4" t="s">
        <v>985</v>
      </c>
      <c r="G221" s="4" t="s">
        <v>986</v>
      </c>
      <c r="H221" s="4" t="s">
        <v>987</v>
      </c>
      <c r="I221" s="3" t="s">
        <v>22</v>
      </c>
      <c r="J221" s="4" t="b">
        <f t="shared" si="2"/>
        <v>1</v>
      </c>
      <c r="K221" s="8" t="str">
        <f> if(isna(VLOOKUP($B221,geographic!$A:$B,1,0)), "no", "yes")</f>
        <v>yes</v>
      </c>
      <c r="L221" s="4" t="str">
        <f> if(isna(VLOOKUP($B221,scientific!$A:$B,1,0)), "no", "yes")</f>
        <v>yes</v>
      </c>
      <c r="M221" s="4" t="str">
        <f> if(isna(VLOOKUP($B221,datasets!$B:$C,1,0)), "no", "yes")</f>
        <v>no</v>
      </c>
      <c r="N221" s="4" t="str">
        <f> if(isna(VLOOKUP($B221,processing!$B:$C,1,0)), "no", "yes")</f>
        <v>no</v>
      </c>
      <c r="O221" s="4" t="str">
        <f> if(isna(VLOOKUP($B221,outputs!$B:$C,1,0)), "no", "yes")</f>
        <v>no</v>
      </c>
      <c r="P221" s="9" t="str">
        <f> if(isna(VLOOKUP($B221,accuracy!$B:$K,1,0)), "no", "yes")</f>
        <v>no</v>
      </c>
    </row>
    <row r="222" ht="12.75" customHeight="1">
      <c r="A222" s="7" t="s">
        <v>91</v>
      </c>
      <c r="B222" s="4" t="str">
        <f t="shared" si="3"/>
        <v>Challis et al. 2004, Journal of Field Archaeology (CQEUGP7M)</v>
      </c>
      <c r="C222" s="4">
        <v>2004.0</v>
      </c>
      <c r="D222" s="4" t="s">
        <v>988</v>
      </c>
      <c r="E222" s="4" t="s">
        <v>989</v>
      </c>
      <c r="F222" s="4" t="s">
        <v>990</v>
      </c>
      <c r="G222" s="4" t="s">
        <v>981</v>
      </c>
      <c r="H222" s="4" t="s">
        <v>991</v>
      </c>
      <c r="I222" s="3" t="s">
        <v>22</v>
      </c>
      <c r="J222" s="4" t="b">
        <f t="shared" si="2"/>
        <v>1</v>
      </c>
      <c r="K222" s="8" t="str">
        <f> if(isna(VLOOKUP($B222,geographic!$A:$B,1,0)), "no", "yes")</f>
        <v>yes</v>
      </c>
      <c r="L222" s="4" t="str">
        <f> if(isna(VLOOKUP($B222,scientific!$A:$B,1,0)), "no", "yes")</f>
        <v>yes</v>
      </c>
      <c r="M222" s="4" t="str">
        <f> if(isna(VLOOKUP($B222,datasets!$B:$C,1,0)), "no", "yes")</f>
        <v>no</v>
      </c>
      <c r="N222" s="4" t="str">
        <f> if(isna(VLOOKUP($B222,processing!$B:$C,1,0)), "no", "yes")</f>
        <v>no</v>
      </c>
      <c r="O222" s="4" t="str">
        <f> if(isna(VLOOKUP($B222,outputs!$B:$C,1,0)), "no", "yes")</f>
        <v>no</v>
      </c>
      <c r="P222" s="9" t="str">
        <f> if(isna(VLOOKUP($B222,accuracy!$B:$K,1,0)), "no", "yes")</f>
        <v>no</v>
      </c>
    </row>
    <row r="223" ht="12.75" customHeight="1">
      <c r="A223" s="7" t="s">
        <v>91</v>
      </c>
      <c r="B223" s="4" t="str">
        <f t="shared" si="3"/>
        <v>Chand et al. 2020, International Journal of Remote Sensing (K2MGFKZ8)</v>
      </c>
      <c r="C223" s="4">
        <v>2020.0</v>
      </c>
      <c r="D223" s="4" t="s">
        <v>992</v>
      </c>
      <c r="E223" s="4" t="s">
        <v>993</v>
      </c>
      <c r="F223" s="4" t="s">
        <v>994</v>
      </c>
      <c r="G223" s="4" t="s">
        <v>995</v>
      </c>
      <c r="H223" s="4" t="s">
        <v>996</v>
      </c>
      <c r="I223" s="3" t="s">
        <v>22</v>
      </c>
      <c r="J223" s="4" t="b">
        <f t="shared" si="2"/>
        <v>1</v>
      </c>
      <c r="K223" s="8" t="str">
        <f> if(isna(VLOOKUP($B223,geographic!$A:$B,1,0)), "no", "yes")</f>
        <v>yes</v>
      </c>
      <c r="L223" s="4" t="str">
        <f> if(isna(VLOOKUP($B223,scientific!$A:$B,1,0)), "no", "yes")</f>
        <v>yes</v>
      </c>
      <c r="M223" s="4" t="str">
        <f> if(isna(VLOOKUP($B223,datasets!$B:$C,1,0)), "no", "yes")</f>
        <v>no</v>
      </c>
      <c r="N223" s="4" t="str">
        <f> if(isna(VLOOKUP($B223,processing!$B:$C,1,0)), "no", "yes")</f>
        <v>no</v>
      </c>
      <c r="O223" s="4" t="str">
        <f> if(isna(VLOOKUP($B223,outputs!$B:$C,1,0)), "no", "yes")</f>
        <v>no</v>
      </c>
      <c r="P223" s="9" t="str">
        <f> if(isna(VLOOKUP($B223,accuracy!$B:$K,1,0)), "no", "yes")</f>
        <v>no</v>
      </c>
    </row>
    <row r="224" ht="12.75" customHeight="1">
      <c r="A224" s="3" t="s">
        <v>62</v>
      </c>
      <c r="B224" s="4" t="str">
        <f t="shared" si="3"/>
        <v>Chandler and Clark 1992, The Photogrammetric Record (WIYIX4ZU)</v>
      </c>
      <c r="C224" s="4">
        <v>1992.0</v>
      </c>
      <c r="D224" s="4" t="s">
        <v>997</v>
      </c>
      <c r="E224" s="4" t="s">
        <v>998</v>
      </c>
      <c r="F224" s="4" t="s">
        <v>999</v>
      </c>
      <c r="G224" s="4" t="s">
        <v>26</v>
      </c>
      <c r="H224" s="4" t="s">
        <v>1000</v>
      </c>
      <c r="I224" s="3" t="s">
        <v>28</v>
      </c>
      <c r="J224" s="4" t="b">
        <f t="shared" si="2"/>
        <v>1</v>
      </c>
      <c r="K224" s="8" t="str">
        <f> if(isna(VLOOKUP($B224,geographic!$A:$B,1,0)), "no", "yes")</f>
        <v>yes</v>
      </c>
      <c r="L224" s="4" t="str">
        <f> if(isna(VLOOKUP($B224,scientific!$A:$B,1,0)), "no", "yes")</f>
        <v>yes</v>
      </c>
      <c r="M224" s="4" t="str">
        <f> if(isna(VLOOKUP($B224,datasets!$B:$C,1,0)), "no", "yes")</f>
        <v>no</v>
      </c>
      <c r="N224" s="4" t="str">
        <f> if(isna(VLOOKUP($B224,processing!$B:$C,1,0)), "no", "yes")</f>
        <v>no</v>
      </c>
      <c r="O224" s="4" t="str">
        <f> if(isna(VLOOKUP($B224,outputs!$B:$C,1,0)), "no", "yes")</f>
        <v>no</v>
      </c>
      <c r="P224" s="9" t="str">
        <f> if(isna(VLOOKUP($B224,accuracy!$B:$K,1,0)), "no", "yes")</f>
        <v>no</v>
      </c>
    </row>
    <row r="225" ht="12.75" customHeight="1">
      <c r="A225" s="7" t="s">
        <v>91</v>
      </c>
      <c r="B225" s="4" t="str">
        <f t="shared" si="3"/>
        <v>Chasmer et al. 2010, Canadian Journal of Remote Sensing (SWQ2JGRH)</v>
      </c>
      <c r="C225" s="4">
        <v>2010.0</v>
      </c>
      <c r="D225" s="4" t="s">
        <v>1001</v>
      </c>
      <c r="E225" s="4" t="s">
        <v>1002</v>
      </c>
      <c r="F225" s="4" t="s">
        <v>1003</v>
      </c>
      <c r="G225" s="4" t="s">
        <v>1004</v>
      </c>
      <c r="H225" s="4" t="s">
        <v>1005</v>
      </c>
      <c r="I225" s="3" t="s">
        <v>22</v>
      </c>
      <c r="J225" s="4" t="b">
        <f t="shared" si="2"/>
        <v>1</v>
      </c>
      <c r="K225" s="8" t="str">
        <f> if(isna(VLOOKUP($B225,geographic!$A:$B,1,0)), "no", "yes")</f>
        <v>yes</v>
      </c>
      <c r="L225" s="4" t="str">
        <f> if(isna(VLOOKUP($B225,scientific!$A:$B,1,0)), "no", "yes")</f>
        <v>yes</v>
      </c>
      <c r="M225" s="4" t="str">
        <f> if(isna(VLOOKUP($B225,datasets!$B:$C,1,0)), "no", "yes")</f>
        <v>no</v>
      </c>
      <c r="N225" s="4" t="str">
        <f> if(isna(VLOOKUP($B225,processing!$B:$C,1,0)), "no", "yes")</f>
        <v>no</v>
      </c>
      <c r="O225" s="4" t="str">
        <f> if(isna(VLOOKUP($B225,outputs!$B:$C,1,0)), "no", "yes")</f>
        <v>no</v>
      </c>
      <c r="P225" s="9" t="str">
        <f> if(isna(VLOOKUP($B225,accuracy!$B:$K,1,0)), "no", "yes")</f>
        <v>no</v>
      </c>
    </row>
    <row r="226" ht="12.75" customHeight="1">
      <c r="A226" s="3" t="s">
        <v>91</v>
      </c>
      <c r="B226" s="4" t="str">
        <f t="shared" si="3"/>
        <v>Chekalin and Fomtchenko 2000, The International Archives of the Photogrammetry, Remote Sensing and Spatial Information Sciences (WRCVDXNI)</v>
      </c>
      <c r="C226" s="3">
        <v>2000.0</v>
      </c>
      <c r="D226" s="5" t="s">
        <v>1006</v>
      </c>
      <c r="E226" s="5" t="s">
        <v>172</v>
      </c>
      <c r="F226" s="3" t="s">
        <v>1007</v>
      </c>
      <c r="G226" s="3" t="s">
        <v>174</v>
      </c>
      <c r="H226" s="4"/>
      <c r="I226" s="3"/>
      <c r="J226" s="4" t="b">
        <f t="shared" si="2"/>
        <v>1</v>
      </c>
      <c r="K226" s="8" t="str">
        <f> if(isna(VLOOKUP($B226,geographic!$A:$B,1,0)), "no", "yes")</f>
        <v>yes</v>
      </c>
      <c r="L226" s="4" t="str">
        <f> if(isna(VLOOKUP($B226,scientific!$A:$B,1,0)), "no", "yes")</f>
        <v>yes</v>
      </c>
      <c r="M226" s="4" t="str">
        <f> if(isna(VLOOKUP($B226,datasets!$B:$C,1,0)), "no", "yes")</f>
        <v>no</v>
      </c>
      <c r="N226" s="4" t="str">
        <f> if(isna(VLOOKUP($B226,processing!$B:$C,1,0)), "no", "yes")</f>
        <v>no</v>
      </c>
      <c r="O226" s="4" t="str">
        <f> if(isna(VLOOKUP($B226,outputs!$B:$C,1,0)), "no", "yes")</f>
        <v>no</v>
      </c>
      <c r="P226" s="9" t="str">
        <f> if(isna(VLOOKUP($B226,accuracy!$B:$K,1,0)), "no", "yes")</f>
        <v>no</v>
      </c>
    </row>
    <row r="227" ht="12.75" customHeight="1">
      <c r="A227" s="7" t="s">
        <v>23</v>
      </c>
      <c r="B227" s="4" t="str">
        <f t="shared" si="3"/>
        <v>Chen and Tseng 2016, ISPRS - International Archives of the Photogrammetry, Remote Sensing and Spatial Information Sciences (VZJYESES)</v>
      </c>
      <c r="C227" s="4">
        <v>2016.0</v>
      </c>
      <c r="D227" s="4" t="s">
        <v>1008</v>
      </c>
      <c r="E227" s="4" t="s">
        <v>1009</v>
      </c>
      <c r="F227" s="4" t="s">
        <v>1010</v>
      </c>
      <c r="G227" s="4" t="s">
        <v>242</v>
      </c>
      <c r="H227" s="4" t="s">
        <v>1011</v>
      </c>
      <c r="I227" s="3" t="s">
        <v>22</v>
      </c>
      <c r="J227" s="4" t="b">
        <f t="shared" si="2"/>
        <v>1</v>
      </c>
      <c r="K227" s="8" t="str">
        <f> if(isna(VLOOKUP($B227,geographic!$A:$B,1,0)), "no", "yes")</f>
        <v>yes</v>
      </c>
      <c r="L227" s="4" t="str">
        <f> if(isna(VLOOKUP($B227,scientific!$A:$B,1,0)), "no", "yes")</f>
        <v>yes</v>
      </c>
      <c r="M227" s="4" t="str">
        <f> if(isna(VLOOKUP($B227,datasets!$B:$C,1,0)), "no", "yes")</f>
        <v>no</v>
      </c>
      <c r="N227" s="4" t="str">
        <f> if(isna(VLOOKUP($B227,processing!$B:$C,1,0)), "no", "yes")</f>
        <v>no</v>
      </c>
      <c r="O227" s="4" t="str">
        <f> if(isna(VLOOKUP($B227,outputs!$B:$C,1,0)), "no", "yes")</f>
        <v>no</v>
      </c>
      <c r="P227" s="9" t="str">
        <f> if(isna(VLOOKUP($B227,accuracy!$B:$K,1,0)), "no", "yes")</f>
        <v>no</v>
      </c>
    </row>
    <row r="228" ht="12.75" customHeight="1">
      <c r="A228" s="7" t="s">
        <v>91</v>
      </c>
      <c r="B228" s="4" t="str">
        <f t="shared" si="3"/>
        <v>Cisek et al. 2017, 2017 New York Scientific Data Summit (NYSDS) (S2DFAIB2)</v>
      </c>
      <c r="C228" s="4">
        <v>2017.0</v>
      </c>
      <c r="D228" s="4" t="s">
        <v>1012</v>
      </c>
      <c r="E228" s="4" t="s">
        <v>1013</v>
      </c>
      <c r="F228" s="4" t="s">
        <v>1014</v>
      </c>
      <c r="G228" s="4" t="s">
        <v>1015</v>
      </c>
      <c r="H228" s="4" t="s">
        <v>1016</v>
      </c>
      <c r="I228" s="3" t="s">
        <v>22</v>
      </c>
      <c r="J228" s="4" t="b">
        <f t="shared" si="2"/>
        <v>1</v>
      </c>
      <c r="K228" s="8" t="str">
        <f> if(isna(VLOOKUP($B228,geographic!$A:$B,1,0)), "no", "yes")</f>
        <v>yes</v>
      </c>
      <c r="L228" s="4" t="str">
        <f> if(isna(VLOOKUP($B228,scientific!$A:$B,1,0)), "no", "yes")</f>
        <v>yes</v>
      </c>
      <c r="M228" s="4" t="str">
        <f> if(isna(VLOOKUP($B228,datasets!$B:$C,1,0)), "no", "yes")</f>
        <v>no</v>
      </c>
      <c r="N228" s="4" t="str">
        <f> if(isna(VLOOKUP($B228,processing!$B:$C,1,0)), "no", "yes")</f>
        <v>no</v>
      </c>
      <c r="O228" s="4" t="str">
        <f> if(isna(VLOOKUP($B228,outputs!$B:$C,1,0)), "no", "yes")</f>
        <v>no</v>
      </c>
      <c r="P228" s="9" t="str">
        <f> if(isna(VLOOKUP($B228,accuracy!$B:$K,1,0)), "no", "yes")</f>
        <v>no</v>
      </c>
    </row>
    <row r="229" ht="12.75" customHeight="1">
      <c r="A229" s="7" t="s">
        <v>91</v>
      </c>
      <c r="B229" s="4" t="str">
        <f t="shared" si="3"/>
        <v>Cléri et al. 2014, ISPRS Annals of Photogrammetry, Remote Sensing and Spatial Information Sciences (GQWSUEFF)</v>
      </c>
      <c r="C229" s="4">
        <v>2014.0</v>
      </c>
      <c r="D229" s="4" t="s">
        <v>1017</v>
      </c>
      <c r="E229" s="4" t="s">
        <v>1018</v>
      </c>
      <c r="F229" s="4" t="s">
        <v>1019</v>
      </c>
      <c r="G229" s="4" t="s">
        <v>182</v>
      </c>
      <c r="H229" s="4" t="s">
        <v>1020</v>
      </c>
      <c r="I229" s="3" t="s">
        <v>22</v>
      </c>
      <c r="J229" s="4" t="b">
        <f t="shared" si="2"/>
        <v>1</v>
      </c>
      <c r="K229" s="8" t="str">
        <f> if(isna(VLOOKUP($B229,geographic!$A:$B,1,0)), "no", "yes")</f>
        <v>yes</v>
      </c>
      <c r="L229" s="4" t="str">
        <f> if(isna(VLOOKUP($B229,scientific!$A:$B,1,0)), "no", "yes")</f>
        <v>yes</v>
      </c>
      <c r="M229" s="4" t="str">
        <f> if(isna(VLOOKUP($B229,datasets!$B:$C,1,0)), "no", "yes")</f>
        <v>no</v>
      </c>
      <c r="N229" s="4" t="str">
        <f> if(isna(VLOOKUP($B229,processing!$B:$C,1,0)), "no", "yes")</f>
        <v>no</v>
      </c>
      <c r="O229" s="4" t="str">
        <f> if(isna(VLOOKUP($B229,outputs!$B:$C,1,0)), "no", "yes")</f>
        <v>no</v>
      </c>
      <c r="P229" s="9" t="str">
        <f> if(isna(VLOOKUP($B229,accuracy!$B:$K,1,0)), "no", "yes")</f>
        <v>no</v>
      </c>
    </row>
    <row r="230" ht="12.75" customHeight="1">
      <c r="A230" s="3" t="s">
        <v>91</v>
      </c>
      <c r="B230" s="4" t="str">
        <f t="shared" si="3"/>
        <v>Cogley and Adams 2000, Arctic (9F5JC9JQ)</v>
      </c>
      <c r="C230" s="3">
        <v>2000.0</v>
      </c>
      <c r="D230" s="5" t="s">
        <v>1021</v>
      </c>
      <c r="E230" s="3" t="s">
        <v>1022</v>
      </c>
      <c r="F230" s="3" t="s">
        <v>1023</v>
      </c>
      <c r="G230" s="3" t="s">
        <v>1024</v>
      </c>
      <c r="H230" s="4"/>
      <c r="I230" s="3"/>
      <c r="J230" s="4" t="b">
        <f t="shared" si="2"/>
        <v>1</v>
      </c>
      <c r="K230" s="8" t="str">
        <f> if(isna(VLOOKUP($B230,geographic!$A:$B,1,0)), "no", "yes")</f>
        <v>yes</v>
      </c>
      <c r="L230" s="4" t="str">
        <f> if(isna(VLOOKUP($B230,scientific!$A:$B,1,0)), "no", "yes")</f>
        <v>yes</v>
      </c>
      <c r="M230" s="4" t="str">
        <f> if(isna(VLOOKUP($B230,datasets!$B:$C,1,0)), "no", "yes")</f>
        <v>no</v>
      </c>
      <c r="N230" s="4" t="str">
        <f> if(isna(VLOOKUP($B230,processing!$B:$C,1,0)), "no", "yes")</f>
        <v>no</v>
      </c>
      <c r="O230" s="4" t="str">
        <f> if(isna(VLOOKUP($B230,outputs!$B:$C,1,0)), "no", "yes")</f>
        <v>no</v>
      </c>
      <c r="P230" s="9" t="str">
        <f> if(isna(VLOOKUP($B230,accuracy!$B:$K,1,0)), "no", "yes")</f>
        <v>no</v>
      </c>
    </row>
    <row r="231" ht="12.75" customHeight="1">
      <c r="A231" s="3" t="s">
        <v>91</v>
      </c>
      <c r="B231" s="4" t="str">
        <f t="shared" si="3"/>
        <v>Comer and Harrower 2013,  (JTQWSKAG)</v>
      </c>
      <c r="C231" s="4">
        <v>2013.0</v>
      </c>
      <c r="D231" s="4" t="s">
        <v>1025</v>
      </c>
      <c r="E231" s="4" t="s">
        <v>1026</v>
      </c>
      <c r="F231" s="4" t="s">
        <v>1027</v>
      </c>
      <c r="G231" s="4"/>
      <c r="H231" s="4" t="s">
        <v>1028</v>
      </c>
      <c r="I231" s="3" t="s">
        <v>22</v>
      </c>
      <c r="J231" s="4" t="b">
        <f t="shared" si="2"/>
        <v>1</v>
      </c>
      <c r="K231" s="8" t="str">
        <f> if(isna(VLOOKUP($B231,geographic!$A:$B,1,0)), "no", "yes")</f>
        <v>yes</v>
      </c>
      <c r="L231" s="4" t="str">
        <f> if(isna(VLOOKUP($B231,scientific!$A:$B,1,0)), "no", "yes")</f>
        <v>yes</v>
      </c>
      <c r="M231" s="4" t="str">
        <f> if(isna(VLOOKUP($B231,datasets!$B:$C,1,0)), "no", "yes")</f>
        <v>no</v>
      </c>
      <c r="N231" s="4" t="str">
        <f> if(isna(VLOOKUP($B231,processing!$B:$C,1,0)), "no", "yes")</f>
        <v>no</v>
      </c>
      <c r="O231" s="4" t="str">
        <f> if(isna(VLOOKUP($B231,outputs!$B:$C,1,0)), "no", "yes")</f>
        <v>no</v>
      </c>
      <c r="P231" s="9" t="str">
        <f> if(isna(VLOOKUP($B231,accuracy!$B:$K,1,0)), "no", "yes")</f>
        <v>no</v>
      </c>
    </row>
    <row r="232" ht="12.75" customHeight="1">
      <c r="A232" s="3" t="s">
        <v>91</v>
      </c>
      <c r="B232" s="4" t="str">
        <f t="shared" si="3"/>
        <v>Conesa et al. 2015, Archaeological Prospection (Q3BE6WDT)</v>
      </c>
      <c r="C232" s="4">
        <v>2015.0</v>
      </c>
      <c r="D232" s="4" t="s">
        <v>1029</v>
      </c>
      <c r="E232" s="4" t="s">
        <v>1030</v>
      </c>
      <c r="F232" s="4" t="s">
        <v>1031</v>
      </c>
      <c r="G232" s="4" t="s">
        <v>869</v>
      </c>
      <c r="H232" s="4" t="s">
        <v>1032</v>
      </c>
      <c r="I232" s="3" t="s">
        <v>22</v>
      </c>
      <c r="J232" s="4" t="b">
        <f t="shared" si="2"/>
        <v>1</v>
      </c>
      <c r="K232" s="8" t="str">
        <f> if(isna(VLOOKUP($B232,geographic!$A:$B,1,0)), "no", "yes")</f>
        <v>yes</v>
      </c>
      <c r="L232" s="4" t="str">
        <f> if(isna(VLOOKUP($B232,scientific!$A:$B,1,0)), "no", "yes")</f>
        <v>yes</v>
      </c>
      <c r="M232" s="4" t="str">
        <f> if(isna(VLOOKUP($B232,datasets!$B:$C,1,0)), "no", "yes")</f>
        <v>no</v>
      </c>
      <c r="N232" s="4" t="str">
        <f> if(isna(VLOOKUP($B232,processing!$B:$C,1,0)), "no", "yes")</f>
        <v>no</v>
      </c>
      <c r="O232" s="4" t="str">
        <f> if(isna(VLOOKUP($B232,outputs!$B:$C,1,0)), "no", "yes")</f>
        <v>no</v>
      </c>
      <c r="P232" s="9" t="str">
        <f> if(isna(VLOOKUP($B232,accuracy!$B:$K,1,0)), "no", "yes")</f>
        <v>no</v>
      </c>
    </row>
    <row r="233" ht="12.75" customHeight="1">
      <c r="A233" s="3" t="s">
        <v>23</v>
      </c>
      <c r="B233" s="4" t="str">
        <f t="shared" si="3"/>
        <v>Cowley and Stichelbaut 2012, European Journal of Archaeology (H99CQDD8)</v>
      </c>
      <c r="C233" s="4">
        <v>2012.0</v>
      </c>
      <c r="D233" s="4" t="s">
        <v>1033</v>
      </c>
      <c r="E233" s="4" t="s">
        <v>1034</v>
      </c>
      <c r="F233" s="4" t="s">
        <v>1035</v>
      </c>
      <c r="G233" s="4" t="s">
        <v>1036</v>
      </c>
      <c r="H233" s="4" t="s">
        <v>1037</v>
      </c>
      <c r="I233" s="3" t="s">
        <v>22</v>
      </c>
      <c r="J233" s="4" t="b">
        <f t="shared" si="2"/>
        <v>1</v>
      </c>
      <c r="K233" s="8" t="str">
        <f> if(isna(VLOOKUP($B233,geographic!$A:$B,1,0)), "no", "yes")</f>
        <v>yes</v>
      </c>
      <c r="L233" s="4" t="str">
        <f> if(isna(VLOOKUP($B233,scientific!$A:$B,1,0)), "no", "yes")</f>
        <v>yes</v>
      </c>
      <c r="M233" s="4" t="str">
        <f> if(isna(VLOOKUP($B233,datasets!$B:$C,1,0)), "no", "yes")</f>
        <v>no</v>
      </c>
      <c r="N233" s="4" t="str">
        <f> if(isna(VLOOKUP($B233,processing!$B:$C,1,0)), "no", "yes")</f>
        <v>no</v>
      </c>
      <c r="O233" s="4" t="str">
        <f> if(isna(VLOOKUP($B233,outputs!$B:$C,1,0)), "no", "yes")</f>
        <v>no</v>
      </c>
      <c r="P233" s="9" t="str">
        <f> if(isna(VLOOKUP($B233,accuracy!$B:$K,1,0)), "no", "yes")</f>
        <v>no</v>
      </c>
    </row>
    <row r="234" ht="12.75" customHeight="1">
      <c r="A234" s="3" t="s">
        <v>23</v>
      </c>
      <c r="B234" s="4" t="str">
        <f t="shared" si="3"/>
        <v>Cowley et al. 2010, Landscapes Through the Lens: Aerial Photographs and Historic Environment (DRN4VMLX)</v>
      </c>
      <c r="C234" s="3">
        <v>2010.0</v>
      </c>
      <c r="D234" s="5" t="s">
        <v>1038</v>
      </c>
      <c r="E234" s="3" t="s">
        <v>1039</v>
      </c>
      <c r="F234" s="3" t="s">
        <v>1040</v>
      </c>
      <c r="G234" s="3" t="s">
        <v>1041</v>
      </c>
      <c r="H234" s="4"/>
      <c r="I234" s="3"/>
      <c r="J234" s="4" t="b">
        <f t="shared" si="2"/>
        <v>1</v>
      </c>
      <c r="K234" s="8" t="str">
        <f> if(isna(VLOOKUP($B234,geographic!$A:$B,1,0)), "no", "yes")</f>
        <v>yes</v>
      </c>
      <c r="L234" s="4" t="str">
        <f> if(isna(VLOOKUP($B234,scientific!$A:$B,1,0)), "no", "yes")</f>
        <v>yes</v>
      </c>
      <c r="M234" s="4" t="str">
        <f> if(isna(VLOOKUP($B234,datasets!$B:$C,1,0)), "no", "yes")</f>
        <v>no</v>
      </c>
      <c r="N234" s="4" t="str">
        <f> if(isna(VLOOKUP($B234,processing!$B:$C,1,0)), "no", "yes")</f>
        <v>no</v>
      </c>
      <c r="O234" s="4" t="str">
        <f> if(isna(VLOOKUP($B234,outputs!$B:$C,1,0)), "no", "yes")</f>
        <v>no</v>
      </c>
      <c r="P234" s="9" t="str">
        <f> if(isna(VLOOKUP($B234,accuracy!$B:$K,1,0)), "no", "yes")</f>
        <v>no</v>
      </c>
    </row>
    <row r="235" ht="12.75" customHeight="1">
      <c r="A235" s="3" t="s">
        <v>23</v>
      </c>
      <c r="B235" s="4" t="str">
        <f t="shared" si="3"/>
        <v>Cowley et al. 2013, Archaeology from Historical Aerial and Satellite Archives (CKWZG6EX)</v>
      </c>
      <c r="C235" s="4">
        <v>2013.0</v>
      </c>
      <c r="D235" s="4" t="s">
        <v>1042</v>
      </c>
      <c r="E235" s="4" t="s">
        <v>1039</v>
      </c>
      <c r="F235" s="4" t="s">
        <v>1043</v>
      </c>
      <c r="G235" s="4" t="s">
        <v>1044</v>
      </c>
      <c r="H235" s="4" t="s">
        <v>1045</v>
      </c>
      <c r="I235" s="3" t="s">
        <v>22</v>
      </c>
      <c r="J235" s="4" t="b">
        <f t="shared" si="2"/>
        <v>1</v>
      </c>
      <c r="K235" s="8" t="str">
        <f> if(isna(VLOOKUP($B235,geographic!$A:$B,1,0)), "no", "yes")</f>
        <v>yes</v>
      </c>
      <c r="L235" s="4" t="str">
        <f> if(isna(VLOOKUP($B235,scientific!$A:$B,1,0)), "no", "yes")</f>
        <v>yes</v>
      </c>
      <c r="M235" s="4" t="str">
        <f> if(isna(VLOOKUP($B235,datasets!$B:$C,1,0)), "no", "yes")</f>
        <v>no</v>
      </c>
      <c r="N235" s="4" t="str">
        <f> if(isna(VLOOKUP($B235,processing!$B:$C,1,0)), "no", "yes")</f>
        <v>no</v>
      </c>
      <c r="O235" s="4" t="str">
        <f> if(isna(VLOOKUP($B235,outputs!$B:$C,1,0)), "no", "yes")</f>
        <v>no</v>
      </c>
      <c r="P235" s="9" t="str">
        <f> if(isna(VLOOKUP($B235,accuracy!$B:$K,1,0)), "no", "yes")</f>
        <v>no</v>
      </c>
    </row>
    <row r="236" ht="12.75" customHeight="1">
      <c r="A236" s="3" t="s">
        <v>23</v>
      </c>
      <c r="B236" s="4" t="str">
        <f t="shared" si="3"/>
        <v>Craciun and Le Bris 2022, The International Archives of the Photogrammetry, Remote Sensing and Spatial Information Sciences (TCIDBHZF)</v>
      </c>
      <c r="C236" s="3">
        <v>2022.0</v>
      </c>
      <c r="D236" s="5" t="s">
        <v>1046</v>
      </c>
      <c r="E236" s="3" t="s">
        <v>1047</v>
      </c>
      <c r="F236" s="3" t="s">
        <v>1048</v>
      </c>
      <c r="G236" s="3" t="s">
        <v>174</v>
      </c>
      <c r="H236" s="3" t="s">
        <v>1049</v>
      </c>
      <c r="I236" s="3"/>
      <c r="J236" s="4" t="b">
        <f t="shared" si="2"/>
        <v>1</v>
      </c>
      <c r="K236" s="8" t="str">
        <f> if(isna(VLOOKUP($B236,geographic!$A:$B,1,0)), "no", "yes")</f>
        <v>yes</v>
      </c>
      <c r="L236" s="4" t="str">
        <f> if(isna(VLOOKUP($B236,scientific!$A:$B,1,0)), "no", "yes")</f>
        <v>yes</v>
      </c>
      <c r="M236" s="4" t="str">
        <f> if(isna(VLOOKUP($B236,datasets!$B:$C,1,0)), "no", "yes")</f>
        <v>no</v>
      </c>
      <c r="N236" s="4" t="str">
        <f> if(isna(VLOOKUP($B236,processing!$B:$C,1,0)), "no", "yes")</f>
        <v>no</v>
      </c>
      <c r="O236" s="4" t="str">
        <f> if(isna(VLOOKUP($B236,outputs!$B:$C,1,0)), "no", "yes")</f>
        <v>no</v>
      </c>
      <c r="P236" s="9" t="str">
        <f> if(isna(VLOOKUP($B236,accuracy!$B:$K,1,0)), "no", "yes")</f>
        <v>no</v>
      </c>
    </row>
    <row r="237" ht="12.75" customHeight="1">
      <c r="A237" s="3" t="s">
        <v>23</v>
      </c>
      <c r="B237" s="4" t="str">
        <f t="shared" si="3"/>
        <v>Dahle et al. 2024, ISPRS Open Journal of Photogrammetry and Remote Sensing (36KJM3XH)</v>
      </c>
      <c r="C237" s="3">
        <v>2024.0</v>
      </c>
      <c r="D237" s="5" t="s">
        <v>1050</v>
      </c>
      <c r="E237" s="3" t="s">
        <v>1051</v>
      </c>
      <c r="F237" s="3" t="s">
        <v>1052</v>
      </c>
      <c r="G237" s="3" t="s">
        <v>1053</v>
      </c>
      <c r="H237" s="3" t="s">
        <v>1054</v>
      </c>
      <c r="I237" s="3"/>
      <c r="J237" s="4" t="b">
        <f t="shared" si="2"/>
        <v>1</v>
      </c>
      <c r="K237" s="8" t="str">
        <f> if(isna(VLOOKUP($B237,geographic!$A:$B,1,0)), "no", "yes")</f>
        <v>yes</v>
      </c>
      <c r="L237" s="4" t="str">
        <f> if(isna(VLOOKUP($B237,scientific!$A:$B,1,0)), "no", "yes")</f>
        <v>yes</v>
      </c>
      <c r="M237" s="4" t="str">
        <f> if(isna(VLOOKUP($B237,datasets!$B:$C,1,0)), "no", "yes")</f>
        <v>no</v>
      </c>
      <c r="N237" s="4" t="str">
        <f> if(isna(VLOOKUP($B237,processing!$B:$C,1,0)), "no", "yes")</f>
        <v>no</v>
      </c>
      <c r="O237" s="4" t="str">
        <f> if(isna(VLOOKUP($B237,outputs!$B:$C,1,0)), "no", "yes")</f>
        <v>no</v>
      </c>
      <c r="P237" s="9" t="str">
        <f> if(isna(VLOOKUP($B237,accuracy!$B:$K,1,0)), "no", "yes")</f>
        <v>no</v>
      </c>
    </row>
    <row r="238" ht="12.75" customHeight="1">
      <c r="A238" s="3" t="s">
        <v>91</v>
      </c>
      <c r="B238" s="4" t="str">
        <f t="shared" si="3"/>
        <v>Darack 2019, Weatherwise (4X2JWUX3)</v>
      </c>
      <c r="C238" s="4">
        <v>2019.0</v>
      </c>
      <c r="D238" s="4" t="s">
        <v>1055</v>
      </c>
      <c r="E238" s="4" t="s">
        <v>1056</v>
      </c>
      <c r="F238" s="4" t="s">
        <v>1057</v>
      </c>
      <c r="G238" s="4" t="s">
        <v>1058</v>
      </c>
      <c r="H238" s="4" t="s">
        <v>1059</v>
      </c>
      <c r="I238" s="3" t="s">
        <v>22</v>
      </c>
      <c r="J238" s="4" t="b">
        <f t="shared" si="2"/>
        <v>1</v>
      </c>
      <c r="K238" s="8" t="str">
        <f> if(isna(VLOOKUP($B238,geographic!$A:$B,1,0)), "no", "yes")</f>
        <v>yes</v>
      </c>
      <c r="L238" s="4" t="str">
        <f> if(isna(VLOOKUP($B238,scientific!$A:$B,1,0)), "no", "yes")</f>
        <v>yes</v>
      </c>
      <c r="M238" s="4" t="str">
        <f> if(isna(VLOOKUP($B238,datasets!$B:$C,1,0)), "no", "yes")</f>
        <v>no</v>
      </c>
      <c r="N238" s="4" t="str">
        <f> if(isna(VLOOKUP($B238,processing!$B:$C,1,0)), "no", "yes")</f>
        <v>no</v>
      </c>
      <c r="O238" s="4" t="str">
        <f> if(isna(VLOOKUP($B238,outputs!$B:$C,1,0)), "no", "yes")</f>
        <v>no</v>
      </c>
      <c r="P238" s="9" t="str">
        <f> if(isna(VLOOKUP($B238,accuracy!$B:$K,1,0)), "no", "yes")</f>
        <v>no</v>
      </c>
    </row>
    <row r="239" ht="12.75" customHeight="1">
      <c r="A239" s="3" t="s">
        <v>91</v>
      </c>
      <c r="B239" s="4" t="str">
        <f t="shared" si="3"/>
        <v>Dashora et al. 2007, Current Science (9CACQLFA)</v>
      </c>
      <c r="C239" s="3">
        <v>2007.0</v>
      </c>
      <c r="D239" s="5" t="s">
        <v>1060</v>
      </c>
      <c r="E239" s="3" t="s">
        <v>1061</v>
      </c>
      <c r="F239" s="3" t="s">
        <v>1062</v>
      </c>
      <c r="G239" s="3" t="s">
        <v>1063</v>
      </c>
      <c r="H239" s="4"/>
      <c r="I239" s="3"/>
      <c r="J239" s="4" t="b">
        <f t="shared" si="2"/>
        <v>1</v>
      </c>
      <c r="K239" s="8" t="str">
        <f> if(isna(VLOOKUP($B239,geographic!$A:$B,1,0)), "no", "yes")</f>
        <v>yes</v>
      </c>
      <c r="L239" s="4" t="str">
        <f> if(isna(VLOOKUP($B239,scientific!$A:$B,1,0)), "no", "yes")</f>
        <v>yes</v>
      </c>
      <c r="M239" s="4" t="str">
        <f> if(isna(VLOOKUP($B239,datasets!$B:$C,1,0)), "no", "yes")</f>
        <v>no</v>
      </c>
      <c r="N239" s="4" t="str">
        <f> if(isna(VLOOKUP($B239,processing!$B:$C,1,0)), "no", "yes")</f>
        <v>no</v>
      </c>
      <c r="O239" s="4" t="str">
        <f> if(isna(VLOOKUP($B239,outputs!$B:$C,1,0)), "no", "yes")</f>
        <v>no</v>
      </c>
      <c r="P239" s="9" t="str">
        <f> if(isna(VLOOKUP($B239,accuracy!$B:$K,1,0)), "no", "yes")</f>
        <v>no</v>
      </c>
    </row>
    <row r="240" ht="12.75" customHeight="1">
      <c r="A240" s="3" t="s">
        <v>23</v>
      </c>
      <c r="B240" s="4" t="str">
        <f t="shared" si="3"/>
        <v>DaSilva et al. 2021, Journal of Coastal Research (TNF98CDA)</v>
      </c>
      <c r="C240" s="4">
        <v>2021.0</v>
      </c>
      <c r="D240" s="4" t="s">
        <v>1064</v>
      </c>
      <c r="E240" s="4" t="s">
        <v>1065</v>
      </c>
      <c r="F240" s="4" t="s">
        <v>1066</v>
      </c>
      <c r="G240" s="4" t="s">
        <v>1067</v>
      </c>
      <c r="H240" s="4" t="s">
        <v>1068</v>
      </c>
      <c r="I240" s="3" t="s">
        <v>22</v>
      </c>
      <c r="J240" s="4" t="b">
        <f t="shared" si="2"/>
        <v>1</v>
      </c>
      <c r="K240" s="8" t="str">
        <f> if(isna(VLOOKUP($B240,geographic!$A:$B,1,0)), "no", "yes")</f>
        <v>yes</v>
      </c>
      <c r="L240" s="4" t="str">
        <f> if(isna(VLOOKUP($B240,scientific!$A:$B,1,0)), "no", "yes")</f>
        <v>yes</v>
      </c>
      <c r="M240" s="4" t="str">
        <f> if(isna(VLOOKUP($B240,datasets!$B:$C,1,0)), "no", "yes")</f>
        <v>no</v>
      </c>
      <c r="N240" s="4" t="str">
        <f> if(isna(VLOOKUP($B240,processing!$B:$C,1,0)), "no", "yes")</f>
        <v>no</v>
      </c>
      <c r="O240" s="4" t="str">
        <f> if(isna(VLOOKUP($B240,outputs!$B:$C,1,0)), "no", "yes")</f>
        <v>no</v>
      </c>
      <c r="P240" s="9" t="str">
        <f> if(isna(VLOOKUP($B240,accuracy!$B:$K,1,0)), "no", "yes")</f>
        <v>no</v>
      </c>
    </row>
    <row r="241" ht="12.75" customHeight="1">
      <c r="A241" s="3" t="s">
        <v>91</v>
      </c>
      <c r="B241" s="4" t="str">
        <f t="shared" si="3"/>
        <v>Day 2004, International Journal of Intelligence and CounterIntelligence (NSRAFX8V)</v>
      </c>
      <c r="C241" s="4">
        <v>2004.0</v>
      </c>
      <c r="D241" s="4" t="s">
        <v>1069</v>
      </c>
      <c r="E241" s="4" t="s">
        <v>1070</v>
      </c>
      <c r="F241" s="4" t="s">
        <v>1071</v>
      </c>
      <c r="G241" s="4" t="s">
        <v>919</v>
      </c>
      <c r="H241" s="4" t="s">
        <v>1072</v>
      </c>
      <c r="I241" s="3" t="s">
        <v>22</v>
      </c>
      <c r="J241" s="4" t="b">
        <f t="shared" si="2"/>
        <v>1</v>
      </c>
      <c r="K241" s="8" t="str">
        <f> if(isna(VLOOKUP($B241,geographic!$A:$B,1,0)), "no", "yes")</f>
        <v>yes</v>
      </c>
      <c r="L241" s="4" t="str">
        <f> if(isna(VLOOKUP($B241,scientific!$A:$B,1,0)), "no", "yes")</f>
        <v>yes</v>
      </c>
      <c r="M241" s="4" t="str">
        <f> if(isna(VLOOKUP($B241,datasets!$B:$C,1,0)), "no", "yes")</f>
        <v>no</v>
      </c>
      <c r="N241" s="4" t="str">
        <f> if(isna(VLOOKUP($B241,processing!$B:$C,1,0)), "no", "yes")</f>
        <v>no</v>
      </c>
      <c r="O241" s="4" t="str">
        <f> if(isna(VLOOKUP($B241,outputs!$B:$C,1,0)), "no", "yes")</f>
        <v>no</v>
      </c>
      <c r="P241" s="9" t="str">
        <f> if(isna(VLOOKUP($B241,accuracy!$B:$K,1,0)), "no", "yes")</f>
        <v>no</v>
      </c>
    </row>
    <row r="242" ht="12.75" customHeight="1">
      <c r="A242" s="3" t="s">
        <v>23</v>
      </c>
      <c r="B242" s="4" t="str">
        <f t="shared" si="3"/>
        <v>Denner and Raubenheimer 2018, Proceedings of the ICA (MXPLNJFR)</v>
      </c>
      <c r="C242" s="4">
        <v>2018.0</v>
      </c>
      <c r="D242" s="4" t="s">
        <v>1073</v>
      </c>
      <c r="E242" s="4" t="s">
        <v>1074</v>
      </c>
      <c r="F242" s="4" t="s">
        <v>1075</v>
      </c>
      <c r="G242" s="4" t="s">
        <v>1076</v>
      </c>
      <c r="H242" s="4" t="s">
        <v>1077</v>
      </c>
      <c r="I242" s="3" t="s">
        <v>22</v>
      </c>
      <c r="J242" s="4" t="b">
        <f t="shared" si="2"/>
        <v>1</v>
      </c>
      <c r="K242" s="8" t="str">
        <f> if(isna(VLOOKUP($B242,geographic!$A:$B,1,0)), "no", "yes")</f>
        <v>yes</v>
      </c>
      <c r="L242" s="4" t="str">
        <f> if(isna(VLOOKUP($B242,scientific!$A:$B,1,0)), "no", "yes")</f>
        <v>yes</v>
      </c>
      <c r="M242" s="4" t="str">
        <f> if(isna(VLOOKUP($B242,datasets!$B:$C,1,0)), "no", "yes")</f>
        <v>no</v>
      </c>
      <c r="N242" s="4" t="str">
        <f> if(isna(VLOOKUP($B242,processing!$B:$C,1,0)), "no", "yes")</f>
        <v>no</v>
      </c>
      <c r="O242" s="4" t="str">
        <f> if(isna(VLOOKUP($B242,outputs!$B:$C,1,0)), "no", "yes")</f>
        <v>no</v>
      </c>
      <c r="P242" s="9" t="str">
        <f> if(isna(VLOOKUP($B242,accuracy!$B:$K,1,0)), "no", "yes")</f>
        <v>no</v>
      </c>
    </row>
    <row r="243" ht="12.75" customHeight="1">
      <c r="A243" s="3" t="s">
        <v>91</v>
      </c>
      <c r="B243" s="4" t="str">
        <f t="shared" si="3"/>
        <v>Deprez and Goossens 2004, Remote Sensing in Transition (UB784LU3)</v>
      </c>
      <c r="C243" s="4">
        <v>2004.0</v>
      </c>
      <c r="D243" s="4" t="s">
        <v>1078</v>
      </c>
      <c r="E243" s="4" t="s">
        <v>1079</v>
      </c>
      <c r="F243" s="4" t="s">
        <v>1080</v>
      </c>
      <c r="G243" s="4" t="s">
        <v>1081</v>
      </c>
      <c r="H243" s="4"/>
      <c r="I243" s="3" t="s">
        <v>22</v>
      </c>
      <c r="J243" s="4" t="b">
        <f t="shared" si="2"/>
        <v>1</v>
      </c>
      <c r="K243" s="8" t="str">
        <f> if(isna(VLOOKUP($B243,geographic!$A:$B,1,0)), "no", "yes")</f>
        <v>yes</v>
      </c>
      <c r="L243" s="4" t="str">
        <f> if(isna(VLOOKUP($B243,scientific!$A:$B,1,0)), "no", "yes")</f>
        <v>yes</v>
      </c>
      <c r="M243" s="4" t="str">
        <f> if(isna(VLOOKUP($B243,datasets!$B:$C,1,0)), "no", "yes")</f>
        <v>no</v>
      </c>
      <c r="N243" s="4" t="str">
        <f> if(isna(VLOOKUP($B243,processing!$B:$C,1,0)), "no", "yes")</f>
        <v>no</v>
      </c>
      <c r="O243" s="4" t="str">
        <f> if(isna(VLOOKUP($B243,outputs!$B:$C,1,0)), "no", "yes")</f>
        <v>no</v>
      </c>
      <c r="P243" s="9" t="str">
        <f> if(isna(VLOOKUP($B243,accuracy!$B:$K,1,0)), "no", "yes")</f>
        <v>no</v>
      </c>
    </row>
    <row r="244" ht="12.75" customHeight="1">
      <c r="A244" s="3" t="s">
        <v>91</v>
      </c>
      <c r="B244" s="4" t="str">
        <f t="shared" si="3"/>
        <v>Deshpande et al. 2021, International Journal of Remote Sensing (D8Y9R9HH)</v>
      </c>
      <c r="C244" s="4">
        <v>2021.0</v>
      </c>
      <c r="D244" s="4" t="s">
        <v>1082</v>
      </c>
      <c r="E244" s="4" t="s">
        <v>1083</v>
      </c>
      <c r="F244" s="4" t="s">
        <v>1084</v>
      </c>
      <c r="G244" s="4" t="s">
        <v>995</v>
      </c>
      <c r="H244" s="4" t="s">
        <v>1085</v>
      </c>
      <c r="I244" s="3" t="s">
        <v>22</v>
      </c>
      <c r="J244" s="4" t="b">
        <f t="shared" si="2"/>
        <v>1</v>
      </c>
      <c r="K244" s="8" t="str">
        <f> if(isna(VLOOKUP($B244,geographic!$A:$B,1,0)), "no", "yes")</f>
        <v>yes</v>
      </c>
      <c r="L244" s="4" t="str">
        <f> if(isna(VLOOKUP($B244,scientific!$A:$B,1,0)), "no", "yes")</f>
        <v>yes</v>
      </c>
      <c r="M244" s="4" t="str">
        <f> if(isna(VLOOKUP($B244,datasets!$B:$C,1,0)), "no", "yes")</f>
        <v>no</v>
      </c>
      <c r="N244" s="4" t="str">
        <f> if(isna(VLOOKUP($B244,processing!$B:$C,1,0)), "no", "yes")</f>
        <v>no</v>
      </c>
      <c r="O244" s="4" t="str">
        <f> if(isna(VLOOKUP($B244,outputs!$B:$C,1,0)), "no", "yes")</f>
        <v>no</v>
      </c>
      <c r="P244" s="9" t="str">
        <f> if(isna(VLOOKUP($B244,accuracy!$B:$K,1,0)), "no", "yes")</f>
        <v>no</v>
      </c>
    </row>
    <row r="245" ht="12.75" customHeight="1">
      <c r="A245" s="3" t="s">
        <v>23</v>
      </c>
      <c r="B245" s="4" t="str">
        <f t="shared" si="3"/>
        <v>Dlesk et al. 2020, Acta Polytechnica (5FYV8I9Q)</v>
      </c>
      <c r="C245" s="4">
        <v>2020.0</v>
      </c>
      <c r="D245" s="4" t="s">
        <v>1086</v>
      </c>
      <c r="E245" s="4" t="s">
        <v>1087</v>
      </c>
      <c r="F245" s="4" t="s">
        <v>1088</v>
      </c>
      <c r="G245" s="4" t="s">
        <v>1089</v>
      </c>
      <c r="H245" s="4" t="s">
        <v>1090</v>
      </c>
      <c r="I245" s="3" t="s">
        <v>22</v>
      </c>
      <c r="J245" s="4" t="b">
        <f t="shared" si="2"/>
        <v>1</v>
      </c>
      <c r="K245" s="8" t="str">
        <f> if(isna(VLOOKUP($B245,geographic!$A:$B,1,0)), "no", "yes")</f>
        <v>yes</v>
      </c>
      <c r="L245" s="4" t="str">
        <f> if(isna(VLOOKUP($B245,scientific!$A:$B,1,0)), "no", "yes")</f>
        <v>yes</v>
      </c>
      <c r="M245" s="4" t="str">
        <f> if(isna(VLOOKUP($B245,datasets!$B:$C,1,0)), "no", "yes")</f>
        <v>no</v>
      </c>
      <c r="N245" s="4" t="str">
        <f> if(isna(VLOOKUP($B245,processing!$B:$C,1,0)), "no", "yes")</f>
        <v>no</v>
      </c>
      <c r="O245" s="4" t="str">
        <f> if(isna(VLOOKUP($B245,outputs!$B:$C,1,0)), "no", "yes")</f>
        <v>no</v>
      </c>
      <c r="P245" s="9" t="str">
        <f> if(isna(VLOOKUP($B245,accuracy!$B:$K,1,0)), "no", "yes")</f>
        <v>no</v>
      </c>
    </row>
    <row r="246" ht="12.75" customHeight="1">
      <c r="A246" s="3" t="s">
        <v>23</v>
      </c>
      <c r="B246" s="4" t="str">
        <f t="shared" si="3"/>
        <v>Dlesk et al. 2020, Applied Sciences (ISAR97EX)</v>
      </c>
      <c r="C246" s="4">
        <v>2020.0</v>
      </c>
      <c r="D246" s="4" t="s">
        <v>1091</v>
      </c>
      <c r="E246" s="4" t="s">
        <v>1087</v>
      </c>
      <c r="F246" s="4" t="s">
        <v>1092</v>
      </c>
      <c r="G246" s="4" t="s">
        <v>1093</v>
      </c>
      <c r="H246" s="4" t="s">
        <v>1094</v>
      </c>
      <c r="I246" s="3" t="s">
        <v>22</v>
      </c>
      <c r="J246" s="4" t="b">
        <f t="shared" si="2"/>
        <v>1</v>
      </c>
      <c r="K246" s="8" t="str">
        <f> if(isna(VLOOKUP($B246,geographic!$A:$B,1,0)), "no", "yes")</f>
        <v>yes</v>
      </c>
      <c r="L246" s="4" t="str">
        <f> if(isna(VLOOKUP($B246,scientific!$A:$B,1,0)), "no", "yes")</f>
        <v>yes</v>
      </c>
      <c r="M246" s="4" t="str">
        <f> if(isna(VLOOKUP($B246,datasets!$B:$C,1,0)), "no", "yes")</f>
        <v>no</v>
      </c>
      <c r="N246" s="4" t="str">
        <f> if(isna(VLOOKUP($B246,processing!$B:$C,1,0)), "no", "yes")</f>
        <v>no</v>
      </c>
      <c r="O246" s="4" t="str">
        <f> if(isna(VLOOKUP($B246,outputs!$B:$C,1,0)), "no", "yes")</f>
        <v>no</v>
      </c>
      <c r="P246" s="9" t="str">
        <f> if(isna(VLOOKUP($B246,accuracy!$B:$K,1,0)), "no", "yes")</f>
        <v>no</v>
      </c>
    </row>
    <row r="247" ht="12.75" customHeight="1">
      <c r="A247" s="7" t="s">
        <v>23</v>
      </c>
      <c r="B247" s="4" t="str">
        <f t="shared" si="3"/>
        <v>Doering et al. 2012, Hydrological Processes (GIMYYC9R)</v>
      </c>
      <c r="C247" s="4">
        <v>2012.0</v>
      </c>
      <c r="D247" s="4" t="s">
        <v>1095</v>
      </c>
      <c r="E247" s="4" t="s">
        <v>1096</v>
      </c>
      <c r="F247" s="4" t="s">
        <v>1097</v>
      </c>
      <c r="G247" s="4" t="s">
        <v>450</v>
      </c>
      <c r="H247" s="4" t="s">
        <v>1098</v>
      </c>
      <c r="I247" s="3" t="s">
        <v>22</v>
      </c>
      <c r="J247" s="4" t="b">
        <f t="shared" si="2"/>
        <v>1</v>
      </c>
      <c r="K247" s="8" t="str">
        <f> if(isna(VLOOKUP($B247,geographic!$A:$B,1,0)), "no", "yes")</f>
        <v>yes</v>
      </c>
      <c r="L247" s="4" t="str">
        <f> if(isna(VLOOKUP($B247,scientific!$A:$B,1,0)), "no", "yes")</f>
        <v>yes</v>
      </c>
      <c r="M247" s="4" t="str">
        <f> if(isna(VLOOKUP($B247,datasets!$B:$C,1,0)), "no", "yes")</f>
        <v>no</v>
      </c>
      <c r="N247" s="4" t="str">
        <f> if(isna(VLOOKUP($B247,processing!$B:$C,1,0)), "no", "yes")</f>
        <v>no</v>
      </c>
      <c r="O247" s="4" t="str">
        <f> if(isna(VLOOKUP($B247,outputs!$B:$C,1,0)), "no", "yes")</f>
        <v>no</v>
      </c>
      <c r="P247" s="9" t="str">
        <f> if(isna(VLOOKUP($B247,accuracy!$B:$K,1,0)), "no", "yes")</f>
        <v>no</v>
      </c>
    </row>
    <row r="248" ht="12.75" customHeight="1">
      <c r="A248" s="3" t="s">
        <v>91</v>
      </c>
      <c r="B248" s="4" t="str">
        <f t="shared" si="3"/>
        <v>Dowdeswell et al. 1993, Annals of Glaciology (MLZWF27M)</v>
      </c>
      <c r="C248" s="3">
        <v>1993.0</v>
      </c>
      <c r="D248" s="5" t="s">
        <v>1099</v>
      </c>
      <c r="E248" s="3" t="s">
        <v>1100</v>
      </c>
      <c r="F248" s="3" t="s">
        <v>1101</v>
      </c>
      <c r="G248" s="3" t="s">
        <v>1102</v>
      </c>
      <c r="H248" s="3" t="s">
        <v>1103</v>
      </c>
      <c r="I248" s="3"/>
      <c r="J248" s="4" t="b">
        <f t="shared" si="2"/>
        <v>1</v>
      </c>
      <c r="K248" s="8" t="str">
        <f> if(isna(VLOOKUP($B248,geographic!$A:$B,1,0)), "no", "yes")</f>
        <v>yes</v>
      </c>
      <c r="L248" s="4" t="str">
        <f> if(isna(VLOOKUP($B248,scientific!$A:$B,1,0)), "no", "yes")</f>
        <v>yes</v>
      </c>
      <c r="M248" s="4" t="str">
        <f> if(isna(VLOOKUP($B248,datasets!$B:$C,1,0)), "no", "yes")</f>
        <v>no</v>
      </c>
      <c r="N248" s="4" t="str">
        <f> if(isna(VLOOKUP($B248,processing!$B:$C,1,0)), "no", "yes")</f>
        <v>no</v>
      </c>
      <c r="O248" s="4" t="str">
        <f> if(isna(VLOOKUP($B248,outputs!$B:$C,1,0)), "no", "yes")</f>
        <v>no</v>
      </c>
      <c r="P248" s="9" t="str">
        <f> if(isna(VLOOKUP($B248,accuracy!$B:$K,1,0)), "no", "yes")</f>
        <v>no</v>
      </c>
    </row>
    <row r="249" ht="12.75" customHeight="1">
      <c r="A249" s="3" t="s">
        <v>91</v>
      </c>
      <c r="B249" s="4" t="str">
        <f t="shared" si="3"/>
        <v>Dowdeswell et al. 1996, International Journal of Remote Sensing (ALDC6U5H)</v>
      </c>
      <c r="C249" s="3">
        <v>1996.0</v>
      </c>
      <c r="D249" s="5" t="s">
        <v>1104</v>
      </c>
      <c r="E249" s="3" t="s">
        <v>1100</v>
      </c>
      <c r="F249" s="3" t="s">
        <v>1105</v>
      </c>
      <c r="G249" s="3" t="s">
        <v>995</v>
      </c>
      <c r="H249" s="3" t="s">
        <v>1106</v>
      </c>
      <c r="I249" s="3"/>
      <c r="J249" s="4" t="b">
        <f t="shared" si="2"/>
        <v>1</v>
      </c>
      <c r="K249" s="8" t="str">
        <f> if(isna(VLOOKUP($B249,geographic!$A:$B,1,0)), "no", "yes")</f>
        <v>yes</v>
      </c>
      <c r="L249" s="4" t="str">
        <f> if(isna(VLOOKUP($B249,scientific!$A:$B,1,0)), "no", "yes")</f>
        <v>yes</v>
      </c>
      <c r="M249" s="4" t="str">
        <f> if(isna(VLOOKUP($B249,datasets!$B:$C,1,0)), "no", "yes")</f>
        <v>no</v>
      </c>
      <c r="N249" s="4" t="str">
        <f> if(isna(VLOOKUP($B249,processing!$B:$C,1,0)), "no", "yes")</f>
        <v>no</v>
      </c>
      <c r="O249" s="4" t="str">
        <f> if(isna(VLOOKUP($B249,outputs!$B:$C,1,0)), "no", "yes")</f>
        <v>no</v>
      </c>
      <c r="P249" s="9" t="str">
        <f> if(isna(VLOOKUP($B249,accuracy!$B:$K,1,0)), "no", "yes")</f>
        <v>no</v>
      </c>
    </row>
    <row r="250" ht="12.75" customHeight="1">
      <c r="A250" s="3" t="s">
        <v>91</v>
      </c>
      <c r="B250" s="4" t="str">
        <f t="shared" si="3"/>
        <v>Doyle 1996, The International Archives of the Photogrammetry, Remote Sensing and Spatial Information Sciences (2WBPXARB)</v>
      </c>
      <c r="C250" s="3">
        <v>1996.0</v>
      </c>
      <c r="D250" s="5" t="s">
        <v>1107</v>
      </c>
      <c r="E250" s="3" t="s">
        <v>1108</v>
      </c>
      <c r="F250" s="3" t="s">
        <v>1109</v>
      </c>
      <c r="G250" s="3" t="s">
        <v>174</v>
      </c>
      <c r="H250" s="4"/>
      <c r="I250" s="3"/>
      <c r="J250" s="4" t="b">
        <f t="shared" si="2"/>
        <v>1</v>
      </c>
      <c r="K250" s="8" t="str">
        <f> if(isna(VLOOKUP($B250,geographic!$A:$B,1,0)), "no", "yes")</f>
        <v>yes</v>
      </c>
      <c r="L250" s="4" t="str">
        <f> if(isna(VLOOKUP($B250,scientific!$A:$B,1,0)), "no", "yes")</f>
        <v>yes</v>
      </c>
      <c r="M250" s="4" t="str">
        <f> if(isna(VLOOKUP($B250,datasets!$B:$C,1,0)), "no", "yes")</f>
        <v>no</v>
      </c>
      <c r="N250" s="4" t="str">
        <f> if(isna(VLOOKUP($B250,processing!$B:$C,1,0)), "no", "yes")</f>
        <v>no</v>
      </c>
      <c r="O250" s="4" t="str">
        <f> if(isna(VLOOKUP($B250,outputs!$B:$C,1,0)), "no", "yes")</f>
        <v>no</v>
      </c>
      <c r="P250" s="9" t="str">
        <f> if(isna(VLOOKUP($B250,accuracy!$B:$K,1,0)), "no", "yes")</f>
        <v>no</v>
      </c>
    </row>
    <row r="251" ht="12.75" customHeight="1">
      <c r="A251" s="7" t="s">
        <v>91</v>
      </c>
      <c r="B251" s="4" t="str">
        <f t="shared" si="3"/>
        <v>Duncan and Heibreider 1995, Proceedings of SPIE (ZD837CT2)</v>
      </c>
      <c r="C251" s="3">
        <v>1995.0</v>
      </c>
      <c r="D251" s="5" t="s">
        <v>1110</v>
      </c>
      <c r="E251" s="3" t="s">
        <v>1111</v>
      </c>
      <c r="F251" s="3" t="s">
        <v>1112</v>
      </c>
      <c r="G251" s="3" t="s">
        <v>1113</v>
      </c>
      <c r="H251" s="3" t="s">
        <v>1114</v>
      </c>
      <c r="I251" s="3"/>
      <c r="J251" s="4" t="b">
        <f t="shared" si="2"/>
        <v>1</v>
      </c>
      <c r="K251" s="8" t="str">
        <f> if(isna(VLOOKUP($B251,geographic!$A:$B,1,0)), "no", "yes")</f>
        <v>yes</v>
      </c>
      <c r="L251" s="4" t="str">
        <f> if(isna(VLOOKUP($B251,scientific!$A:$B,1,0)), "no", "yes")</f>
        <v>yes</v>
      </c>
      <c r="M251" s="4" t="str">
        <f> if(isna(VLOOKUP($B251,datasets!$B:$C,1,0)), "no", "yes")</f>
        <v>no</v>
      </c>
      <c r="N251" s="4" t="str">
        <f> if(isna(VLOOKUP($B251,processing!$B:$C,1,0)), "no", "yes")</f>
        <v>no</v>
      </c>
      <c r="O251" s="4" t="str">
        <f> if(isna(VLOOKUP($B251,outputs!$B:$C,1,0)), "no", "yes")</f>
        <v>no</v>
      </c>
      <c r="P251" s="9" t="str">
        <f> if(isna(VLOOKUP($B251,accuracy!$B:$K,1,0)), "no", "yes")</f>
        <v>no</v>
      </c>
    </row>
    <row r="252" ht="12.75" customHeight="1">
      <c r="A252" s="3" t="s">
        <v>91</v>
      </c>
      <c r="B252" s="4" t="str">
        <f t="shared" si="3"/>
        <v>Early and Gartzke 2021, Journal of Conflict Resolution (HKAP76GK)</v>
      </c>
      <c r="C252" s="3">
        <v>2021.0</v>
      </c>
      <c r="D252" s="5" t="s">
        <v>1115</v>
      </c>
      <c r="E252" s="3" t="s">
        <v>1116</v>
      </c>
      <c r="F252" s="3" t="s">
        <v>1117</v>
      </c>
      <c r="G252" s="3" t="s">
        <v>1118</v>
      </c>
      <c r="H252" s="3" t="s">
        <v>1119</v>
      </c>
      <c r="I252" s="3"/>
      <c r="J252" s="4" t="b">
        <f t="shared" si="2"/>
        <v>1</v>
      </c>
      <c r="K252" s="8" t="str">
        <f> if(isna(VLOOKUP($B252,geographic!$A:$B,1,0)), "no", "yes")</f>
        <v>yes</v>
      </c>
      <c r="L252" s="4" t="str">
        <f> if(isna(VLOOKUP($B252,scientific!$A:$B,1,0)), "no", "yes")</f>
        <v>yes</v>
      </c>
      <c r="M252" s="4" t="str">
        <f> if(isna(VLOOKUP($B252,datasets!$B:$C,1,0)), "no", "yes")</f>
        <v>no</v>
      </c>
      <c r="N252" s="4" t="str">
        <f> if(isna(VLOOKUP($B252,processing!$B:$C,1,0)), "no", "yes")</f>
        <v>no</v>
      </c>
      <c r="O252" s="4" t="str">
        <f> if(isna(VLOOKUP($B252,outputs!$B:$C,1,0)), "no", "yes")</f>
        <v>no</v>
      </c>
      <c r="P252" s="9" t="str">
        <f> if(isna(VLOOKUP($B252,accuracy!$B:$K,1,0)), "no", "yes")</f>
        <v>no</v>
      </c>
    </row>
    <row r="253" ht="12.75" customHeight="1">
      <c r="A253" s="7" t="s">
        <v>23</v>
      </c>
      <c r="B253" s="4" t="str">
        <f t="shared" si="3"/>
        <v>Ellis et al. 2006, Remote Sensing of Environment (CAYZ3F44)</v>
      </c>
      <c r="C253" s="4">
        <v>2006.0</v>
      </c>
      <c r="D253" s="4" t="s">
        <v>1120</v>
      </c>
      <c r="E253" s="4" t="s">
        <v>1121</v>
      </c>
      <c r="F253" s="4" t="s">
        <v>1122</v>
      </c>
      <c r="G253" s="4" t="s">
        <v>246</v>
      </c>
      <c r="H253" s="4" t="s">
        <v>1123</v>
      </c>
      <c r="I253" s="3" t="s">
        <v>22</v>
      </c>
      <c r="J253" s="4" t="b">
        <f t="shared" si="2"/>
        <v>1</v>
      </c>
      <c r="K253" s="8" t="str">
        <f> if(isna(VLOOKUP($B253,geographic!$A:$B,1,0)), "no", "yes")</f>
        <v>yes</v>
      </c>
      <c r="L253" s="4" t="str">
        <f> if(isna(VLOOKUP($B253,scientific!$A:$B,1,0)), "no", "yes")</f>
        <v>yes</v>
      </c>
      <c r="M253" s="4" t="str">
        <f> if(isna(VLOOKUP($B253,datasets!$B:$C,1,0)), "no", "yes")</f>
        <v>no</v>
      </c>
      <c r="N253" s="4" t="str">
        <f> if(isna(VLOOKUP($B253,processing!$B:$C,1,0)), "no", "yes")</f>
        <v>no</v>
      </c>
      <c r="O253" s="4" t="str">
        <f> if(isna(VLOOKUP($B253,outputs!$B:$C,1,0)), "no", "yes")</f>
        <v>no</v>
      </c>
      <c r="P253" s="9" t="str">
        <f> if(isna(VLOOKUP($B253,accuracy!$B:$K,1,0)), "no", "yes")</f>
        <v>no</v>
      </c>
    </row>
    <row r="254" ht="12.75" customHeight="1">
      <c r="A254" s="7" t="s">
        <v>91</v>
      </c>
      <c r="B254" s="4" t="str">
        <f t="shared" si="3"/>
        <v>Enns 2021, Militarizing Outer Space (8G2UWTZU)</v>
      </c>
      <c r="C254" s="4">
        <v>2021.0</v>
      </c>
      <c r="D254" s="4" t="s">
        <v>1124</v>
      </c>
      <c r="E254" s="4" t="s">
        <v>1125</v>
      </c>
      <c r="F254" s="4" t="s">
        <v>1126</v>
      </c>
      <c r="G254" s="4" t="s">
        <v>1127</v>
      </c>
      <c r="H254" s="4" t="s">
        <v>1128</v>
      </c>
      <c r="I254" s="3" t="s">
        <v>22</v>
      </c>
      <c r="J254" s="4" t="b">
        <f t="shared" si="2"/>
        <v>1</v>
      </c>
      <c r="K254" s="8" t="str">
        <f> if(isna(VLOOKUP($B254,geographic!$A:$B,1,0)), "no", "yes")</f>
        <v>yes</v>
      </c>
      <c r="L254" s="4" t="str">
        <f> if(isna(VLOOKUP($B254,scientific!$A:$B,1,0)), "no", "yes")</f>
        <v>yes</v>
      </c>
      <c r="M254" s="4" t="str">
        <f> if(isna(VLOOKUP($B254,datasets!$B:$C,1,0)), "no", "yes")</f>
        <v>no</v>
      </c>
      <c r="N254" s="4" t="str">
        <f> if(isna(VLOOKUP($B254,processing!$B:$C,1,0)), "no", "yes")</f>
        <v>no</v>
      </c>
      <c r="O254" s="4" t="str">
        <f> if(isna(VLOOKUP($B254,outputs!$B:$C,1,0)), "no", "yes")</f>
        <v>no</v>
      </c>
      <c r="P254" s="9" t="str">
        <f> if(isna(VLOOKUP($B254,accuracy!$B:$K,1,0)), "no", "yes")</f>
        <v>no</v>
      </c>
    </row>
    <row r="255" ht="12.75" customHeight="1">
      <c r="A255" s="3" t="s">
        <v>23</v>
      </c>
      <c r="B255" s="4" t="str">
        <f t="shared" si="3"/>
        <v>Farella et al. 2022, Journal of Imaging (RPGC9UF2)</v>
      </c>
      <c r="C255" s="3">
        <v>2022.0</v>
      </c>
      <c r="D255" s="5" t="s">
        <v>1129</v>
      </c>
      <c r="E255" s="3" t="s">
        <v>1130</v>
      </c>
      <c r="F255" s="3" t="s">
        <v>1131</v>
      </c>
      <c r="G255" s="3" t="s">
        <v>1132</v>
      </c>
      <c r="H255" s="3" t="s">
        <v>1133</v>
      </c>
      <c r="I255" s="3"/>
      <c r="J255" s="4" t="b">
        <f t="shared" si="2"/>
        <v>1</v>
      </c>
      <c r="K255" s="8" t="str">
        <f> if(isna(VLOOKUP($B255,geographic!$A:$B,1,0)), "no", "yes")</f>
        <v>yes</v>
      </c>
      <c r="L255" s="4" t="str">
        <f> if(isna(VLOOKUP($B255,scientific!$A:$B,1,0)), "no", "yes")</f>
        <v>yes</v>
      </c>
      <c r="M255" s="4" t="str">
        <f> if(isna(VLOOKUP($B255,datasets!$B:$C,1,0)), "no", "yes")</f>
        <v>no</v>
      </c>
      <c r="N255" s="4" t="str">
        <f> if(isna(VLOOKUP($B255,processing!$B:$C,1,0)), "no", "yes")</f>
        <v>no</v>
      </c>
      <c r="O255" s="4" t="str">
        <f> if(isna(VLOOKUP($B255,outputs!$B:$C,1,0)), "no", "yes")</f>
        <v>no</v>
      </c>
      <c r="P255" s="9" t="str">
        <f> if(isna(VLOOKUP($B255,accuracy!$B:$K,1,0)), "no", "yes")</f>
        <v>no</v>
      </c>
    </row>
    <row r="256" ht="12.75" customHeight="1">
      <c r="A256" s="3" t="s">
        <v>23</v>
      </c>
      <c r="B256" s="4" t="str">
        <f t="shared" si="3"/>
        <v>Farella et al. 2022, The International Archives of the Photogrammetry, Remote Sensing and Spatial Information Sciences (NMLLIDCU)</v>
      </c>
      <c r="C256" s="3">
        <v>2022.0</v>
      </c>
      <c r="D256" s="5" t="s">
        <v>1134</v>
      </c>
      <c r="E256" s="3" t="s">
        <v>1130</v>
      </c>
      <c r="F256" s="3" t="s">
        <v>1135</v>
      </c>
      <c r="G256" s="3" t="s">
        <v>174</v>
      </c>
      <c r="H256" s="3" t="s">
        <v>1136</v>
      </c>
      <c r="I256" s="3"/>
      <c r="J256" s="4" t="b">
        <f t="shared" si="2"/>
        <v>1</v>
      </c>
      <c r="K256" s="8" t="str">
        <f> if(isna(VLOOKUP($B256,geographic!$A:$B,1,0)), "no", "yes")</f>
        <v>yes</v>
      </c>
      <c r="L256" s="4" t="str">
        <f> if(isna(VLOOKUP($B256,scientific!$A:$B,1,0)), "no", "yes")</f>
        <v>yes</v>
      </c>
      <c r="M256" s="4" t="str">
        <f> if(isna(VLOOKUP($B256,datasets!$B:$C,1,0)), "no", "yes")</f>
        <v>no</v>
      </c>
      <c r="N256" s="4" t="str">
        <f> if(isna(VLOOKUP($B256,processing!$B:$C,1,0)), "no", "yes")</f>
        <v>no</v>
      </c>
      <c r="O256" s="4" t="str">
        <f> if(isna(VLOOKUP($B256,outputs!$B:$C,1,0)), "no", "yes")</f>
        <v>no</v>
      </c>
      <c r="P256" s="9" t="str">
        <f> if(isna(VLOOKUP($B256,accuracy!$B:$K,1,0)), "no", "yes")</f>
        <v>no</v>
      </c>
    </row>
    <row r="257" ht="12.75" customHeight="1">
      <c r="A257" s="7" t="s">
        <v>23</v>
      </c>
      <c r="B257" s="4" t="str">
        <f t="shared" si="3"/>
        <v>Farías-Barahona et al. 2020, Remote Sensing (2WCJZANX)</v>
      </c>
      <c r="C257" s="4">
        <v>2020.0</v>
      </c>
      <c r="D257" s="4" t="s">
        <v>1137</v>
      </c>
      <c r="E257" s="4" t="s">
        <v>229</v>
      </c>
      <c r="F257" s="4" t="s">
        <v>1138</v>
      </c>
      <c r="G257" s="4" t="s">
        <v>125</v>
      </c>
      <c r="H257" s="4" t="s">
        <v>1139</v>
      </c>
      <c r="I257" s="3" t="s">
        <v>22</v>
      </c>
      <c r="J257" s="4" t="b">
        <f t="shared" si="2"/>
        <v>1</v>
      </c>
      <c r="K257" s="8" t="str">
        <f> if(isna(VLOOKUP($B257,geographic!$A:$B,1,0)), "no", "yes")</f>
        <v>yes</v>
      </c>
      <c r="L257" s="4" t="str">
        <f> if(isna(VLOOKUP($B257,scientific!$A:$B,1,0)), "no", "yes")</f>
        <v>yes</v>
      </c>
      <c r="M257" s="4" t="str">
        <f> if(isna(VLOOKUP($B257,datasets!$B:$C,1,0)), "no", "yes")</f>
        <v>no</v>
      </c>
      <c r="N257" s="4" t="str">
        <f> if(isna(VLOOKUP($B257,processing!$B:$C,1,0)), "no", "yes")</f>
        <v>no</v>
      </c>
      <c r="O257" s="4" t="str">
        <f> if(isna(VLOOKUP($B257,outputs!$B:$C,1,0)), "no", "yes")</f>
        <v>no</v>
      </c>
      <c r="P257" s="9" t="str">
        <f> if(isna(VLOOKUP($B257,accuracy!$B:$K,1,0)), "no", "yes")</f>
        <v>no</v>
      </c>
    </row>
    <row r="258" ht="12.75" customHeight="1">
      <c r="A258" s="7" t="s">
        <v>23</v>
      </c>
      <c r="B258" s="4" t="str">
        <f t="shared" si="3"/>
        <v>Farnsworth et al. 2017, Boreas (BNL7NSXI)</v>
      </c>
      <c r="C258" s="4">
        <v>2017.0</v>
      </c>
      <c r="D258" s="4" t="s">
        <v>1140</v>
      </c>
      <c r="E258" s="4" t="s">
        <v>1141</v>
      </c>
      <c r="F258" s="4" t="s">
        <v>1142</v>
      </c>
      <c r="G258" s="4" t="s">
        <v>1143</v>
      </c>
      <c r="H258" s="4" t="s">
        <v>1144</v>
      </c>
      <c r="I258" s="3" t="s">
        <v>22</v>
      </c>
      <c r="J258" s="4" t="b">
        <f t="shared" si="2"/>
        <v>1</v>
      </c>
      <c r="K258" s="8" t="str">
        <f> if(isna(VLOOKUP($B258,geographic!$A:$B,1,0)), "no", "yes")</f>
        <v>yes</v>
      </c>
      <c r="L258" s="4" t="str">
        <f> if(isna(VLOOKUP($B258,scientific!$A:$B,1,0)), "no", "yes")</f>
        <v>yes</v>
      </c>
      <c r="M258" s="4" t="str">
        <f> if(isna(VLOOKUP($B258,datasets!$B:$C,1,0)), "no", "yes")</f>
        <v>no</v>
      </c>
      <c r="N258" s="4" t="str">
        <f> if(isna(VLOOKUP($B258,processing!$B:$C,1,0)), "no", "yes")</f>
        <v>no</v>
      </c>
      <c r="O258" s="4" t="str">
        <f> if(isna(VLOOKUP($B258,outputs!$B:$C,1,0)), "no", "yes")</f>
        <v>no</v>
      </c>
      <c r="P258" s="9" t="str">
        <f> if(isna(VLOOKUP($B258,accuracy!$B:$K,1,0)), "no", "yes")</f>
        <v>no</v>
      </c>
    </row>
    <row r="259" ht="12.75" customHeight="1">
      <c r="A259" s="15" t="s">
        <v>91</v>
      </c>
      <c r="B259" s="4" t="str">
        <f t="shared" si="3"/>
        <v>Fekete 2020, Remote Sensing (NF4JHCNW)</v>
      </c>
      <c r="C259" s="3">
        <v>2020.0</v>
      </c>
      <c r="D259" s="5" t="s">
        <v>1145</v>
      </c>
      <c r="E259" s="3" t="s">
        <v>1146</v>
      </c>
      <c r="F259" s="3" t="s">
        <v>1147</v>
      </c>
      <c r="G259" s="3" t="s">
        <v>125</v>
      </c>
      <c r="H259" s="3" t="s">
        <v>1148</v>
      </c>
      <c r="I259" s="3"/>
      <c r="J259" s="4" t="b">
        <f t="shared" si="2"/>
        <v>1</v>
      </c>
      <c r="K259" s="8" t="str">
        <f> if(isna(VLOOKUP($B259,geographic!$A:$B,1,0)), "no", "yes")</f>
        <v>yes</v>
      </c>
      <c r="L259" s="4" t="str">
        <f> if(isna(VLOOKUP($B259,scientific!$A:$B,1,0)), "no", "yes")</f>
        <v>yes</v>
      </c>
      <c r="M259" s="4" t="str">
        <f> if(isna(VLOOKUP($B259,datasets!$B:$C,1,0)), "no", "yes")</f>
        <v>no</v>
      </c>
      <c r="N259" s="4" t="str">
        <f> if(isna(VLOOKUP($B259,processing!$B:$C,1,0)), "no", "yes")</f>
        <v>no</v>
      </c>
      <c r="O259" s="4" t="str">
        <f> if(isna(VLOOKUP($B259,outputs!$B:$C,1,0)), "no", "yes")</f>
        <v>no</v>
      </c>
      <c r="P259" s="9" t="str">
        <f> if(isna(VLOOKUP($B259,accuracy!$B:$K,1,0)), "no", "yes")</f>
        <v>no</v>
      </c>
    </row>
    <row r="260" ht="12.75" customHeight="1">
      <c r="A260" s="3" t="s">
        <v>16</v>
      </c>
      <c r="B260" s="4" t="str">
        <f t="shared" si="3"/>
        <v>Feurer and Vinatier 2018, arXiv:1807.09700 [cs] (AD7WLXMF)</v>
      </c>
      <c r="C260" s="4">
        <v>2018.0</v>
      </c>
      <c r="D260" s="4" t="s">
        <v>1149</v>
      </c>
      <c r="E260" s="4" t="s">
        <v>233</v>
      </c>
      <c r="F260" s="4" t="s">
        <v>1150</v>
      </c>
      <c r="G260" s="4" t="s">
        <v>1151</v>
      </c>
      <c r="H260" s="3" t="s">
        <v>1152</v>
      </c>
      <c r="I260" s="3" t="s">
        <v>22</v>
      </c>
      <c r="J260" s="4" t="b">
        <f t="shared" si="2"/>
        <v>1</v>
      </c>
      <c r="K260" s="8" t="str">
        <f> if(isna(VLOOKUP($B260,geographic!$A:$B,1,0)), "no", "yes")</f>
        <v>yes</v>
      </c>
      <c r="L260" s="4" t="str">
        <f> if(isna(VLOOKUP($B260,scientific!$A:$B,1,0)), "no", "yes")</f>
        <v>yes</v>
      </c>
      <c r="M260" s="4" t="str">
        <f> if(isna(VLOOKUP($B260,datasets!$B:$C,1,0)), "no", "yes")</f>
        <v>no</v>
      </c>
      <c r="N260" s="4" t="str">
        <f> if(isna(VLOOKUP($B260,processing!$B:$C,1,0)), "no", "yes")</f>
        <v>no</v>
      </c>
      <c r="O260" s="4" t="str">
        <f> if(isna(VLOOKUP($B260,outputs!$B:$C,1,0)), "no", "yes")</f>
        <v>no</v>
      </c>
      <c r="P260" s="9" t="str">
        <f> if(isna(VLOOKUP($B260,accuracy!$B:$K,1,0)), "no", "yes")</f>
        <v>no</v>
      </c>
    </row>
    <row r="261" ht="12.75" customHeight="1">
      <c r="A261" s="7" t="s">
        <v>23</v>
      </c>
      <c r="B261" s="4" t="str">
        <f t="shared" si="3"/>
        <v>Ford 2013, Remote Sensing of Environment (GW8U4CWQ)</v>
      </c>
      <c r="C261" s="4">
        <v>2013.0</v>
      </c>
      <c r="D261" s="4" t="s">
        <v>1153</v>
      </c>
      <c r="E261" s="4" t="s">
        <v>1154</v>
      </c>
      <c r="F261" s="4" t="s">
        <v>1155</v>
      </c>
      <c r="G261" s="4" t="s">
        <v>246</v>
      </c>
      <c r="H261" s="4" t="s">
        <v>1156</v>
      </c>
      <c r="I261" s="3" t="s">
        <v>22</v>
      </c>
      <c r="J261" s="4" t="b">
        <f t="shared" si="2"/>
        <v>1</v>
      </c>
      <c r="K261" s="8" t="str">
        <f> if(isna(VLOOKUP($B261,geographic!$A:$B,1,0)), "no", "yes")</f>
        <v>yes</v>
      </c>
      <c r="L261" s="4" t="str">
        <f> if(isna(VLOOKUP($B261,scientific!$A:$B,1,0)), "no", "yes")</f>
        <v>yes</v>
      </c>
      <c r="M261" s="4" t="str">
        <f> if(isna(VLOOKUP($B261,datasets!$B:$C,1,0)), "no", "yes")</f>
        <v>no</v>
      </c>
      <c r="N261" s="4" t="str">
        <f> if(isna(VLOOKUP($B261,processing!$B:$C,1,0)), "no", "yes")</f>
        <v>no</v>
      </c>
      <c r="O261" s="4" t="str">
        <f> if(isna(VLOOKUP($B261,outputs!$B:$C,1,0)), "no", "yes")</f>
        <v>no</v>
      </c>
      <c r="P261" s="9" t="str">
        <f> if(isna(VLOOKUP($B261,accuracy!$B:$K,1,0)), "no", "yes")</f>
        <v>no</v>
      </c>
    </row>
    <row r="262" ht="12.75" customHeight="1">
      <c r="A262" s="7" t="s">
        <v>23</v>
      </c>
      <c r="B262" s="4" t="str">
        <f t="shared" si="3"/>
        <v>Fortin 2018, University of Victoria (NF894HPH)</v>
      </c>
      <c r="C262" s="4">
        <v>2018.0</v>
      </c>
      <c r="D262" s="4" t="s">
        <v>1157</v>
      </c>
      <c r="E262" s="4" t="s">
        <v>1158</v>
      </c>
      <c r="F262" s="4" t="s">
        <v>1159</v>
      </c>
      <c r="G262" s="3" t="s">
        <v>1160</v>
      </c>
      <c r="H262" s="4"/>
      <c r="I262" s="3" t="s">
        <v>22</v>
      </c>
      <c r="J262" s="4" t="b">
        <f t="shared" si="2"/>
        <v>1</v>
      </c>
      <c r="K262" s="8" t="str">
        <f> if(isna(VLOOKUP($B262,geographic!$A:$B,1,0)), "no", "yes")</f>
        <v>yes</v>
      </c>
      <c r="L262" s="4" t="str">
        <f> if(isna(VLOOKUP($B262,scientific!$A:$B,1,0)), "no", "yes")</f>
        <v>yes</v>
      </c>
      <c r="M262" s="4" t="str">
        <f> if(isna(VLOOKUP($B262,datasets!$B:$C,1,0)), "no", "yes")</f>
        <v>no</v>
      </c>
      <c r="N262" s="4" t="str">
        <f> if(isna(VLOOKUP($B262,processing!$B:$C,1,0)), "no", "yes")</f>
        <v>no</v>
      </c>
      <c r="O262" s="4" t="str">
        <f> if(isna(VLOOKUP($B262,outputs!$B:$C,1,0)), "no", "yes")</f>
        <v>no</v>
      </c>
      <c r="P262" s="9" t="str">
        <f> if(isna(VLOOKUP($B262,accuracy!$B:$K,1,0)), "no", "yes")</f>
        <v>no</v>
      </c>
    </row>
    <row r="263" ht="12.75" customHeight="1">
      <c r="A263" s="7" t="s">
        <v>91</v>
      </c>
      <c r="B263" s="4" t="str">
        <f t="shared" si="3"/>
        <v>Fowler 2011, International Journal of Remote Sensing (IDSY8GNA)</v>
      </c>
      <c r="C263" s="4">
        <v>2011.0</v>
      </c>
      <c r="D263" s="4" t="s">
        <v>1161</v>
      </c>
      <c r="E263" s="4" t="s">
        <v>1162</v>
      </c>
      <c r="F263" s="4" t="s">
        <v>1163</v>
      </c>
      <c r="G263" s="4" t="s">
        <v>995</v>
      </c>
      <c r="H263" s="4" t="s">
        <v>1164</v>
      </c>
      <c r="I263" s="3" t="s">
        <v>22</v>
      </c>
      <c r="J263" s="4" t="b">
        <f t="shared" si="2"/>
        <v>1</v>
      </c>
      <c r="K263" s="8" t="str">
        <f> if(isna(VLOOKUP($B263,geographic!$A:$B,1,0)), "no", "yes")</f>
        <v>yes</v>
      </c>
      <c r="L263" s="4" t="str">
        <f> if(isna(VLOOKUP($B263,scientific!$A:$B,1,0)), "no", "yes")</f>
        <v>yes</v>
      </c>
      <c r="M263" s="4" t="str">
        <f> if(isna(VLOOKUP($B263,datasets!$B:$C,1,0)), "no", "yes")</f>
        <v>no</v>
      </c>
      <c r="N263" s="4" t="str">
        <f> if(isna(VLOOKUP($B263,processing!$B:$C,1,0)), "no", "yes")</f>
        <v>no</v>
      </c>
      <c r="O263" s="4" t="str">
        <f> if(isna(VLOOKUP($B263,outputs!$B:$C,1,0)), "no", "yes")</f>
        <v>no</v>
      </c>
      <c r="P263" s="9" t="str">
        <f> if(isna(VLOOKUP($B263,accuracy!$B:$K,1,0)), "no", "yes")</f>
        <v>no</v>
      </c>
    </row>
    <row r="264" ht="12.75" customHeight="1">
      <c r="A264" s="7" t="s">
        <v>91</v>
      </c>
      <c r="B264" s="4" t="str">
        <f t="shared" si="3"/>
        <v>Fowler 2013, Archaeology from Historical Aerial and Satellite Archives (W2E5DTWL)</v>
      </c>
      <c r="C264" s="4">
        <v>2013.0</v>
      </c>
      <c r="D264" s="4" t="s">
        <v>1165</v>
      </c>
      <c r="E264" s="4" t="s">
        <v>1162</v>
      </c>
      <c r="F264" s="4" t="s">
        <v>1166</v>
      </c>
      <c r="G264" s="4" t="s">
        <v>1044</v>
      </c>
      <c r="H264" s="4" t="s">
        <v>1167</v>
      </c>
      <c r="I264" s="3" t="s">
        <v>22</v>
      </c>
      <c r="J264" s="4" t="b">
        <f t="shared" si="2"/>
        <v>1</v>
      </c>
      <c r="K264" s="8" t="str">
        <f> if(isna(VLOOKUP($B264,geographic!$A:$B,1,0)), "no", "yes")</f>
        <v>yes</v>
      </c>
      <c r="L264" s="4" t="str">
        <f> if(isna(VLOOKUP($B264,scientific!$A:$B,1,0)), "no", "yes")</f>
        <v>yes</v>
      </c>
      <c r="M264" s="4" t="str">
        <f> if(isna(VLOOKUP($B264,datasets!$B:$C,1,0)), "no", "yes")</f>
        <v>no</v>
      </c>
      <c r="N264" s="4" t="str">
        <f> if(isna(VLOOKUP($B264,processing!$B:$C,1,0)), "no", "yes")</f>
        <v>no</v>
      </c>
      <c r="O264" s="4" t="str">
        <f> if(isna(VLOOKUP($B264,outputs!$B:$C,1,0)), "no", "yes")</f>
        <v>no</v>
      </c>
      <c r="P264" s="9" t="str">
        <f> if(isna(VLOOKUP($B264,accuracy!$B:$K,1,0)), "no", "yes")</f>
        <v>no</v>
      </c>
    </row>
    <row r="265" ht="12.75" customHeight="1">
      <c r="A265" s="7" t="s">
        <v>91</v>
      </c>
      <c r="B265" s="4" t="str">
        <f t="shared" si="3"/>
        <v>Fowler and Fowler 2005, Archaeological Prospection (FRJ54JWB)</v>
      </c>
      <c r="C265" s="4">
        <v>2005.0</v>
      </c>
      <c r="D265" s="4" t="s">
        <v>1168</v>
      </c>
      <c r="E265" s="4" t="s">
        <v>1169</v>
      </c>
      <c r="F265" s="4" t="s">
        <v>1170</v>
      </c>
      <c r="G265" s="4" t="s">
        <v>869</v>
      </c>
      <c r="H265" s="4" t="s">
        <v>1171</v>
      </c>
      <c r="I265" s="3" t="s">
        <v>22</v>
      </c>
      <c r="J265" s="4" t="b">
        <f t="shared" si="2"/>
        <v>1</v>
      </c>
      <c r="K265" s="8" t="str">
        <f> if(isna(VLOOKUP($B265,geographic!$A:$B,1,0)), "no", "yes")</f>
        <v>yes</v>
      </c>
      <c r="L265" s="4" t="str">
        <f> if(isna(VLOOKUP($B265,scientific!$A:$B,1,0)), "no", "yes")</f>
        <v>yes</v>
      </c>
      <c r="M265" s="4" t="str">
        <f> if(isna(VLOOKUP($B265,datasets!$B:$C,1,0)), "no", "yes")</f>
        <v>no</v>
      </c>
      <c r="N265" s="4" t="str">
        <f> if(isna(VLOOKUP($B265,processing!$B:$C,1,0)), "no", "yes")</f>
        <v>no</v>
      </c>
      <c r="O265" s="4" t="str">
        <f> if(isna(VLOOKUP($B265,outputs!$B:$C,1,0)), "no", "yes")</f>
        <v>no</v>
      </c>
      <c r="P265" s="9" t="str">
        <f> if(isna(VLOOKUP($B265,accuracy!$B:$K,1,0)), "no", "yes")</f>
        <v>no</v>
      </c>
    </row>
    <row r="266" ht="12.75" customHeight="1">
      <c r="A266" s="3" t="s">
        <v>23</v>
      </c>
      <c r="B266" s="4" t="str">
        <f t="shared" si="3"/>
        <v>Fradley 2021, Levant (GZTHNS7P)</v>
      </c>
      <c r="C266" s="3">
        <v>2021.0</v>
      </c>
      <c r="D266" s="5" t="s">
        <v>1172</v>
      </c>
      <c r="E266" s="3" t="s">
        <v>1173</v>
      </c>
      <c r="F266" s="3" t="s">
        <v>1174</v>
      </c>
      <c r="G266" s="3" t="s">
        <v>1175</v>
      </c>
      <c r="H266" s="3" t="s">
        <v>1176</v>
      </c>
      <c r="I266" s="3"/>
      <c r="J266" s="4" t="b">
        <f t="shared" si="2"/>
        <v>1</v>
      </c>
      <c r="K266" s="8" t="str">
        <f> if(isna(VLOOKUP($B266,geographic!$A:$B,1,0)), "no", "yes")</f>
        <v>yes</v>
      </c>
      <c r="L266" s="4" t="str">
        <f> if(isna(VLOOKUP($B266,scientific!$A:$B,1,0)), "no", "yes")</f>
        <v>yes</v>
      </c>
      <c r="M266" s="4" t="str">
        <f> if(isna(VLOOKUP($B266,datasets!$B:$C,1,0)), "no", "yes")</f>
        <v>no</v>
      </c>
      <c r="N266" s="4" t="str">
        <f> if(isna(VLOOKUP($B266,processing!$B:$C,1,0)), "no", "yes")</f>
        <v>no</v>
      </c>
      <c r="O266" s="4" t="str">
        <f> if(isna(VLOOKUP($B266,outputs!$B:$C,1,0)), "no", "yes")</f>
        <v>no</v>
      </c>
      <c r="P266" s="9" t="str">
        <f> if(isna(VLOOKUP($B266,accuracy!$B:$K,1,0)), "no", "yes")</f>
        <v>no</v>
      </c>
    </row>
    <row r="267" ht="12.75" customHeight="1">
      <c r="A267" s="7" t="s">
        <v>91</v>
      </c>
      <c r="B267" s="4" t="str">
        <f t="shared" si="3"/>
        <v>Frischauf 2018, Satellite-Based Earth Observation (7NPB2Y8W)</v>
      </c>
      <c r="C267" s="4">
        <v>2018.0</v>
      </c>
      <c r="D267" s="4" t="s">
        <v>1177</v>
      </c>
      <c r="E267" s="4" t="s">
        <v>1178</v>
      </c>
      <c r="F267" s="4" t="s">
        <v>1179</v>
      </c>
      <c r="G267" s="4" t="s">
        <v>1180</v>
      </c>
      <c r="H267" s="4" t="s">
        <v>1181</v>
      </c>
      <c r="I267" s="3" t="s">
        <v>22</v>
      </c>
      <c r="J267" s="4" t="b">
        <f t="shared" si="2"/>
        <v>1</v>
      </c>
      <c r="K267" s="8" t="str">
        <f> if(isna(VLOOKUP($B267,geographic!$A:$B,1,0)), "no", "yes")</f>
        <v>yes</v>
      </c>
      <c r="L267" s="4" t="str">
        <f> if(isna(VLOOKUP($B267,scientific!$A:$B,1,0)), "no", "yes")</f>
        <v>yes</v>
      </c>
      <c r="M267" s="4" t="str">
        <f> if(isna(VLOOKUP($B267,datasets!$B:$C,1,0)), "no", "yes")</f>
        <v>no</v>
      </c>
      <c r="N267" s="4" t="str">
        <f> if(isna(VLOOKUP($B267,processing!$B:$C,1,0)), "no", "yes")</f>
        <v>no</v>
      </c>
      <c r="O267" s="4" t="str">
        <f> if(isna(VLOOKUP($B267,outputs!$B:$C,1,0)), "no", "yes")</f>
        <v>no</v>
      </c>
      <c r="P267" s="9" t="str">
        <f> if(isna(VLOOKUP($B267,accuracy!$B:$K,1,0)), "no", "yes")</f>
        <v>no</v>
      </c>
    </row>
    <row r="268" ht="12.75" customHeight="1">
      <c r="A268" s="7" t="s">
        <v>91</v>
      </c>
      <c r="B268" s="4" t="str">
        <f t="shared" si="3"/>
        <v>Fuentes et al. 2018, Geosciences (8MNEIYSF)</v>
      </c>
      <c r="C268" s="4">
        <v>2018.0</v>
      </c>
      <c r="D268" s="4" t="s">
        <v>1182</v>
      </c>
      <c r="E268" s="4" t="s">
        <v>1183</v>
      </c>
      <c r="F268" s="4" t="s">
        <v>1184</v>
      </c>
      <c r="G268" s="4" t="s">
        <v>152</v>
      </c>
      <c r="H268" s="4" t="s">
        <v>1185</v>
      </c>
      <c r="I268" s="3" t="s">
        <v>22</v>
      </c>
      <c r="J268" s="4" t="b">
        <f t="shared" si="2"/>
        <v>1</v>
      </c>
      <c r="K268" s="8" t="str">
        <f> if(isna(VLOOKUP($B268,geographic!$A:$B,1,0)), "no", "yes")</f>
        <v>yes</v>
      </c>
      <c r="L268" s="4" t="str">
        <f> if(isna(VLOOKUP($B268,scientific!$A:$B,1,0)), "no", "yes")</f>
        <v>yes</v>
      </c>
      <c r="M268" s="4" t="str">
        <f> if(isna(VLOOKUP($B268,datasets!$B:$C,1,0)), "no", "yes")</f>
        <v>no</v>
      </c>
      <c r="N268" s="4" t="str">
        <f> if(isna(VLOOKUP($B268,processing!$B:$C,1,0)), "no", "yes")</f>
        <v>no</v>
      </c>
      <c r="O268" s="4" t="str">
        <f> if(isna(VLOOKUP($B268,outputs!$B:$C,1,0)), "no", "yes")</f>
        <v>no</v>
      </c>
      <c r="P268" s="9" t="str">
        <f> if(isna(VLOOKUP($B268,accuracy!$B:$K,1,0)), "no", "yes")</f>
        <v>no</v>
      </c>
    </row>
    <row r="269" ht="12.75" customHeight="1">
      <c r="A269" s="7" t="s">
        <v>91</v>
      </c>
      <c r="B269" s="4" t="str">
        <f t="shared" si="3"/>
        <v>Galiatsatos et al. 2008, Photogrammetric Engineering and Remote Sensing (NP2PWBRU)</v>
      </c>
      <c r="C269" s="4">
        <v>2008.0</v>
      </c>
      <c r="D269" s="4" t="s">
        <v>1186</v>
      </c>
      <c r="E269" s="4" t="s">
        <v>262</v>
      </c>
      <c r="F269" s="4" t="s">
        <v>1187</v>
      </c>
      <c r="G269" s="4" t="s">
        <v>1188</v>
      </c>
      <c r="H269" s="4" t="s">
        <v>1189</v>
      </c>
      <c r="I269" s="3" t="s">
        <v>22</v>
      </c>
      <c r="J269" s="4" t="b">
        <f t="shared" si="2"/>
        <v>1</v>
      </c>
      <c r="K269" s="8" t="str">
        <f> if(isna(VLOOKUP($B269,geographic!$A:$B,1,0)), "no", "yes")</f>
        <v>yes</v>
      </c>
      <c r="L269" s="4" t="str">
        <f> if(isna(VLOOKUP($B269,scientific!$A:$B,1,0)), "no", "yes")</f>
        <v>yes</v>
      </c>
      <c r="M269" s="4" t="str">
        <f> if(isna(VLOOKUP($B269,datasets!$B:$C,1,0)), "no", "yes")</f>
        <v>no</v>
      </c>
      <c r="N269" s="4" t="str">
        <f> if(isna(VLOOKUP($B269,processing!$B:$C,1,0)), "no", "yes")</f>
        <v>no</v>
      </c>
      <c r="O269" s="4" t="str">
        <f> if(isna(VLOOKUP($B269,outputs!$B:$C,1,0)), "no", "yes")</f>
        <v>no</v>
      </c>
      <c r="P269" s="9" t="str">
        <f> if(isna(VLOOKUP($B269,accuracy!$B:$K,1,0)), "no", "yes")</f>
        <v>no</v>
      </c>
    </row>
    <row r="270" ht="12.75" customHeight="1">
      <c r="A270" s="7" t="s">
        <v>23</v>
      </c>
      <c r="B270" s="4" t="str">
        <f t="shared" si="3"/>
        <v>Galster et al. 2008, JAWRA Journal of the American Water Resources Association (SLY2YWWC)</v>
      </c>
      <c r="C270" s="4">
        <v>2008.0</v>
      </c>
      <c r="D270" s="4" t="s">
        <v>1190</v>
      </c>
      <c r="E270" s="4" t="s">
        <v>1191</v>
      </c>
      <c r="F270" s="4" t="s">
        <v>1192</v>
      </c>
      <c r="G270" s="4" t="s">
        <v>1193</v>
      </c>
      <c r="H270" s="4" t="s">
        <v>1194</v>
      </c>
      <c r="I270" s="3" t="s">
        <v>22</v>
      </c>
      <c r="J270" s="4" t="b">
        <f t="shared" si="2"/>
        <v>1</v>
      </c>
      <c r="K270" s="8" t="str">
        <f> if(isna(VLOOKUP($B270,geographic!$A:$B,1,0)), "no", "yes")</f>
        <v>yes</v>
      </c>
      <c r="L270" s="4" t="str">
        <f> if(isna(VLOOKUP($B270,scientific!$A:$B,1,0)), "no", "yes")</f>
        <v>yes</v>
      </c>
      <c r="M270" s="4" t="str">
        <f> if(isna(VLOOKUP($B270,datasets!$B:$C,1,0)), "no", "yes")</f>
        <v>no</v>
      </c>
      <c r="N270" s="4" t="str">
        <f> if(isna(VLOOKUP($B270,processing!$B:$C,1,0)), "no", "yes")</f>
        <v>no</v>
      </c>
      <c r="O270" s="4" t="str">
        <f> if(isna(VLOOKUP($B270,outputs!$B:$C,1,0)), "no", "yes")</f>
        <v>no</v>
      </c>
      <c r="P270" s="9" t="str">
        <f> if(isna(VLOOKUP($B270,accuracy!$B:$K,1,0)), "no", "yes")</f>
        <v>no</v>
      </c>
    </row>
    <row r="271" ht="12.75" customHeight="1">
      <c r="A271" s="3" t="s">
        <v>91</v>
      </c>
      <c r="B271" s="4" t="str">
        <f t="shared" si="3"/>
        <v>Gheyle et al. 2011, Photogrammetric Engineering &amp; Remote Sensing (ZMMJ4LY2)</v>
      </c>
      <c r="C271" s="3">
        <v>2011.0</v>
      </c>
      <c r="D271" s="5" t="s">
        <v>1195</v>
      </c>
      <c r="E271" s="3" t="s">
        <v>1196</v>
      </c>
      <c r="F271" s="3" t="s">
        <v>1197</v>
      </c>
      <c r="G271" s="3" t="s">
        <v>138</v>
      </c>
      <c r="H271" s="3" t="s">
        <v>1198</v>
      </c>
      <c r="I271" s="3"/>
      <c r="J271" s="4" t="b">
        <f t="shared" si="2"/>
        <v>1</v>
      </c>
      <c r="K271" s="8" t="str">
        <f> if(isna(VLOOKUP($B271,geographic!$A:$B,1,0)), "no", "yes")</f>
        <v>yes</v>
      </c>
      <c r="L271" s="4" t="str">
        <f> if(isna(VLOOKUP($B271,scientific!$A:$B,1,0)), "no", "yes")</f>
        <v>yes</v>
      </c>
      <c r="M271" s="4" t="str">
        <f> if(isna(VLOOKUP($B271,datasets!$B:$C,1,0)), "no", "yes")</f>
        <v>no</v>
      </c>
      <c r="N271" s="4" t="str">
        <f> if(isna(VLOOKUP($B271,processing!$B:$C,1,0)), "no", "yes")</f>
        <v>no</v>
      </c>
      <c r="O271" s="4" t="str">
        <f> if(isna(VLOOKUP($B271,outputs!$B:$C,1,0)), "no", "yes")</f>
        <v>no</v>
      </c>
      <c r="P271" s="9" t="str">
        <f> if(isna(VLOOKUP($B271,accuracy!$B:$K,1,0)), "no", "yes")</f>
        <v>no</v>
      </c>
    </row>
    <row r="272" ht="12.75" customHeight="1">
      <c r="A272" s="3" t="s">
        <v>23</v>
      </c>
      <c r="B272" s="4" t="str">
        <f t="shared" si="3"/>
        <v>Giordano and Mallet 2019, EuroSDR Official Publication No 70 (W5FDHDSP)</v>
      </c>
      <c r="C272" s="3">
        <v>2019.0</v>
      </c>
      <c r="D272" s="5" t="s">
        <v>1199</v>
      </c>
      <c r="E272" s="3" t="s">
        <v>1200</v>
      </c>
      <c r="F272" s="3" t="s">
        <v>1201</v>
      </c>
      <c r="G272" s="3" t="s">
        <v>1202</v>
      </c>
      <c r="H272" s="4"/>
      <c r="I272" s="3"/>
      <c r="J272" s="4" t="b">
        <f t="shared" si="2"/>
        <v>1</v>
      </c>
      <c r="K272" s="8" t="str">
        <f> if(isna(VLOOKUP($B272,geographic!$A:$B,1,0)), "no", "yes")</f>
        <v>yes</v>
      </c>
      <c r="L272" s="4" t="str">
        <f> if(isna(VLOOKUP($B272,scientific!$A:$B,1,0)), "no", "yes")</f>
        <v>yes</v>
      </c>
      <c r="M272" s="4" t="str">
        <f> if(isna(VLOOKUP($B272,datasets!$B:$C,1,0)), "no", "yes")</f>
        <v>no</v>
      </c>
      <c r="N272" s="4" t="str">
        <f> if(isna(VLOOKUP($B272,processing!$B:$C,1,0)), "no", "yes")</f>
        <v>no</v>
      </c>
      <c r="O272" s="4" t="str">
        <f> if(isna(VLOOKUP($B272,outputs!$B:$C,1,0)), "no", "yes")</f>
        <v>no</v>
      </c>
      <c r="P272" s="9" t="str">
        <f> if(isna(VLOOKUP($B272,accuracy!$B:$K,1,0)), "no", "yes")</f>
        <v>no</v>
      </c>
    </row>
    <row r="273" ht="12.75" customHeight="1">
      <c r="A273" s="7" t="s">
        <v>23</v>
      </c>
      <c r="B273" s="4" t="str">
        <f t="shared" si="3"/>
        <v>Giordano et al. 2017, 2017 Joint Urban Remote Sensing Event (JURSE) (AENLFJST)</v>
      </c>
      <c r="C273" s="4">
        <v>2017.0</v>
      </c>
      <c r="D273" s="4" t="s">
        <v>1203</v>
      </c>
      <c r="E273" s="4" t="s">
        <v>280</v>
      </c>
      <c r="F273" s="4" t="s">
        <v>1204</v>
      </c>
      <c r="G273" s="4" t="s">
        <v>1205</v>
      </c>
      <c r="H273" s="4" t="s">
        <v>1206</v>
      </c>
      <c r="I273" s="3" t="s">
        <v>22</v>
      </c>
      <c r="J273" s="4" t="b">
        <f t="shared" si="2"/>
        <v>1</v>
      </c>
      <c r="K273" s="8" t="str">
        <f> if(isna(VLOOKUP($B273,geographic!$A:$B,1,0)), "no", "yes")</f>
        <v>yes</v>
      </c>
      <c r="L273" s="4" t="str">
        <f> if(isna(VLOOKUP($B273,scientific!$A:$B,1,0)), "no", "yes")</f>
        <v>yes</v>
      </c>
      <c r="M273" s="4" t="str">
        <f> if(isna(VLOOKUP($B273,datasets!$B:$C,1,0)), "no", "yes")</f>
        <v>no</v>
      </c>
      <c r="N273" s="4" t="str">
        <f> if(isna(VLOOKUP($B273,processing!$B:$C,1,0)), "no", "yes")</f>
        <v>no</v>
      </c>
      <c r="O273" s="4" t="str">
        <f> if(isna(VLOOKUP($B273,outputs!$B:$C,1,0)), "no", "yes")</f>
        <v>no</v>
      </c>
      <c r="P273" s="9" t="str">
        <f> if(isna(VLOOKUP($B273,accuracy!$B:$K,1,0)), "no", "yes")</f>
        <v>no</v>
      </c>
    </row>
    <row r="274" ht="12.75" customHeight="1">
      <c r="A274" s="7" t="s">
        <v>265</v>
      </c>
      <c r="B274" s="4" t="str">
        <f t="shared" si="3"/>
        <v>Girod et al. 2017, The Cryosphere (KMNMHCBW)</v>
      </c>
      <c r="C274" s="4">
        <v>2017.0</v>
      </c>
      <c r="D274" s="4" t="s">
        <v>1207</v>
      </c>
      <c r="E274" s="4" t="s">
        <v>284</v>
      </c>
      <c r="F274" s="4" t="s">
        <v>1208</v>
      </c>
      <c r="G274" s="4" t="s">
        <v>113</v>
      </c>
      <c r="H274" s="4" t="s">
        <v>1209</v>
      </c>
      <c r="I274" s="3" t="s">
        <v>22</v>
      </c>
      <c r="J274" s="4" t="b">
        <f t="shared" si="2"/>
        <v>1</v>
      </c>
      <c r="K274" s="8" t="str">
        <f> if(isna(VLOOKUP($B274,geographic!$A:$B,1,0)), "no", "yes")</f>
        <v>yes</v>
      </c>
      <c r="L274" s="4" t="str">
        <f> if(isna(VLOOKUP($B274,scientific!$A:$B,1,0)), "no", "yes")</f>
        <v>yes</v>
      </c>
      <c r="M274" s="4" t="str">
        <f> if(isna(VLOOKUP($B274,datasets!$B:$C,1,0)), "no", "yes")</f>
        <v>no</v>
      </c>
      <c r="N274" s="4" t="str">
        <f> if(isna(VLOOKUP($B274,processing!$B:$C,1,0)), "no", "yes")</f>
        <v>no</v>
      </c>
      <c r="O274" s="4" t="str">
        <f> if(isna(VLOOKUP($B274,outputs!$B:$C,1,0)), "no", "yes")</f>
        <v>no</v>
      </c>
      <c r="P274" s="9" t="str">
        <f> if(isna(VLOOKUP($B274,accuracy!$B:$K,1,0)), "no", "yes")</f>
        <v>no</v>
      </c>
    </row>
    <row r="275" ht="12.75" customHeight="1">
      <c r="A275" s="7" t="s">
        <v>23</v>
      </c>
      <c r="B275" s="4" t="str">
        <f t="shared" si="3"/>
        <v>González-Yebra et al. 2018, Biosystems Engineering (3TRZPSLT)</v>
      </c>
      <c r="C275" s="4">
        <v>2018.0</v>
      </c>
      <c r="D275" s="4" t="s">
        <v>1210</v>
      </c>
      <c r="E275" s="4" t="s">
        <v>1211</v>
      </c>
      <c r="F275" s="4" t="s">
        <v>1212</v>
      </c>
      <c r="G275" s="4" t="s">
        <v>1213</v>
      </c>
      <c r="H275" s="4" t="s">
        <v>1214</v>
      </c>
      <c r="I275" s="3" t="s">
        <v>22</v>
      </c>
      <c r="J275" s="4" t="b">
        <f t="shared" si="2"/>
        <v>1</v>
      </c>
      <c r="K275" s="8" t="str">
        <f> if(isna(VLOOKUP($B275,geographic!$A:$B,1,0)), "no", "yes")</f>
        <v>yes</v>
      </c>
      <c r="L275" s="4" t="str">
        <f> if(isna(VLOOKUP($B275,scientific!$A:$B,1,0)), "no", "yes")</f>
        <v>yes</v>
      </c>
      <c r="M275" s="4" t="str">
        <f> if(isna(VLOOKUP($B275,datasets!$B:$C,1,0)), "no", "yes")</f>
        <v>no</v>
      </c>
      <c r="N275" s="4" t="str">
        <f> if(isna(VLOOKUP($B275,processing!$B:$C,1,0)), "no", "yes")</f>
        <v>no</v>
      </c>
      <c r="O275" s="4" t="str">
        <f> if(isna(VLOOKUP($B275,outputs!$B:$C,1,0)), "no", "yes")</f>
        <v>no</v>
      </c>
      <c r="P275" s="9" t="str">
        <f> if(isna(VLOOKUP($B275,accuracy!$B:$K,1,0)), "no", "yes")</f>
        <v>no</v>
      </c>
    </row>
    <row r="276" ht="12.75" customHeight="1">
      <c r="A276" s="3" t="s">
        <v>91</v>
      </c>
      <c r="B276" s="4" t="str">
        <f t="shared" si="3"/>
        <v>Gorin 1997, Journal of the British Interplanetary Society (MPECNHYG)</v>
      </c>
      <c r="C276" s="3">
        <v>1997.0</v>
      </c>
      <c r="D276" s="5" t="s">
        <v>1215</v>
      </c>
      <c r="E276" s="3" t="s">
        <v>1216</v>
      </c>
      <c r="F276" s="3" t="s">
        <v>1217</v>
      </c>
      <c r="G276" s="3" t="s">
        <v>1218</v>
      </c>
      <c r="H276" s="3"/>
      <c r="I276" s="3"/>
      <c r="J276" s="4" t="b">
        <f t="shared" si="2"/>
        <v>1</v>
      </c>
      <c r="K276" s="8" t="str">
        <f> if(isna(VLOOKUP($B276,geographic!$A:$B,1,0)), "no", "yes")</f>
        <v>yes</v>
      </c>
      <c r="L276" s="4" t="str">
        <f> if(isna(VLOOKUP($B276,scientific!$A:$B,1,0)), "no", "yes")</f>
        <v>yes</v>
      </c>
      <c r="M276" s="4" t="str">
        <f> if(isna(VLOOKUP($B276,datasets!$B:$C,1,0)), "no", "yes")</f>
        <v>no</v>
      </c>
      <c r="N276" s="4" t="str">
        <f> if(isna(VLOOKUP($B276,processing!$B:$C,1,0)), "no", "yes")</f>
        <v>no</v>
      </c>
      <c r="O276" s="4" t="str">
        <f> if(isna(VLOOKUP($B276,outputs!$B:$C,1,0)), "no", "yes")</f>
        <v>no</v>
      </c>
      <c r="P276" s="9" t="str">
        <f> if(isna(VLOOKUP($B276,accuracy!$B:$K,1,0)), "no", "yes")</f>
        <v>no</v>
      </c>
    </row>
    <row r="277" ht="12.75" customHeight="1">
      <c r="A277" s="3" t="s">
        <v>91</v>
      </c>
      <c r="B277" s="4" t="str">
        <f t="shared" si="3"/>
        <v>Gorin 1998, Journal of the British Interplanetary Society (QCI4C8D3)</v>
      </c>
      <c r="C277" s="3">
        <v>1998.0</v>
      </c>
      <c r="D277" s="5" t="s">
        <v>1219</v>
      </c>
      <c r="E277" s="3" t="s">
        <v>1216</v>
      </c>
      <c r="F277" s="3" t="s">
        <v>1220</v>
      </c>
      <c r="G277" s="3" t="s">
        <v>1218</v>
      </c>
      <c r="H277" s="3"/>
      <c r="I277" s="3"/>
      <c r="J277" s="4" t="b">
        <f t="shared" si="2"/>
        <v>1</v>
      </c>
      <c r="K277" s="8" t="str">
        <f> if(isna(VLOOKUP($B277,geographic!$A:$B,1,0)), "no", "yes")</f>
        <v>yes</v>
      </c>
      <c r="L277" s="4" t="str">
        <f> if(isna(VLOOKUP($B277,scientific!$A:$B,1,0)), "no", "yes")</f>
        <v>yes</v>
      </c>
      <c r="M277" s="4" t="str">
        <f> if(isna(VLOOKUP($B277,datasets!$B:$C,1,0)), "no", "yes")</f>
        <v>no</v>
      </c>
      <c r="N277" s="4" t="str">
        <f> if(isna(VLOOKUP($B277,processing!$B:$C,1,0)), "no", "yes")</f>
        <v>no</v>
      </c>
      <c r="O277" s="4" t="str">
        <f> if(isna(VLOOKUP($B277,outputs!$B:$C,1,0)), "no", "yes")</f>
        <v>no</v>
      </c>
      <c r="P277" s="9" t="str">
        <f> if(isna(VLOOKUP($B277,accuracy!$B:$K,1,0)), "no", "yes")</f>
        <v>no</v>
      </c>
    </row>
    <row r="278" ht="12.75" customHeight="1">
      <c r="A278" s="7" t="s">
        <v>16</v>
      </c>
      <c r="B278" s="4" t="str">
        <f t="shared" si="3"/>
        <v>Granshaw 2019, The Photogrammetric Record (IR257NMW)</v>
      </c>
      <c r="C278" s="4">
        <v>2019.0</v>
      </c>
      <c r="D278" s="4" t="s">
        <v>1221</v>
      </c>
      <c r="E278" s="4" t="s">
        <v>1222</v>
      </c>
      <c r="F278" s="4" t="s">
        <v>1223</v>
      </c>
      <c r="G278" s="4" t="s">
        <v>26</v>
      </c>
      <c r="H278" s="4" t="s">
        <v>1224</v>
      </c>
      <c r="I278" s="3" t="s">
        <v>22</v>
      </c>
      <c r="J278" s="4" t="b">
        <f t="shared" si="2"/>
        <v>1</v>
      </c>
      <c r="K278" s="8" t="str">
        <f> if(isna(VLOOKUP($B278,geographic!$A:$B,1,0)), "no", "yes")</f>
        <v>yes</v>
      </c>
      <c r="L278" s="4" t="str">
        <f> if(isna(VLOOKUP($B278,scientific!$A:$B,1,0)), "no", "yes")</f>
        <v>yes</v>
      </c>
      <c r="M278" s="4" t="str">
        <f> if(isna(VLOOKUP($B278,datasets!$B:$C,1,0)), "no", "yes")</f>
        <v>no</v>
      </c>
      <c r="N278" s="4" t="str">
        <f> if(isna(VLOOKUP($B278,processing!$B:$C,1,0)), "no", "yes")</f>
        <v>no</v>
      </c>
      <c r="O278" s="4" t="str">
        <f> if(isna(VLOOKUP($B278,outputs!$B:$C,1,0)), "no", "yes")</f>
        <v>no</v>
      </c>
      <c r="P278" s="9" t="str">
        <f> if(isna(VLOOKUP($B278,accuracy!$B:$K,1,0)), "no", "yes")</f>
        <v>no</v>
      </c>
    </row>
    <row r="279" ht="12.75" customHeight="1">
      <c r="A279" s="7" t="s">
        <v>91</v>
      </c>
      <c r="B279" s="4" t="str">
        <f t="shared" si="3"/>
        <v>Grimm et al. 2019, Progress in Aerospace Sciences (NR8JMLEM)</v>
      </c>
      <c r="C279" s="4">
        <v>2019.0</v>
      </c>
      <c r="D279" s="4" t="s">
        <v>1225</v>
      </c>
      <c r="E279" s="4" t="s">
        <v>1226</v>
      </c>
      <c r="F279" s="4" t="s">
        <v>1227</v>
      </c>
      <c r="G279" s="4" t="s">
        <v>1228</v>
      </c>
      <c r="H279" s="4" t="s">
        <v>1229</v>
      </c>
      <c r="I279" s="3" t="s">
        <v>22</v>
      </c>
      <c r="J279" s="4" t="b">
        <f t="shared" si="2"/>
        <v>1</v>
      </c>
      <c r="K279" s="8" t="str">
        <f> if(isna(VLOOKUP($B279,geographic!$A:$B,1,0)), "no", "yes")</f>
        <v>yes</v>
      </c>
      <c r="L279" s="4" t="str">
        <f> if(isna(VLOOKUP($B279,scientific!$A:$B,1,0)), "no", "yes")</f>
        <v>yes</v>
      </c>
      <c r="M279" s="4" t="str">
        <f> if(isna(VLOOKUP($B279,datasets!$B:$C,1,0)), "no", "yes")</f>
        <v>no</v>
      </c>
      <c r="N279" s="4" t="str">
        <f> if(isna(VLOOKUP($B279,processing!$B:$C,1,0)), "no", "yes")</f>
        <v>no</v>
      </c>
      <c r="O279" s="4" t="str">
        <f> if(isna(VLOOKUP($B279,outputs!$B:$C,1,0)), "no", "yes")</f>
        <v>no</v>
      </c>
      <c r="P279" s="9" t="str">
        <f> if(isna(VLOOKUP($B279,accuracy!$B:$K,1,0)), "no", "yes")</f>
        <v>no</v>
      </c>
    </row>
    <row r="280" ht="12.75" customHeight="1">
      <c r="A280" s="3" t="s">
        <v>23</v>
      </c>
      <c r="B280" s="4" t="str">
        <f t="shared" si="3"/>
        <v>Grip et al. 2000, Environmental Forensics (QQ8Q5LCE)</v>
      </c>
      <c r="C280" s="3">
        <v>2000.0</v>
      </c>
      <c r="D280" s="4" t="s">
        <v>1230</v>
      </c>
      <c r="E280" s="4" t="s">
        <v>1231</v>
      </c>
      <c r="F280" s="4" t="s">
        <v>1232</v>
      </c>
      <c r="G280" s="4" t="s">
        <v>1233</v>
      </c>
      <c r="H280" s="4" t="s">
        <v>1234</v>
      </c>
      <c r="I280" s="3" t="s">
        <v>22</v>
      </c>
      <c r="J280" s="4" t="b">
        <f t="shared" si="2"/>
        <v>1</v>
      </c>
      <c r="K280" s="8" t="str">
        <f> if(isna(VLOOKUP($B280,geographic!$A:$B,1,0)), "no", "yes")</f>
        <v>yes</v>
      </c>
      <c r="L280" s="4" t="str">
        <f> if(isna(VLOOKUP($B280,scientific!$A:$B,1,0)), "no", "yes")</f>
        <v>yes</v>
      </c>
      <c r="M280" s="4" t="str">
        <f> if(isna(VLOOKUP($B280,datasets!$B:$C,1,0)), "no", "yes")</f>
        <v>no</v>
      </c>
      <c r="N280" s="4" t="str">
        <f> if(isna(VLOOKUP($B280,processing!$B:$C,1,0)), "no", "yes")</f>
        <v>no</v>
      </c>
      <c r="O280" s="4" t="str">
        <f> if(isna(VLOOKUP($B280,outputs!$B:$C,1,0)), "no", "yes")</f>
        <v>no</v>
      </c>
      <c r="P280" s="9" t="str">
        <f> if(isna(VLOOKUP($B280,accuracy!$B:$K,1,0)), "no", "yes")</f>
        <v>no</v>
      </c>
    </row>
    <row r="281" ht="12.75" customHeight="1">
      <c r="A281" s="3" t="s">
        <v>91</v>
      </c>
      <c r="B281" s="4" t="str">
        <f t="shared" si="3"/>
        <v>Groen et al. 2012, GIScience &amp; Remote Sensing (X35JXHEJ)</v>
      </c>
      <c r="C281" s="4">
        <v>2012.0</v>
      </c>
      <c r="D281" s="4" t="s">
        <v>1235</v>
      </c>
      <c r="E281" s="4" t="s">
        <v>1236</v>
      </c>
      <c r="F281" s="4" t="s">
        <v>1237</v>
      </c>
      <c r="G281" s="4" t="s">
        <v>1238</v>
      </c>
      <c r="H281" s="4" t="s">
        <v>1239</v>
      </c>
      <c r="I281" s="3" t="s">
        <v>22</v>
      </c>
      <c r="J281" s="4" t="b">
        <f t="shared" si="2"/>
        <v>1</v>
      </c>
      <c r="K281" s="8" t="str">
        <f> if(isna(VLOOKUP($B281,geographic!$A:$B,1,0)), "no", "yes")</f>
        <v>yes</v>
      </c>
      <c r="L281" s="4" t="str">
        <f> if(isna(VLOOKUP($B281,scientific!$A:$B,1,0)), "no", "yes")</f>
        <v>yes</v>
      </c>
      <c r="M281" s="4" t="str">
        <f> if(isna(VLOOKUP($B281,datasets!$B:$C,1,0)), "no", "yes")</f>
        <v>no</v>
      </c>
      <c r="N281" s="4" t="str">
        <f> if(isna(VLOOKUP($B281,processing!$B:$C,1,0)), "no", "yes")</f>
        <v>no</v>
      </c>
      <c r="O281" s="4" t="str">
        <f> if(isna(VLOOKUP($B281,outputs!$B:$C,1,0)), "no", "yes")</f>
        <v>no</v>
      </c>
      <c r="P281" s="9" t="str">
        <f> if(isna(VLOOKUP($B281,accuracy!$B:$K,1,0)), "no", "yes")</f>
        <v>no</v>
      </c>
    </row>
    <row r="282" ht="12.75" customHeight="1">
      <c r="A282" s="7" t="s">
        <v>91</v>
      </c>
      <c r="B282" s="4" t="str">
        <f t="shared" si="3"/>
        <v>Gugan 1992, ISPRS Journal of Photogrammetry and Remote Sensing (3ZBP5KHQ)</v>
      </c>
      <c r="C282" s="3">
        <v>1992.0</v>
      </c>
      <c r="D282" s="5" t="s">
        <v>1240</v>
      </c>
      <c r="E282" s="3" t="s">
        <v>1241</v>
      </c>
      <c r="F282" s="3" t="s">
        <v>1242</v>
      </c>
      <c r="G282" s="3" t="s">
        <v>51</v>
      </c>
      <c r="H282" s="3" t="s">
        <v>1243</v>
      </c>
      <c r="I282" s="3"/>
      <c r="J282" s="4" t="b">
        <f t="shared" si="2"/>
        <v>1</v>
      </c>
      <c r="K282" s="8" t="str">
        <f> if(isna(VLOOKUP($B282,geographic!$A:$B,1,0)), "no", "yes")</f>
        <v>yes</v>
      </c>
      <c r="L282" s="4" t="str">
        <f> if(isna(VLOOKUP($B282,scientific!$A:$B,1,0)), "no", "yes")</f>
        <v>yes</v>
      </c>
      <c r="M282" s="4" t="str">
        <f> if(isna(VLOOKUP($B282,datasets!$B:$C,1,0)), "no", "yes")</f>
        <v>no</v>
      </c>
      <c r="N282" s="4" t="str">
        <f> if(isna(VLOOKUP($B282,processing!$B:$C,1,0)), "no", "yes")</f>
        <v>no</v>
      </c>
      <c r="O282" s="4" t="str">
        <f> if(isna(VLOOKUP($B282,outputs!$B:$C,1,0)), "no", "yes")</f>
        <v>no</v>
      </c>
      <c r="P282" s="9" t="str">
        <f> if(isna(VLOOKUP($B282,accuracy!$B:$K,1,0)), "no", "yes")</f>
        <v>no</v>
      </c>
    </row>
    <row r="283" ht="12.75" customHeight="1">
      <c r="A283" s="3" t="s">
        <v>91</v>
      </c>
      <c r="B283" s="4" t="str">
        <f t="shared" si="3"/>
        <v>Guzzetti et al. 2012, Earth-Science Reviews (MDP95PI6)</v>
      </c>
      <c r="C283" s="4">
        <v>2012.0</v>
      </c>
      <c r="D283" s="4" t="s">
        <v>1244</v>
      </c>
      <c r="E283" s="4" t="s">
        <v>1245</v>
      </c>
      <c r="F283" s="4" t="s">
        <v>1246</v>
      </c>
      <c r="G283" s="4" t="s">
        <v>1247</v>
      </c>
      <c r="H283" s="4" t="s">
        <v>1248</v>
      </c>
      <c r="I283" s="3" t="s">
        <v>22</v>
      </c>
      <c r="J283" s="4" t="b">
        <f t="shared" si="2"/>
        <v>1</v>
      </c>
      <c r="K283" s="8" t="str">
        <f> if(isna(VLOOKUP($B283,geographic!$A:$B,1,0)), "no", "yes")</f>
        <v>yes</v>
      </c>
      <c r="L283" s="4" t="str">
        <f> if(isna(VLOOKUP($B283,scientific!$A:$B,1,0)), "no", "yes")</f>
        <v>yes</v>
      </c>
      <c r="M283" s="4" t="str">
        <f> if(isna(VLOOKUP($B283,datasets!$B:$C,1,0)), "no", "yes")</f>
        <v>no</v>
      </c>
      <c r="N283" s="4" t="str">
        <f> if(isna(VLOOKUP($B283,processing!$B:$C,1,0)), "no", "yes")</f>
        <v>no</v>
      </c>
      <c r="O283" s="4" t="str">
        <f> if(isna(VLOOKUP($B283,outputs!$B:$C,1,0)), "no", "yes")</f>
        <v>no</v>
      </c>
      <c r="P283" s="9" t="str">
        <f> if(isna(VLOOKUP($B283,accuracy!$B:$K,1,0)), "no", "yes")</f>
        <v>no</v>
      </c>
    </row>
    <row r="284" ht="12.75" customHeight="1">
      <c r="A284" s="3" t="s">
        <v>91</v>
      </c>
      <c r="B284" s="4" t="str">
        <f t="shared" si="3"/>
        <v>Hamandawana et al. 2005, International Journal of Applied Earth Observation and Geoinformation (NYB9RCAT)</v>
      </c>
      <c r="C284" s="4">
        <v>2005.0</v>
      </c>
      <c r="D284" s="4" t="s">
        <v>1249</v>
      </c>
      <c r="E284" s="4" t="s">
        <v>1250</v>
      </c>
      <c r="F284" s="4" t="s">
        <v>1251</v>
      </c>
      <c r="G284" s="4" t="s">
        <v>143</v>
      </c>
      <c r="H284" s="4" t="s">
        <v>1252</v>
      </c>
      <c r="I284" s="3" t="s">
        <v>22</v>
      </c>
      <c r="J284" s="4" t="b">
        <f t="shared" si="2"/>
        <v>1</v>
      </c>
      <c r="K284" s="8" t="str">
        <f> if(isna(VLOOKUP($B284,geographic!$A:$B,1,0)), "no", "yes")</f>
        <v>yes</v>
      </c>
      <c r="L284" s="4" t="str">
        <f> if(isna(VLOOKUP($B284,scientific!$A:$B,1,0)), "no", "yes")</f>
        <v>yes</v>
      </c>
      <c r="M284" s="4" t="str">
        <f> if(isna(VLOOKUP($B284,datasets!$B:$C,1,0)), "no", "yes")</f>
        <v>no</v>
      </c>
      <c r="N284" s="4" t="str">
        <f> if(isna(VLOOKUP($B284,processing!$B:$C,1,0)), "no", "yes")</f>
        <v>no</v>
      </c>
      <c r="O284" s="4" t="str">
        <f> if(isna(VLOOKUP($B284,outputs!$B:$C,1,0)), "no", "yes")</f>
        <v>no</v>
      </c>
      <c r="P284" s="9" t="str">
        <f> if(isna(VLOOKUP($B284,accuracy!$B:$K,1,0)), "no", "yes")</f>
        <v>no</v>
      </c>
    </row>
    <row r="285" ht="12.75" customHeight="1">
      <c r="A285" s="3" t="s">
        <v>91</v>
      </c>
      <c r="B285" s="4" t="str">
        <f t="shared" si="3"/>
        <v>Hammer and Lauricella 2017, Near Eastern Archaeology (GL6NHPBM)</v>
      </c>
      <c r="C285" s="4">
        <v>2017.0</v>
      </c>
      <c r="D285" s="4" t="s">
        <v>1253</v>
      </c>
      <c r="E285" s="4" t="s">
        <v>1254</v>
      </c>
      <c r="F285" s="4" t="s">
        <v>1255</v>
      </c>
      <c r="G285" s="4" t="s">
        <v>1256</v>
      </c>
      <c r="H285" s="4" t="s">
        <v>1257</v>
      </c>
      <c r="I285" s="3" t="s">
        <v>22</v>
      </c>
      <c r="J285" s="4" t="b">
        <f t="shared" si="2"/>
        <v>1</v>
      </c>
      <c r="K285" s="8" t="str">
        <f> if(isna(VLOOKUP($B285,geographic!$A:$B,1,0)), "no", "yes")</f>
        <v>yes</v>
      </c>
      <c r="L285" s="4" t="str">
        <f> if(isna(VLOOKUP($B285,scientific!$A:$B,1,0)), "no", "yes")</f>
        <v>yes</v>
      </c>
      <c r="M285" s="4" t="str">
        <f> if(isna(VLOOKUP($B285,datasets!$B:$C,1,0)), "no", "yes")</f>
        <v>no</v>
      </c>
      <c r="N285" s="4" t="str">
        <f> if(isna(VLOOKUP($B285,processing!$B:$C,1,0)), "no", "yes")</f>
        <v>no</v>
      </c>
      <c r="O285" s="4" t="str">
        <f> if(isna(VLOOKUP($B285,outputs!$B:$C,1,0)), "no", "yes")</f>
        <v>no</v>
      </c>
      <c r="P285" s="9" t="str">
        <f> if(isna(VLOOKUP($B285,accuracy!$B:$K,1,0)), "no", "yes")</f>
        <v>no</v>
      </c>
    </row>
    <row r="286" ht="12.75" customHeight="1">
      <c r="A286" s="3" t="s">
        <v>91</v>
      </c>
      <c r="B286" s="4" t="str">
        <f t="shared" si="3"/>
        <v>Hammer and Ur 2019, Advances in Archaeological Practice (HMHTMGH4)</v>
      </c>
      <c r="C286" s="4">
        <v>2019.0</v>
      </c>
      <c r="D286" s="4" t="s">
        <v>1258</v>
      </c>
      <c r="E286" s="4" t="s">
        <v>1259</v>
      </c>
      <c r="F286" s="4" t="s">
        <v>1260</v>
      </c>
      <c r="G286" s="4" t="s">
        <v>1261</v>
      </c>
      <c r="H286" s="4" t="s">
        <v>1262</v>
      </c>
      <c r="I286" s="3" t="s">
        <v>22</v>
      </c>
      <c r="J286" s="4" t="b">
        <f t="shared" si="2"/>
        <v>1</v>
      </c>
      <c r="K286" s="8" t="str">
        <f> if(isna(VLOOKUP($B286,geographic!$A:$B,1,0)), "no", "yes")</f>
        <v>yes</v>
      </c>
      <c r="L286" s="4" t="str">
        <f> if(isna(VLOOKUP($B286,scientific!$A:$B,1,0)), "no", "yes")</f>
        <v>yes</v>
      </c>
      <c r="M286" s="4" t="str">
        <f> if(isna(VLOOKUP($B286,datasets!$B:$C,1,0)), "no", "yes")</f>
        <v>no</v>
      </c>
      <c r="N286" s="4" t="str">
        <f> if(isna(VLOOKUP($B286,processing!$B:$C,1,0)), "no", "yes")</f>
        <v>no</v>
      </c>
      <c r="O286" s="4" t="str">
        <f> if(isna(VLOOKUP($B286,outputs!$B:$C,1,0)), "no", "yes")</f>
        <v>no</v>
      </c>
      <c r="P286" s="9" t="str">
        <f> if(isna(VLOOKUP($B286,accuracy!$B:$K,1,0)), "no", "yes")</f>
        <v>no</v>
      </c>
    </row>
    <row r="287" ht="12.75" customHeight="1">
      <c r="A287" s="3" t="s">
        <v>91</v>
      </c>
      <c r="B287" s="4" t="str">
        <f t="shared" si="3"/>
        <v>Hammer et al. 2022, Antiquity (26PRI6QL)</v>
      </c>
      <c r="C287" s="3">
        <v>2022.0</v>
      </c>
      <c r="D287" s="5" t="s">
        <v>1263</v>
      </c>
      <c r="E287" s="3" t="s">
        <v>1264</v>
      </c>
      <c r="F287" s="3" t="s">
        <v>1265</v>
      </c>
      <c r="G287" s="3" t="s">
        <v>169</v>
      </c>
      <c r="H287" s="3" t="s">
        <v>1266</v>
      </c>
      <c r="I287" s="3"/>
      <c r="J287" s="4" t="b">
        <f t="shared" si="2"/>
        <v>1</v>
      </c>
      <c r="K287" s="8" t="str">
        <f> if(isna(VLOOKUP($B287,geographic!$A:$B,1,0)), "no", "yes")</f>
        <v>yes</v>
      </c>
      <c r="L287" s="4" t="str">
        <f> if(isna(VLOOKUP($B287,scientific!$A:$B,1,0)), "no", "yes")</f>
        <v>yes</v>
      </c>
      <c r="M287" s="4" t="str">
        <f> if(isna(VLOOKUP($B287,datasets!$B:$C,1,0)), "no", "yes")</f>
        <v>no</v>
      </c>
      <c r="N287" s="4" t="str">
        <f> if(isna(VLOOKUP($B287,processing!$B:$C,1,0)), "no", "yes")</f>
        <v>no</v>
      </c>
      <c r="O287" s="4" t="str">
        <f> if(isna(VLOOKUP($B287,outputs!$B:$C,1,0)), "no", "yes")</f>
        <v>no</v>
      </c>
      <c r="P287" s="9" t="str">
        <f> if(isna(VLOOKUP($B287,accuracy!$B:$K,1,0)), "no", "yes")</f>
        <v>no</v>
      </c>
    </row>
    <row r="288" ht="12.75" customHeight="1">
      <c r="A288" s="3" t="s">
        <v>91</v>
      </c>
      <c r="B288" s="4" t="str">
        <f t="shared" si="3"/>
        <v>Hanson and Oltean 2012, Archaeology from Historical Aerial and Satellite Archives (M8GIU5FV)</v>
      </c>
      <c r="C288" s="4">
        <v>2012.0</v>
      </c>
      <c r="D288" s="4" t="s">
        <v>1267</v>
      </c>
      <c r="E288" s="4" t="s">
        <v>1268</v>
      </c>
      <c r="F288" s="4" t="s">
        <v>1044</v>
      </c>
      <c r="G288" s="4" t="s">
        <v>1044</v>
      </c>
      <c r="H288" s="16" t="s">
        <v>1269</v>
      </c>
      <c r="I288" s="3" t="s">
        <v>22</v>
      </c>
      <c r="J288" s="4" t="b">
        <f t="shared" si="2"/>
        <v>1</v>
      </c>
      <c r="K288" s="8" t="str">
        <f> if(isna(VLOOKUP($B288,geographic!$A:$B,1,0)), "no", "yes")</f>
        <v>yes</v>
      </c>
      <c r="L288" s="4" t="str">
        <f> if(isna(VLOOKUP($B288,scientific!$A:$B,1,0)), "no", "yes")</f>
        <v>yes</v>
      </c>
      <c r="M288" s="4" t="str">
        <f> if(isna(VLOOKUP($B288,datasets!$B:$C,1,0)), "no", "yes")</f>
        <v>no</v>
      </c>
      <c r="N288" s="4" t="str">
        <f> if(isna(VLOOKUP($B288,processing!$B:$C,1,0)), "no", "yes")</f>
        <v>no</v>
      </c>
      <c r="O288" s="4" t="str">
        <f> if(isna(VLOOKUP($B288,outputs!$B:$C,1,0)), "no", "yes")</f>
        <v>no</v>
      </c>
      <c r="P288" s="9" t="str">
        <f> if(isna(VLOOKUP($B288,accuracy!$B:$K,1,0)), "no", "yes")</f>
        <v>no</v>
      </c>
    </row>
    <row r="289" ht="12.75" customHeight="1">
      <c r="A289" s="3" t="s">
        <v>91</v>
      </c>
      <c r="B289" s="4" t="str">
        <f t="shared" si="3"/>
        <v>Haselberger et al. 2021, Earth Surface Processes and Landforms (S6IILLAR)</v>
      </c>
      <c r="C289" s="3">
        <v>2021.0</v>
      </c>
      <c r="D289" s="4" t="s">
        <v>1270</v>
      </c>
      <c r="E289" s="4" t="s">
        <v>1271</v>
      </c>
      <c r="F289" s="4" t="s">
        <v>1272</v>
      </c>
      <c r="G289" s="4" t="s">
        <v>56</v>
      </c>
      <c r="H289" s="4" t="s">
        <v>1273</v>
      </c>
      <c r="I289" s="3" t="s">
        <v>22</v>
      </c>
      <c r="J289" s="4" t="b">
        <f t="shared" si="2"/>
        <v>1</v>
      </c>
      <c r="K289" s="8" t="str">
        <f> if(isna(VLOOKUP($B289,geographic!$A:$B,1,0)), "no", "yes")</f>
        <v>yes</v>
      </c>
      <c r="L289" s="4" t="str">
        <f> if(isna(VLOOKUP($B289,scientific!$A:$B,1,0)), "no", "yes")</f>
        <v>yes</v>
      </c>
      <c r="M289" s="4" t="str">
        <f> if(isna(VLOOKUP($B289,datasets!$B:$C,1,0)), "no", "yes")</f>
        <v>no</v>
      </c>
      <c r="N289" s="4" t="str">
        <f> if(isna(VLOOKUP($B289,processing!$B:$C,1,0)), "no", "yes")</f>
        <v>no</v>
      </c>
      <c r="O289" s="4" t="str">
        <f> if(isna(VLOOKUP($B289,outputs!$B:$C,1,0)), "no", "yes")</f>
        <v>no</v>
      </c>
      <c r="P289" s="9" t="str">
        <f> if(isna(VLOOKUP($B289,accuracy!$B:$K,1,0)), "no", "yes")</f>
        <v>no</v>
      </c>
    </row>
    <row r="290" ht="12.75" customHeight="1">
      <c r="A290" s="3" t="s">
        <v>23</v>
      </c>
      <c r="B290" s="4" t="str">
        <f t="shared" si="3"/>
        <v>Hendrickx et al. 2020, Earth Surface Processes and Landforms (9BSEYJL5)</v>
      </c>
      <c r="C290" s="4">
        <v>2020.0</v>
      </c>
      <c r="D290" s="4" t="s">
        <v>1274</v>
      </c>
      <c r="E290" s="4" t="s">
        <v>1275</v>
      </c>
      <c r="F290" s="4" t="s">
        <v>1276</v>
      </c>
      <c r="G290" s="4" t="s">
        <v>56</v>
      </c>
      <c r="H290" s="4" t="s">
        <v>1277</v>
      </c>
      <c r="I290" s="3" t="s">
        <v>22</v>
      </c>
      <c r="J290" s="4" t="b">
        <f t="shared" si="2"/>
        <v>1</v>
      </c>
      <c r="K290" s="8" t="str">
        <f> if(isna(VLOOKUP($B290,geographic!$A:$B,1,0)), "no", "yes")</f>
        <v>yes</v>
      </c>
      <c r="L290" s="4" t="str">
        <f> if(isna(VLOOKUP($B290,scientific!$A:$B,1,0)), "no", "yes")</f>
        <v>yes</v>
      </c>
      <c r="M290" s="4" t="str">
        <f> if(isna(VLOOKUP($B290,datasets!$B:$C,1,0)), "no", "yes")</f>
        <v>no</v>
      </c>
      <c r="N290" s="4" t="str">
        <f> if(isna(VLOOKUP($B290,processing!$B:$C,1,0)), "no", "yes")</f>
        <v>no</v>
      </c>
      <c r="O290" s="4" t="str">
        <f> if(isna(VLOOKUP($B290,outputs!$B:$C,1,0)), "no", "yes")</f>
        <v>no</v>
      </c>
      <c r="P290" s="9" t="str">
        <f> if(isna(VLOOKUP($B290,accuracy!$B:$K,1,0)), "no", "yes")</f>
        <v>no</v>
      </c>
    </row>
    <row r="291" ht="12.75" customHeight="1">
      <c r="A291" s="3" t="s">
        <v>91</v>
      </c>
      <c r="B291" s="4" t="str">
        <f t="shared" si="3"/>
        <v>Herrmann and Hammer 2019, Journal of Archaeological Science: Reports (QBEBU6K6)</v>
      </c>
      <c r="C291" s="4">
        <v>2019.0</v>
      </c>
      <c r="D291" s="4" t="s">
        <v>1278</v>
      </c>
      <c r="E291" s="4" t="s">
        <v>1279</v>
      </c>
      <c r="F291" s="4" t="s">
        <v>1280</v>
      </c>
      <c r="G291" s="4" t="s">
        <v>1281</v>
      </c>
      <c r="H291" s="4" t="s">
        <v>1282</v>
      </c>
      <c r="I291" s="3" t="s">
        <v>22</v>
      </c>
      <c r="J291" s="4" t="b">
        <f t="shared" si="2"/>
        <v>1</v>
      </c>
      <c r="K291" s="8" t="str">
        <f> if(isna(VLOOKUP($B291,geographic!$A:$B,1,0)), "no", "yes")</f>
        <v>yes</v>
      </c>
      <c r="L291" s="4" t="str">
        <f> if(isna(VLOOKUP($B291,scientific!$A:$B,1,0)), "no", "yes")</f>
        <v>yes</v>
      </c>
      <c r="M291" s="4" t="str">
        <f> if(isna(VLOOKUP($B291,datasets!$B:$C,1,0)), "no", "yes")</f>
        <v>no</v>
      </c>
      <c r="N291" s="4" t="str">
        <f> if(isna(VLOOKUP($B291,processing!$B:$C,1,0)), "no", "yes")</f>
        <v>no</v>
      </c>
      <c r="O291" s="4" t="str">
        <f> if(isna(VLOOKUP($B291,outputs!$B:$C,1,0)), "no", "yes")</f>
        <v>no</v>
      </c>
      <c r="P291" s="9" t="str">
        <f> if(isna(VLOOKUP($B291,accuracy!$B:$K,1,0)), "no", "yes")</f>
        <v>no</v>
      </c>
    </row>
    <row r="292" ht="12.75" customHeight="1">
      <c r="A292" s="3" t="s">
        <v>23</v>
      </c>
      <c r="B292" s="4" t="str">
        <f t="shared" si="3"/>
        <v>Hervás et al. 2003, Geomorphology (GAZUBG5W)</v>
      </c>
      <c r="C292" s="4">
        <v>2003.0</v>
      </c>
      <c r="D292" s="4" t="s">
        <v>1283</v>
      </c>
      <c r="E292" s="4" t="s">
        <v>1284</v>
      </c>
      <c r="F292" s="4" t="s">
        <v>1285</v>
      </c>
      <c r="G292" s="4" t="s">
        <v>217</v>
      </c>
      <c r="H292" s="4" t="s">
        <v>1286</v>
      </c>
      <c r="I292" s="3" t="s">
        <v>22</v>
      </c>
      <c r="J292" s="4" t="b">
        <f t="shared" si="2"/>
        <v>1</v>
      </c>
      <c r="K292" s="8" t="str">
        <f> if(isna(VLOOKUP($B292,geographic!$A:$B,1,0)), "no", "yes")</f>
        <v>yes</v>
      </c>
      <c r="L292" s="4" t="str">
        <f> if(isna(VLOOKUP($B292,scientific!$A:$B,1,0)), "no", "yes")</f>
        <v>yes</v>
      </c>
      <c r="M292" s="4" t="str">
        <f> if(isna(VLOOKUP($B292,datasets!$B:$C,1,0)), "no", "yes")</f>
        <v>no</v>
      </c>
      <c r="N292" s="4" t="str">
        <f> if(isna(VLOOKUP($B292,processing!$B:$C,1,0)), "no", "yes")</f>
        <v>no</v>
      </c>
      <c r="O292" s="4" t="str">
        <f> if(isna(VLOOKUP($B292,outputs!$B:$C,1,0)), "no", "yes")</f>
        <v>no</v>
      </c>
      <c r="P292" s="9" t="str">
        <f> if(isna(VLOOKUP($B292,accuracy!$B:$K,1,0)), "no", "yes")</f>
        <v>no</v>
      </c>
    </row>
    <row r="293" ht="12.75" customHeight="1">
      <c r="A293" s="3" t="s">
        <v>91</v>
      </c>
      <c r="B293" s="4" t="str">
        <f t="shared" si="3"/>
        <v>Hill et al. 2018, The Cryosphere (ANJBFMFS)</v>
      </c>
      <c r="C293" s="4">
        <v>2018.0</v>
      </c>
      <c r="D293" s="4" t="s">
        <v>1287</v>
      </c>
      <c r="E293" s="4" t="s">
        <v>1288</v>
      </c>
      <c r="F293" s="4" t="s">
        <v>1289</v>
      </c>
      <c r="G293" s="4" t="s">
        <v>113</v>
      </c>
      <c r="H293" s="4" t="s">
        <v>1290</v>
      </c>
      <c r="I293" s="3" t="s">
        <v>22</v>
      </c>
      <c r="J293" s="4" t="b">
        <f t="shared" si="2"/>
        <v>1</v>
      </c>
      <c r="K293" s="8" t="str">
        <f> if(isna(VLOOKUP($B293,geographic!$A:$B,1,0)), "no", "yes")</f>
        <v>yes</v>
      </c>
      <c r="L293" s="4" t="str">
        <f> if(isna(VLOOKUP($B293,scientific!$A:$B,1,0)), "no", "yes")</f>
        <v>yes</v>
      </c>
      <c r="M293" s="4" t="str">
        <f> if(isna(VLOOKUP($B293,datasets!$B:$C,1,0)), "no", "yes")</f>
        <v>no</v>
      </c>
      <c r="N293" s="4" t="str">
        <f> if(isna(VLOOKUP($B293,processing!$B:$C,1,0)), "no", "yes")</f>
        <v>no</v>
      </c>
      <c r="O293" s="4" t="str">
        <f> if(isna(VLOOKUP($B293,outputs!$B:$C,1,0)), "no", "yes")</f>
        <v>no</v>
      </c>
      <c r="P293" s="9" t="str">
        <f> if(isna(VLOOKUP($B293,accuracy!$B:$K,1,0)), "no", "yes")</f>
        <v>no</v>
      </c>
    </row>
    <row r="294" ht="12.75" customHeight="1">
      <c r="A294" s="3" t="s">
        <v>91</v>
      </c>
      <c r="B294" s="4" t="str">
        <f t="shared" si="3"/>
        <v>Hollingsworth et al. 2009, AGU Fall Meeting 2009 (UDIEK8LA)</v>
      </c>
      <c r="C294" s="4">
        <v>2009.0</v>
      </c>
      <c r="D294" s="4" t="s">
        <v>1291</v>
      </c>
      <c r="E294" s="4" t="s">
        <v>1292</v>
      </c>
      <c r="F294" s="4" t="s">
        <v>1293</v>
      </c>
      <c r="G294" s="4" t="s">
        <v>1294</v>
      </c>
      <c r="H294" s="4"/>
      <c r="I294" s="3" t="s">
        <v>22</v>
      </c>
      <c r="J294" s="4" t="b">
        <f t="shared" si="2"/>
        <v>1</v>
      </c>
      <c r="K294" s="8" t="str">
        <f> if(isna(VLOOKUP($B294,geographic!$A:$B,1,0)), "no", "yes")</f>
        <v>yes</v>
      </c>
      <c r="L294" s="4" t="str">
        <f> if(isna(VLOOKUP($B294,scientific!$A:$B,1,0)), "no", "yes")</f>
        <v>yes</v>
      </c>
      <c r="M294" s="4" t="str">
        <f> if(isna(VLOOKUP($B294,datasets!$B:$C,1,0)), "no", "yes")</f>
        <v>no</v>
      </c>
      <c r="N294" s="4" t="str">
        <f> if(isna(VLOOKUP($B294,processing!$B:$C,1,0)), "no", "yes")</f>
        <v>no</v>
      </c>
      <c r="O294" s="4" t="str">
        <f> if(isna(VLOOKUP($B294,outputs!$B:$C,1,0)), "no", "yes")</f>
        <v>no</v>
      </c>
      <c r="P294" s="9" t="str">
        <f> if(isna(VLOOKUP($B294,accuracy!$B:$K,1,0)), "no", "yes")</f>
        <v>no</v>
      </c>
    </row>
    <row r="295" ht="12.75" customHeight="1">
      <c r="A295" s="3" t="s">
        <v>91</v>
      </c>
      <c r="B295" s="4" t="str">
        <f t="shared" si="3"/>
        <v>Hollingsworth et al. 2012, Journal of Geophysical Research: Solid Earth (C4C55GF8)</v>
      </c>
      <c r="C295" s="4">
        <v>2012.0</v>
      </c>
      <c r="D295" s="4" t="s">
        <v>1295</v>
      </c>
      <c r="E295" s="4" t="s">
        <v>1292</v>
      </c>
      <c r="F295" s="3" t="s">
        <v>1296</v>
      </c>
      <c r="G295" s="4" t="s">
        <v>1297</v>
      </c>
      <c r="H295" s="4" t="s">
        <v>1298</v>
      </c>
      <c r="I295" s="3" t="s">
        <v>22</v>
      </c>
      <c r="J295" s="4" t="b">
        <f t="shared" si="2"/>
        <v>1</v>
      </c>
      <c r="K295" s="8" t="str">
        <f> if(isna(VLOOKUP($B295,geographic!$A:$B,1,0)), "no", "yes")</f>
        <v>yes</v>
      </c>
      <c r="L295" s="4" t="str">
        <f> if(isna(VLOOKUP($B295,scientific!$A:$B,1,0)), "no", "yes")</f>
        <v>yes</v>
      </c>
      <c r="M295" s="4" t="str">
        <f> if(isna(VLOOKUP($B295,datasets!$B:$C,1,0)), "no", "yes")</f>
        <v>no</v>
      </c>
      <c r="N295" s="4" t="str">
        <f> if(isna(VLOOKUP($B295,processing!$B:$C,1,0)), "no", "yes")</f>
        <v>no</v>
      </c>
      <c r="O295" s="4" t="str">
        <f> if(isna(VLOOKUP($B295,outputs!$B:$C,1,0)), "no", "yes")</f>
        <v>no</v>
      </c>
      <c r="P295" s="9" t="str">
        <f> if(isna(VLOOKUP($B295,accuracy!$B:$K,1,0)), "no", "yes")</f>
        <v>no</v>
      </c>
    </row>
    <row r="296" ht="12.75" customHeight="1">
      <c r="A296" s="3" t="s">
        <v>91</v>
      </c>
      <c r="B296" s="4" t="str">
        <f t="shared" si="3"/>
        <v>Holzer et al. 2012, ESA Earth Observation and Cryosphere Science Conference (ECQP2KSJ)</v>
      </c>
      <c r="C296" s="4">
        <v>2012.0</v>
      </c>
      <c r="D296" s="4" t="s">
        <v>1299</v>
      </c>
      <c r="E296" s="4" t="s">
        <v>338</v>
      </c>
      <c r="F296" s="4" t="s">
        <v>1300</v>
      </c>
      <c r="G296" s="4" t="s">
        <v>1301</v>
      </c>
      <c r="H296" s="4"/>
      <c r="I296" s="3" t="s">
        <v>22</v>
      </c>
      <c r="J296" s="4" t="b">
        <f t="shared" si="2"/>
        <v>1</v>
      </c>
      <c r="K296" s="8" t="str">
        <f> if(isna(VLOOKUP($B296,geographic!$A:$B,1,0)), "no", "yes")</f>
        <v>yes</v>
      </c>
      <c r="L296" s="4" t="str">
        <f> if(isna(VLOOKUP($B296,scientific!$A:$B,1,0)), "no", "yes")</f>
        <v>yes</v>
      </c>
      <c r="M296" s="4" t="str">
        <f> if(isna(VLOOKUP($B296,datasets!$B:$C,1,0)), "no", "yes")</f>
        <v>no</v>
      </c>
      <c r="N296" s="4" t="str">
        <f> if(isna(VLOOKUP($B296,processing!$B:$C,1,0)), "no", "yes")</f>
        <v>no</v>
      </c>
      <c r="O296" s="4" t="str">
        <f> if(isna(VLOOKUP($B296,outputs!$B:$C,1,0)), "no", "yes")</f>
        <v>no</v>
      </c>
      <c r="P296" s="9" t="str">
        <f> if(isna(VLOOKUP($B296,accuracy!$B:$K,1,0)), "no", "yes")</f>
        <v>no</v>
      </c>
    </row>
    <row r="297" ht="12.75" customHeight="1">
      <c r="A297" s="3" t="s">
        <v>23</v>
      </c>
      <c r="B297" s="4" t="str">
        <f t="shared" si="3"/>
        <v>Holzer et al. 2016, Climate Change, Glacier Response, and Vegetation Dynamics in the Himalaya (9WCWY7AK)</v>
      </c>
      <c r="C297" s="4">
        <v>2016.0</v>
      </c>
      <c r="D297" s="4" t="s">
        <v>1302</v>
      </c>
      <c r="E297" s="4" t="s">
        <v>338</v>
      </c>
      <c r="F297" s="4" t="s">
        <v>1303</v>
      </c>
      <c r="G297" s="4" t="s">
        <v>1304</v>
      </c>
      <c r="H297" s="4" t="s">
        <v>1305</v>
      </c>
      <c r="I297" s="3" t="s">
        <v>28</v>
      </c>
      <c r="J297" s="4" t="b">
        <f t="shared" si="2"/>
        <v>1</v>
      </c>
      <c r="K297" s="8" t="str">
        <f> if(isna(VLOOKUP($B297,geographic!$A:$B,1,0)), "no", "yes")</f>
        <v>yes</v>
      </c>
      <c r="L297" s="4" t="str">
        <f> if(isna(VLOOKUP($B297,scientific!$A:$B,1,0)), "no", "yes")</f>
        <v>yes</v>
      </c>
      <c r="M297" s="4" t="str">
        <f> if(isna(VLOOKUP($B297,datasets!$B:$C,1,0)), "no", "yes")</f>
        <v>no</v>
      </c>
      <c r="N297" s="4" t="str">
        <f> if(isna(VLOOKUP($B297,processing!$B:$C,1,0)), "no", "yes")</f>
        <v>no</v>
      </c>
      <c r="O297" s="4" t="str">
        <f> if(isna(VLOOKUP($B297,outputs!$B:$C,1,0)), "no", "yes")</f>
        <v>no</v>
      </c>
      <c r="P297" s="9" t="str">
        <f> if(isna(VLOOKUP($B297,accuracy!$B:$K,1,0)), "no", "yes")</f>
        <v>no</v>
      </c>
    </row>
    <row r="298" ht="12.75" customHeight="1">
      <c r="A298" s="3" t="s">
        <v>91</v>
      </c>
      <c r="B298" s="4" t="str">
        <f t="shared" si="3"/>
        <v>Hritz 2013, Journal of Archaeological Science (CMATFIIT)</v>
      </c>
      <c r="C298" s="4">
        <v>2013.0</v>
      </c>
      <c r="D298" s="4" t="s">
        <v>1306</v>
      </c>
      <c r="E298" s="4" t="s">
        <v>1307</v>
      </c>
      <c r="F298" s="4" t="s">
        <v>1308</v>
      </c>
      <c r="G298" s="4" t="s">
        <v>307</v>
      </c>
      <c r="H298" s="4" t="s">
        <v>1309</v>
      </c>
      <c r="I298" s="3" t="s">
        <v>22</v>
      </c>
      <c r="J298" s="4" t="b">
        <f t="shared" si="2"/>
        <v>1</v>
      </c>
      <c r="K298" s="8" t="str">
        <f> if(isna(VLOOKUP($B298,geographic!$A:$B,1,0)), "no", "yes")</f>
        <v>yes</v>
      </c>
      <c r="L298" s="4" t="str">
        <f> if(isna(VLOOKUP($B298,scientific!$A:$B,1,0)), "no", "yes")</f>
        <v>yes</v>
      </c>
      <c r="M298" s="4" t="str">
        <f> if(isna(VLOOKUP($B298,datasets!$B:$C,1,0)), "no", "yes")</f>
        <v>no</v>
      </c>
      <c r="N298" s="4" t="str">
        <f> if(isna(VLOOKUP($B298,processing!$B:$C,1,0)), "no", "yes")</f>
        <v>no</v>
      </c>
      <c r="O298" s="4" t="str">
        <f> if(isna(VLOOKUP($B298,outputs!$B:$C,1,0)), "no", "yes")</f>
        <v>no</v>
      </c>
      <c r="P298" s="9" t="str">
        <f> if(isna(VLOOKUP($B298,accuracy!$B:$K,1,0)), "no", "yes")</f>
        <v>no</v>
      </c>
    </row>
    <row r="299" ht="12.75" customHeight="1">
      <c r="A299" s="3" t="s">
        <v>23</v>
      </c>
      <c r="B299" s="4" t="str">
        <f t="shared" si="3"/>
        <v>Huber et al. 2020, Frontiers in Earth Science (GNYI7WD7)</v>
      </c>
      <c r="C299" s="4">
        <v>2020.0</v>
      </c>
      <c r="D299" s="4" t="s">
        <v>1310</v>
      </c>
      <c r="E299" s="4" t="s">
        <v>1311</v>
      </c>
      <c r="F299" s="4" t="s">
        <v>1312</v>
      </c>
      <c r="G299" s="4" t="s">
        <v>75</v>
      </c>
      <c r="H299" s="4" t="s">
        <v>1313</v>
      </c>
      <c r="I299" s="3" t="s">
        <v>22</v>
      </c>
      <c r="J299" s="4" t="b">
        <f t="shared" si="2"/>
        <v>1</v>
      </c>
      <c r="K299" s="8" t="str">
        <f> if(isna(VLOOKUP($B299,geographic!$A:$B,1,0)), "no", "yes")</f>
        <v>yes</v>
      </c>
      <c r="L299" s="4" t="str">
        <f> if(isna(VLOOKUP($B299,scientific!$A:$B,1,0)), "no", "yes")</f>
        <v>yes</v>
      </c>
      <c r="M299" s="4" t="str">
        <f> if(isna(VLOOKUP($B299,datasets!$B:$C,1,0)), "no", "yes")</f>
        <v>no</v>
      </c>
      <c r="N299" s="4" t="str">
        <f> if(isna(VLOOKUP($B299,processing!$B:$C,1,0)), "no", "yes")</f>
        <v>no</v>
      </c>
      <c r="O299" s="4" t="str">
        <f> if(isna(VLOOKUP($B299,outputs!$B:$C,1,0)), "no", "yes")</f>
        <v>no</v>
      </c>
      <c r="P299" s="9" t="str">
        <f> if(isna(VLOOKUP($B299,accuracy!$B:$K,1,0)), "no", "yes")</f>
        <v>no</v>
      </c>
    </row>
    <row r="300" ht="12.75" customHeight="1">
      <c r="A300" s="3" t="s">
        <v>23</v>
      </c>
      <c r="B300" s="4" t="str">
        <f t="shared" si="3"/>
        <v>Hudak and Wessman 1998, Remote Sensing of Environment (4YMKJQCY)</v>
      </c>
      <c r="C300" s="3">
        <v>1998.0</v>
      </c>
      <c r="D300" s="5" t="s">
        <v>1314</v>
      </c>
      <c r="E300" s="3" t="s">
        <v>1315</v>
      </c>
      <c r="F300" s="3" t="s">
        <v>1316</v>
      </c>
      <c r="G300" s="3" t="s">
        <v>246</v>
      </c>
      <c r="H300" s="3" t="s">
        <v>1317</v>
      </c>
      <c r="I300" s="3"/>
      <c r="J300" s="4" t="b">
        <f t="shared" si="2"/>
        <v>1</v>
      </c>
      <c r="K300" s="8" t="str">
        <f> if(isna(VLOOKUP($B300,geographic!$A:$B,1,0)), "no", "yes")</f>
        <v>yes</v>
      </c>
      <c r="L300" s="4" t="str">
        <f> if(isna(VLOOKUP($B300,scientific!$A:$B,1,0)), "no", "yes")</f>
        <v>yes</v>
      </c>
      <c r="M300" s="4" t="str">
        <f> if(isna(VLOOKUP($B300,datasets!$B:$C,1,0)), "no", "yes")</f>
        <v>no</v>
      </c>
      <c r="N300" s="4" t="str">
        <f> if(isna(VLOOKUP($B300,processing!$B:$C,1,0)), "no", "yes")</f>
        <v>no</v>
      </c>
      <c r="O300" s="4" t="str">
        <f> if(isna(VLOOKUP($B300,outputs!$B:$C,1,0)), "no", "yes")</f>
        <v>no</v>
      </c>
      <c r="P300" s="9" t="str">
        <f> if(isna(VLOOKUP($B300,accuracy!$B:$K,1,0)), "no", "yes")</f>
        <v>no</v>
      </c>
    </row>
    <row r="301" ht="12.75" customHeight="1">
      <c r="A301" s="3" t="s">
        <v>91</v>
      </c>
      <c r="B301" s="4" t="str">
        <f t="shared" si="3"/>
        <v>Jacobsen 1992, The International Archives of the Photogrammetry, Remote Sensing and Spatial Information Sciences (UM2DLURA)</v>
      </c>
      <c r="C301" s="3">
        <v>1992.0</v>
      </c>
      <c r="D301" s="5" t="s">
        <v>1318</v>
      </c>
      <c r="E301" s="3" t="s">
        <v>359</v>
      </c>
      <c r="F301" s="3" t="s">
        <v>1319</v>
      </c>
      <c r="G301" s="3" t="s">
        <v>174</v>
      </c>
      <c r="H301" s="4"/>
      <c r="I301" s="3"/>
      <c r="J301" s="4" t="b">
        <f t="shared" si="2"/>
        <v>1</v>
      </c>
      <c r="K301" s="8" t="str">
        <f> if(isna(VLOOKUP($B301,geographic!$A:$B,1,0)), "no", "yes")</f>
        <v>yes</v>
      </c>
      <c r="L301" s="4" t="str">
        <f> if(isna(VLOOKUP($B301,scientific!$A:$B,1,0)), "no", "yes")</f>
        <v>yes</v>
      </c>
      <c r="M301" s="4" t="str">
        <f> if(isna(VLOOKUP($B301,datasets!$B:$C,1,0)), "no", "yes")</f>
        <v>no</v>
      </c>
      <c r="N301" s="4" t="str">
        <f> if(isna(VLOOKUP($B301,processing!$B:$C,1,0)), "no", "yes")</f>
        <v>no</v>
      </c>
      <c r="O301" s="4" t="str">
        <f> if(isna(VLOOKUP($B301,outputs!$B:$C,1,0)), "no", "yes")</f>
        <v>no</v>
      </c>
      <c r="P301" s="9" t="str">
        <f> if(isna(VLOOKUP($B301,accuracy!$B:$K,1,0)), "no", "yes")</f>
        <v>no</v>
      </c>
    </row>
    <row r="302" ht="12.75" customHeight="1">
      <c r="A302" s="3" t="s">
        <v>23</v>
      </c>
      <c r="B302" s="4" t="str">
        <f t="shared" si="3"/>
        <v>James et al. 2017, Earth Surface Processes and Landforms (R9MXFKHV)</v>
      </c>
      <c r="C302" s="4">
        <v>2017.0</v>
      </c>
      <c r="D302" s="4" t="s">
        <v>1320</v>
      </c>
      <c r="E302" s="4" t="s">
        <v>1321</v>
      </c>
      <c r="F302" s="4" t="s">
        <v>1322</v>
      </c>
      <c r="G302" s="4" t="s">
        <v>56</v>
      </c>
      <c r="H302" s="4" t="s">
        <v>1323</v>
      </c>
      <c r="I302" s="3" t="s">
        <v>22</v>
      </c>
      <c r="J302" s="4" t="b">
        <f t="shared" si="2"/>
        <v>1</v>
      </c>
      <c r="K302" s="8" t="str">
        <f> if(isna(VLOOKUP($B302,geographic!$A:$B,1,0)), "no", "yes")</f>
        <v>yes</v>
      </c>
      <c r="L302" s="4" t="str">
        <f> if(isna(VLOOKUP($B302,scientific!$A:$B,1,0)), "no", "yes")</f>
        <v>yes</v>
      </c>
      <c r="M302" s="4" t="str">
        <f> if(isna(VLOOKUP($B302,datasets!$B:$C,1,0)), "no", "yes")</f>
        <v>no</v>
      </c>
      <c r="N302" s="4" t="str">
        <f> if(isna(VLOOKUP($B302,processing!$B:$C,1,0)), "no", "yes")</f>
        <v>no</v>
      </c>
      <c r="O302" s="4" t="str">
        <f> if(isna(VLOOKUP($B302,outputs!$B:$C,1,0)), "no", "yes")</f>
        <v>no</v>
      </c>
      <c r="P302" s="9" t="str">
        <f> if(isna(VLOOKUP($B302,accuracy!$B:$K,1,0)), "no", "yes")</f>
        <v>no</v>
      </c>
    </row>
    <row r="303" ht="12.75" customHeight="1">
      <c r="A303" s="3" t="s">
        <v>91</v>
      </c>
      <c r="B303" s="4" t="str">
        <f t="shared" si="3"/>
        <v>Joseph 1996, Remote Sensing Reviews (89A6STGR)</v>
      </c>
      <c r="C303" s="3">
        <v>1996.0</v>
      </c>
      <c r="D303" s="5" t="s">
        <v>1324</v>
      </c>
      <c r="E303" s="3" t="s">
        <v>1325</v>
      </c>
      <c r="F303" s="3" t="s">
        <v>1326</v>
      </c>
      <c r="G303" s="3" t="s">
        <v>1327</v>
      </c>
      <c r="H303" s="3" t="s">
        <v>1328</v>
      </c>
      <c r="I303" s="3"/>
      <c r="J303" s="4" t="b">
        <f t="shared" si="2"/>
        <v>1</v>
      </c>
      <c r="K303" s="8" t="str">
        <f> if(isna(VLOOKUP($B303,geographic!$A:$B,1,0)), "no", "yes")</f>
        <v>yes</v>
      </c>
      <c r="L303" s="4" t="str">
        <f> if(isna(VLOOKUP($B303,scientific!$A:$B,1,0)), "no", "yes")</f>
        <v>yes</v>
      </c>
      <c r="M303" s="4" t="str">
        <f> if(isna(VLOOKUP($B303,datasets!$B:$C,1,0)), "no", "yes")</f>
        <v>no</v>
      </c>
      <c r="N303" s="4" t="str">
        <f> if(isna(VLOOKUP($B303,processing!$B:$C,1,0)), "no", "yes")</f>
        <v>no</v>
      </c>
      <c r="O303" s="4" t="str">
        <f> if(isna(VLOOKUP($B303,outputs!$B:$C,1,0)), "no", "yes")</f>
        <v>no</v>
      </c>
      <c r="P303" s="9" t="str">
        <f> if(isna(VLOOKUP($B303,accuracy!$B:$K,1,0)), "no", "yes")</f>
        <v>no</v>
      </c>
    </row>
    <row r="304" ht="12.75" customHeight="1">
      <c r="A304" s="3" t="s">
        <v>23</v>
      </c>
      <c r="B304" s="4" t="str">
        <f t="shared" si="3"/>
        <v>Kaczmarek et al. 2015, Environmental Earth Sciences (F8HE9ZKL)</v>
      </c>
      <c r="C304" s="4">
        <v>2015.0</v>
      </c>
      <c r="D304" s="4" t="s">
        <v>1329</v>
      </c>
      <c r="E304" s="4" t="s">
        <v>1330</v>
      </c>
      <c r="F304" s="4" t="s">
        <v>1331</v>
      </c>
      <c r="G304" s="4" t="s">
        <v>1332</v>
      </c>
      <c r="H304" s="4" t="s">
        <v>1333</v>
      </c>
      <c r="I304" s="3" t="s">
        <v>22</v>
      </c>
      <c r="J304" s="4" t="b">
        <f t="shared" si="2"/>
        <v>1</v>
      </c>
      <c r="K304" s="8" t="str">
        <f> if(isna(VLOOKUP($B304,geographic!$A:$B,1,0)), "no", "yes")</f>
        <v>yes</v>
      </c>
      <c r="L304" s="4" t="str">
        <f> if(isna(VLOOKUP($B304,scientific!$A:$B,1,0)), "no", "yes")</f>
        <v>yes</v>
      </c>
      <c r="M304" s="4" t="str">
        <f> if(isna(VLOOKUP($B304,datasets!$B:$C,1,0)), "no", "yes")</f>
        <v>no</v>
      </c>
      <c r="N304" s="4" t="str">
        <f> if(isna(VLOOKUP($B304,processing!$B:$C,1,0)), "no", "yes")</f>
        <v>no</v>
      </c>
      <c r="O304" s="4" t="str">
        <f> if(isna(VLOOKUP($B304,outputs!$B:$C,1,0)), "no", "yes")</f>
        <v>no</v>
      </c>
      <c r="P304" s="9" t="str">
        <f> if(isna(VLOOKUP($B304,accuracy!$B:$K,1,0)), "no", "yes")</f>
        <v>no</v>
      </c>
    </row>
    <row r="305" ht="12.75" customHeight="1">
      <c r="A305" s="3" t="s">
        <v>23</v>
      </c>
      <c r="B305" s="4" t="str">
        <f t="shared" si="3"/>
        <v>Kadmon and Harari-Kremer 1999, Remote Sensing of Environment (M5KD9M7V)</v>
      </c>
      <c r="C305" s="4">
        <v>1999.0</v>
      </c>
      <c r="D305" s="4" t="s">
        <v>1334</v>
      </c>
      <c r="E305" s="4" t="s">
        <v>1335</v>
      </c>
      <c r="F305" s="4" t="s">
        <v>1336</v>
      </c>
      <c r="G305" s="4" t="s">
        <v>246</v>
      </c>
      <c r="H305" s="4" t="s">
        <v>1337</v>
      </c>
      <c r="I305" s="3" t="s">
        <v>22</v>
      </c>
      <c r="J305" s="4" t="b">
        <f t="shared" si="2"/>
        <v>1</v>
      </c>
      <c r="K305" s="8" t="str">
        <f> if(isna(VLOOKUP($B305,geographic!$A:$B,1,0)), "no", "yes")</f>
        <v>yes</v>
      </c>
      <c r="L305" s="4" t="str">
        <f> if(isna(VLOOKUP($B305,scientific!$A:$B,1,0)), "no", "yes")</f>
        <v>yes</v>
      </c>
      <c r="M305" s="4" t="str">
        <f> if(isna(VLOOKUP($B305,datasets!$B:$C,1,0)), "no", "yes")</f>
        <v>no</v>
      </c>
      <c r="N305" s="4" t="str">
        <f> if(isna(VLOOKUP($B305,processing!$B:$C,1,0)), "no", "yes")</f>
        <v>no</v>
      </c>
      <c r="O305" s="4" t="str">
        <f> if(isna(VLOOKUP($B305,outputs!$B:$C,1,0)), "no", "yes")</f>
        <v>no</v>
      </c>
      <c r="P305" s="9" t="str">
        <f> if(isna(VLOOKUP($B305,accuracy!$B:$K,1,0)), "no", "yes")</f>
        <v>no</v>
      </c>
    </row>
    <row r="306" ht="12.75" customHeight="1">
      <c r="A306" s="3" t="s">
        <v>23</v>
      </c>
      <c r="B306" s="4" t="str">
        <f t="shared" si="3"/>
        <v>Kamola et al. 2020, Remote Sensing (NQKC9FNA)</v>
      </c>
      <c r="C306" s="4">
        <v>2020.0</v>
      </c>
      <c r="D306" s="4" t="s">
        <v>1338</v>
      </c>
      <c r="E306" s="4" t="s">
        <v>1339</v>
      </c>
      <c r="F306" s="4" t="s">
        <v>1340</v>
      </c>
      <c r="G306" s="4" t="s">
        <v>125</v>
      </c>
      <c r="H306" s="4" t="s">
        <v>1341</v>
      </c>
      <c r="I306" s="3" t="s">
        <v>22</v>
      </c>
      <c r="J306" s="4" t="b">
        <f t="shared" si="2"/>
        <v>1</v>
      </c>
      <c r="K306" s="8" t="str">
        <f> if(isna(VLOOKUP($B306,geographic!$A:$B,1,0)), "no", "yes")</f>
        <v>yes</v>
      </c>
      <c r="L306" s="4" t="str">
        <f> if(isna(VLOOKUP($B306,scientific!$A:$B,1,0)), "no", "yes")</f>
        <v>yes</v>
      </c>
      <c r="M306" s="4" t="str">
        <f> if(isna(VLOOKUP($B306,datasets!$B:$C,1,0)), "no", "yes")</f>
        <v>no</v>
      </c>
      <c r="N306" s="4" t="str">
        <f> if(isna(VLOOKUP($B306,processing!$B:$C,1,0)), "no", "yes")</f>
        <v>no</v>
      </c>
      <c r="O306" s="4" t="str">
        <f> if(isna(VLOOKUP($B306,outputs!$B:$C,1,0)), "no", "yes")</f>
        <v>no</v>
      </c>
      <c r="P306" s="9" t="str">
        <f> if(isna(VLOOKUP($B306,accuracy!$B:$K,1,0)), "no", "yes")</f>
        <v>no</v>
      </c>
    </row>
    <row r="307" ht="12.75" customHeight="1">
      <c r="A307" s="3" t="s">
        <v>23</v>
      </c>
      <c r="B307" s="4" t="str">
        <f t="shared" si="3"/>
        <v>Kasai et al. 2019, CATENA (SCD6XKMF)</v>
      </c>
      <c r="C307" s="4">
        <v>2019.0</v>
      </c>
      <c r="D307" s="4" t="s">
        <v>1342</v>
      </c>
      <c r="E307" s="4" t="s">
        <v>1343</v>
      </c>
      <c r="F307" s="4" t="s">
        <v>1344</v>
      </c>
      <c r="G307" s="4" t="s">
        <v>1345</v>
      </c>
      <c r="H307" s="4" t="s">
        <v>1346</v>
      </c>
      <c r="I307" s="3" t="s">
        <v>22</v>
      </c>
      <c r="J307" s="4" t="b">
        <f t="shared" si="2"/>
        <v>1</v>
      </c>
      <c r="K307" s="8" t="str">
        <f> if(isna(VLOOKUP($B307,geographic!$A:$B,1,0)), "no", "yes")</f>
        <v>yes</v>
      </c>
      <c r="L307" s="4" t="str">
        <f> if(isna(VLOOKUP($B307,scientific!$A:$B,1,0)), "no", "yes")</f>
        <v>yes</v>
      </c>
      <c r="M307" s="4" t="str">
        <f> if(isna(VLOOKUP($B307,datasets!$B:$C,1,0)), "no", "yes")</f>
        <v>no</v>
      </c>
      <c r="N307" s="4" t="str">
        <f> if(isna(VLOOKUP($B307,processing!$B:$C,1,0)), "no", "yes")</f>
        <v>no</v>
      </c>
      <c r="O307" s="4" t="str">
        <f> if(isna(VLOOKUP($B307,outputs!$B:$C,1,0)), "no", "yes")</f>
        <v>no</v>
      </c>
      <c r="P307" s="9" t="str">
        <f> if(isna(VLOOKUP($B307,accuracy!$B:$K,1,0)), "no", "yes")</f>
        <v>no</v>
      </c>
    </row>
    <row r="308" ht="12.75" customHeight="1">
      <c r="A308" s="3" t="s">
        <v>23</v>
      </c>
      <c r="B308" s="4" t="str">
        <f t="shared" si="3"/>
        <v>Kaufmann et al. 2019, Kartografija i geoinformacije (I9IY9Y4S)</v>
      </c>
      <c r="C308" s="4">
        <v>2019.0</v>
      </c>
      <c r="D308" s="4" t="s">
        <v>1347</v>
      </c>
      <c r="E308" s="4" t="s">
        <v>1348</v>
      </c>
      <c r="F308" s="4" t="s">
        <v>1349</v>
      </c>
      <c r="G308" s="4" t="s">
        <v>1350</v>
      </c>
      <c r="H308" s="4" t="s">
        <v>1351</v>
      </c>
      <c r="I308" s="3" t="s">
        <v>22</v>
      </c>
      <c r="J308" s="4" t="b">
        <f t="shared" si="2"/>
        <v>1</v>
      </c>
      <c r="K308" s="8" t="str">
        <f> if(isna(VLOOKUP($B308,geographic!$A:$B,1,0)), "no", "yes")</f>
        <v>yes</v>
      </c>
      <c r="L308" s="4" t="str">
        <f> if(isna(VLOOKUP($B308,scientific!$A:$B,1,0)), "no", "yes")</f>
        <v>yes</v>
      </c>
      <c r="M308" s="4" t="str">
        <f> if(isna(VLOOKUP($B308,datasets!$B:$C,1,0)), "no", "yes")</f>
        <v>no</v>
      </c>
      <c r="N308" s="4" t="str">
        <f> if(isna(VLOOKUP($B308,processing!$B:$C,1,0)), "no", "yes")</f>
        <v>no</v>
      </c>
      <c r="O308" s="4" t="str">
        <f> if(isna(VLOOKUP($B308,outputs!$B:$C,1,0)), "no", "yes")</f>
        <v>no</v>
      </c>
      <c r="P308" s="9" t="str">
        <f> if(isna(VLOOKUP($B308,accuracy!$B:$K,1,0)), "no", "yes")</f>
        <v>no</v>
      </c>
    </row>
    <row r="309" ht="12.75" customHeight="1">
      <c r="A309" s="3" t="s">
        <v>91</v>
      </c>
      <c r="B309" s="4" t="str">
        <f t="shared" si="3"/>
        <v>Kersten et al. 2023,  (DVGT72LC)</v>
      </c>
      <c r="C309" s="3">
        <v>2023.0</v>
      </c>
      <c r="D309" s="5" t="s">
        <v>1352</v>
      </c>
      <c r="E309" s="3" t="s">
        <v>1353</v>
      </c>
      <c r="F309" s="3" t="s">
        <v>1354</v>
      </c>
      <c r="G309" s="4"/>
      <c r="H309" s="3" t="s">
        <v>1355</v>
      </c>
      <c r="I309" s="3"/>
      <c r="J309" s="4" t="b">
        <f t="shared" si="2"/>
        <v>1</v>
      </c>
      <c r="K309" s="8" t="str">
        <f> if(isna(VLOOKUP($B309,geographic!$A:$B,1,0)), "no", "yes")</f>
        <v>yes</v>
      </c>
      <c r="L309" s="4" t="str">
        <f> if(isna(VLOOKUP($B309,scientific!$A:$B,1,0)), "no", "yes")</f>
        <v>yes</v>
      </c>
      <c r="M309" s="4" t="str">
        <f> if(isna(VLOOKUP($B309,datasets!$B:$C,1,0)), "no", "yes")</f>
        <v>no</v>
      </c>
      <c r="N309" s="4" t="str">
        <f> if(isna(VLOOKUP($B309,processing!$B:$C,1,0)), "no", "yes")</f>
        <v>no</v>
      </c>
      <c r="O309" s="4" t="str">
        <f> if(isna(VLOOKUP($B309,outputs!$B:$C,1,0)), "no", "yes")</f>
        <v>no</v>
      </c>
      <c r="P309" s="9" t="str">
        <f> if(isna(VLOOKUP($B309,accuracy!$B:$K,1,0)), "no", "yes")</f>
        <v>no</v>
      </c>
    </row>
    <row r="310" ht="12.75" customHeight="1">
      <c r="A310" s="3" t="s">
        <v>91</v>
      </c>
      <c r="B310" s="4" t="str">
        <f t="shared" si="3"/>
        <v>Khromova et al. 2006, Remote Sensing of Environment (K49D9CRG)</v>
      </c>
      <c r="C310" s="3">
        <v>2006.0</v>
      </c>
      <c r="D310" s="5" t="s">
        <v>1356</v>
      </c>
      <c r="E310" s="3" t="s">
        <v>1357</v>
      </c>
      <c r="F310" s="3" t="s">
        <v>1358</v>
      </c>
      <c r="G310" s="3" t="s">
        <v>246</v>
      </c>
      <c r="H310" s="3" t="s">
        <v>1359</v>
      </c>
      <c r="I310" s="3"/>
      <c r="J310" s="4" t="b">
        <f t="shared" si="2"/>
        <v>1</v>
      </c>
      <c r="K310" s="8" t="str">
        <f> if(isna(VLOOKUP($B310,geographic!$A:$B,1,0)), "no", "yes")</f>
        <v>yes</v>
      </c>
      <c r="L310" s="4" t="str">
        <f> if(isna(VLOOKUP($B310,scientific!$A:$B,1,0)), "no", "yes")</f>
        <v>yes</v>
      </c>
      <c r="M310" s="4" t="str">
        <f> if(isna(VLOOKUP($B310,datasets!$B:$C,1,0)), "no", "yes")</f>
        <v>no</v>
      </c>
      <c r="N310" s="4" t="str">
        <f> if(isna(VLOOKUP($B310,processing!$B:$C,1,0)), "no", "yes")</f>
        <v>no</v>
      </c>
      <c r="O310" s="4" t="str">
        <f> if(isna(VLOOKUP($B310,outputs!$B:$C,1,0)), "no", "yes")</f>
        <v>no</v>
      </c>
      <c r="P310" s="9" t="str">
        <f> if(isna(VLOOKUP($B310,accuracy!$B:$K,1,0)), "no", "yes")</f>
        <v>no</v>
      </c>
    </row>
    <row r="311" ht="12.75" customHeight="1">
      <c r="A311" s="3" t="s">
        <v>23</v>
      </c>
      <c r="B311" s="4" t="str">
        <f t="shared" si="3"/>
        <v>Kim et al. 2010, Journal of Terrestrial Observation (NLQH2RKK)</v>
      </c>
      <c r="C311" s="4">
        <v>2010.0</v>
      </c>
      <c r="D311" s="4" t="s">
        <v>1360</v>
      </c>
      <c r="E311" s="4" t="s">
        <v>1361</v>
      </c>
      <c r="F311" s="4" t="s">
        <v>1362</v>
      </c>
      <c r="G311" s="4" t="s">
        <v>1363</v>
      </c>
      <c r="H311" s="4"/>
      <c r="I311" s="3" t="s">
        <v>22</v>
      </c>
      <c r="J311" s="4" t="b">
        <f t="shared" si="2"/>
        <v>1</v>
      </c>
      <c r="K311" s="8" t="str">
        <f> if(isna(VLOOKUP($B311,geographic!$A:$B,1,0)), "no", "yes")</f>
        <v>yes</v>
      </c>
      <c r="L311" s="4" t="str">
        <f> if(isna(VLOOKUP($B311,scientific!$A:$B,1,0)), "no", "yes")</f>
        <v>yes</v>
      </c>
      <c r="M311" s="4" t="str">
        <f> if(isna(VLOOKUP($B311,datasets!$B:$C,1,0)), "no", "yes")</f>
        <v>no</v>
      </c>
      <c r="N311" s="4" t="str">
        <f> if(isna(VLOOKUP($B311,processing!$B:$C,1,0)), "no", "yes")</f>
        <v>no</v>
      </c>
      <c r="O311" s="4" t="str">
        <f> if(isna(VLOOKUP($B311,outputs!$B:$C,1,0)), "no", "yes")</f>
        <v>no</v>
      </c>
      <c r="P311" s="9" t="str">
        <f> if(isna(VLOOKUP($B311,accuracy!$B:$K,1,0)), "no", "yes")</f>
        <v>no</v>
      </c>
    </row>
    <row r="312" ht="12.75" customHeight="1">
      <c r="A312" s="3" t="s">
        <v>91</v>
      </c>
      <c r="B312" s="4" t="str">
        <f t="shared" si="3"/>
        <v>Kindermann et al. 2023, Landscape Ecology (P83KJR66)</v>
      </c>
      <c r="C312" s="3">
        <v>2023.0</v>
      </c>
      <c r="D312" s="5" t="s">
        <v>1364</v>
      </c>
      <c r="E312" s="3" t="s">
        <v>1365</v>
      </c>
      <c r="F312" s="3" t="s">
        <v>1366</v>
      </c>
      <c r="G312" s="3" t="s">
        <v>1367</v>
      </c>
      <c r="H312" s="3" t="s">
        <v>1368</v>
      </c>
      <c r="I312" s="3"/>
      <c r="J312" s="4" t="b">
        <f t="shared" si="2"/>
        <v>1</v>
      </c>
      <c r="K312" s="8" t="str">
        <f> if(isna(VLOOKUP($B312,geographic!$A:$B,1,0)), "no", "yes")</f>
        <v>yes</v>
      </c>
      <c r="L312" s="4" t="str">
        <f> if(isna(VLOOKUP($B312,scientific!$A:$B,1,0)), "no", "yes")</f>
        <v>yes</v>
      </c>
      <c r="M312" s="4" t="str">
        <f> if(isna(VLOOKUP($B312,datasets!$B:$C,1,0)), "no", "yes")</f>
        <v>no</v>
      </c>
      <c r="N312" s="4" t="str">
        <f> if(isna(VLOOKUP($B312,processing!$B:$C,1,0)), "no", "yes")</f>
        <v>no</v>
      </c>
      <c r="O312" s="4" t="str">
        <f> if(isna(VLOOKUP($B312,outputs!$B:$C,1,0)), "no", "yes")</f>
        <v>no</v>
      </c>
      <c r="P312" s="9" t="str">
        <f> if(isna(VLOOKUP($B312,accuracy!$B:$K,1,0)), "no", "yes")</f>
        <v>no</v>
      </c>
    </row>
    <row r="313" ht="12.75" customHeight="1">
      <c r="A313" s="7" t="s">
        <v>91</v>
      </c>
      <c r="B313" s="4" t="str">
        <f t="shared" si="3"/>
        <v>Kostka and Sharov 1995, Digital Photogrammetry and Remote Sensing '95 (AJEF2QKT)</v>
      </c>
      <c r="C313" s="3">
        <v>1995.0</v>
      </c>
      <c r="D313" s="5" t="s">
        <v>1369</v>
      </c>
      <c r="E313" s="3" t="s">
        <v>1370</v>
      </c>
      <c r="F313" s="3" t="s">
        <v>1371</v>
      </c>
      <c r="G313" s="3" t="s">
        <v>1372</v>
      </c>
      <c r="H313" s="3" t="s">
        <v>1373</v>
      </c>
      <c r="I313" s="3"/>
      <c r="J313" s="4" t="b">
        <f t="shared" si="2"/>
        <v>1</v>
      </c>
      <c r="K313" s="8" t="str">
        <f> if(isna(VLOOKUP($B313,geographic!$A:$B,1,0)), "no", "yes")</f>
        <v>yes</v>
      </c>
      <c r="L313" s="4" t="str">
        <f> if(isna(VLOOKUP($B313,scientific!$A:$B,1,0)), "no", "yes")</f>
        <v>yes</v>
      </c>
      <c r="M313" s="4" t="str">
        <f> if(isna(VLOOKUP($B313,datasets!$B:$C,1,0)), "no", "yes")</f>
        <v>no</v>
      </c>
      <c r="N313" s="4" t="str">
        <f> if(isna(VLOOKUP($B313,processing!$B:$C,1,0)), "no", "yes")</f>
        <v>no</v>
      </c>
      <c r="O313" s="4" t="str">
        <f> if(isna(VLOOKUP($B313,outputs!$B:$C,1,0)), "no", "yes")</f>
        <v>no</v>
      </c>
      <c r="P313" s="9" t="str">
        <f> if(isna(VLOOKUP($B313,accuracy!$B:$K,1,0)), "no", "yes")</f>
        <v>no</v>
      </c>
    </row>
    <row r="314" ht="12.75" customHeight="1">
      <c r="A314" s="3" t="s">
        <v>91</v>
      </c>
      <c r="B314" s="4" t="str">
        <f t="shared" si="3"/>
        <v>Krämer 1991, ISPRS Journal of Photogrammetry and Remote Sensing (GYBXEK9C)</v>
      </c>
      <c r="C314" s="3">
        <v>1991.0</v>
      </c>
      <c r="D314" s="5" t="s">
        <v>1374</v>
      </c>
      <c r="E314" s="3" t="s">
        <v>1375</v>
      </c>
      <c r="F314" s="3" t="s">
        <v>1376</v>
      </c>
      <c r="G314" s="3" t="s">
        <v>51</v>
      </c>
      <c r="H314" s="3" t="s">
        <v>1377</v>
      </c>
      <c r="I314" s="3"/>
      <c r="J314" s="4" t="b">
        <f t="shared" si="2"/>
        <v>1</v>
      </c>
      <c r="K314" s="8" t="str">
        <f> if(isna(VLOOKUP($B314,geographic!$A:$B,1,0)), "no", "yes")</f>
        <v>yes</v>
      </c>
      <c r="L314" s="4" t="str">
        <f> if(isna(VLOOKUP($B314,scientific!$A:$B,1,0)), "no", "yes")</f>
        <v>yes</v>
      </c>
      <c r="M314" s="4" t="str">
        <f> if(isna(VLOOKUP($B314,datasets!$B:$C,1,0)), "no", "yes")</f>
        <v>no</v>
      </c>
      <c r="N314" s="4" t="str">
        <f> if(isna(VLOOKUP($B314,processing!$B:$C,1,0)), "no", "yes")</f>
        <v>no</v>
      </c>
      <c r="O314" s="4" t="str">
        <f> if(isna(VLOOKUP($B314,outputs!$B:$C,1,0)), "no", "yes")</f>
        <v>no</v>
      </c>
      <c r="P314" s="9" t="str">
        <f> if(isna(VLOOKUP($B314,accuracy!$B:$K,1,0)), "no", "yes")</f>
        <v>no</v>
      </c>
    </row>
    <row r="315" ht="12.75" customHeight="1">
      <c r="A315" s="3" t="s">
        <v>23</v>
      </c>
      <c r="B315" s="4" t="str">
        <f t="shared" si="3"/>
        <v>Lallias-Tacon et al. 2017, CATENA (RQL9V3UF)</v>
      </c>
      <c r="C315" s="4">
        <v>2017.0</v>
      </c>
      <c r="D315" s="4" t="s">
        <v>1378</v>
      </c>
      <c r="E315" s="4" t="s">
        <v>1379</v>
      </c>
      <c r="F315" s="4" t="s">
        <v>1380</v>
      </c>
      <c r="G315" s="4" t="s">
        <v>1345</v>
      </c>
      <c r="H315" s="4" t="s">
        <v>1381</v>
      </c>
      <c r="I315" s="3" t="s">
        <v>22</v>
      </c>
      <c r="J315" s="4" t="b">
        <f t="shared" si="2"/>
        <v>1</v>
      </c>
      <c r="K315" s="8" t="str">
        <f> if(isna(VLOOKUP($B315,geographic!$A:$B,1,0)), "no", "yes")</f>
        <v>yes</v>
      </c>
      <c r="L315" s="4" t="str">
        <f> if(isna(VLOOKUP($B315,scientific!$A:$B,1,0)), "no", "yes")</f>
        <v>yes</v>
      </c>
      <c r="M315" s="4" t="str">
        <f> if(isna(VLOOKUP($B315,datasets!$B:$C,1,0)), "no", "yes")</f>
        <v>no</v>
      </c>
      <c r="N315" s="4" t="str">
        <f> if(isna(VLOOKUP($B315,processing!$B:$C,1,0)), "no", "yes")</f>
        <v>no</v>
      </c>
      <c r="O315" s="4" t="str">
        <f> if(isna(VLOOKUP($B315,outputs!$B:$C,1,0)), "no", "yes")</f>
        <v>no</v>
      </c>
      <c r="P315" s="9" t="str">
        <f> if(isna(VLOOKUP($B315,accuracy!$B:$K,1,0)), "no", "yes")</f>
        <v>no</v>
      </c>
    </row>
    <row r="316" ht="12.75" customHeight="1">
      <c r="A316" s="3" t="s">
        <v>91</v>
      </c>
      <c r="B316" s="4" t="str">
        <f t="shared" si="3"/>
        <v>Lasaponara et al. 2018, Surveys in Geophysics (39CSU9ZG)</v>
      </c>
      <c r="C316" s="4">
        <v>2018.0</v>
      </c>
      <c r="D316" s="4" t="s">
        <v>1382</v>
      </c>
      <c r="E316" s="4" t="s">
        <v>1383</v>
      </c>
      <c r="F316" s="4" t="s">
        <v>1384</v>
      </c>
      <c r="G316" s="4" t="s">
        <v>1385</v>
      </c>
      <c r="H316" s="4" t="s">
        <v>1386</v>
      </c>
      <c r="I316" s="3" t="s">
        <v>22</v>
      </c>
      <c r="J316" s="4" t="b">
        <f t="shared" si="2"/>
        <v>1</v>
      </c>
      <c r="K316" s="8" t="str">
        <f> if(isna(VLOOKUP($B316,geographic!$A:$B,1,0)), "no", "yes")</f>
        <v>yes</v>
      </c>
      <c r="L316" s="4" t="str">
        <f> if(isna(VLOOKUP($B316,scientific!$A:$B,1,0)), "no", "yes")</f>
        <v>yes</v>
      </c>
      <c r="M316" s="4" t="str">
        <f> if(isna(VLOOKUP($B316,datasets!$B:$C,1,0)), "no", "yes")</f>
        <v>no</v>
      </c>
      <c r="N316" s="4" t="str">
        <f> if(isna(VLOOKUP($B316,processing!$B:$C,1,0)), "no", "yes")</f>
        <v>no</v>
      </c>
      <c r="O316" s="4" t="str">
        <f> if(isna(VLOOKUP($B316,outputs!$B:$C,1,0)), "no", "yes")</f>
        <v>no</v>
      </c>
      <c r="P316" s="9" t="str">
        <f> if(isna(VLOOKUP($B316,accuracy!$B:$K,1,0)), "no", "yes")</f>
        <v>no</v>
      </c>
    </row>
    <row r="317" ht="12.75" customHeight="1">
      <c r="A317" s="3" t="s">
        <v>23</v>
      </c>
      <c r="B317" s="4" t="str">
        <f t="shared" si="3"/>
        <v>Lauer et al. 2017, Geomorphology (RXHC34KU)</v>
      </c>
      <c r="C317" s="4">
        <v>2017.0</v>
      </c>
      <c r="D317" s="4" t="s">
        <v>1387</v>
      </c>
      <c r="E317" s="4" t="s">
        <v>1388</v>
      </c>
      <c r="F317" s="4" t="s">
        <v>1389</v>
      </c>
      <c r="G317" s="4" t="s">
        <v>217</v>
      </c>
      <c r="H317" s="4" t="s">
        <v>1390</v>
      </c>
      <c r="I317" s="3" t="s">
        <v>22</v>
      </c>
      <c r="J317" s="4" t="b">
        <f t="shared" si="2"/>
        <v>1</v>
      </c>
      <c r="K317" s="8" t="str">
        <f> if(isna(VLOOKUP($B317,geographic!$A:$B,1,0)), "no", "yes")</f>
        <v>yes</v>
      </c>
      <c r="L317" s="4" t="str">
        <f> if(isna(VLOOKUP($B317,scientific!$A:$B,1,0)), "no", "yes")</f>
        <v>yes</v>
      </c>
      <c r="M317" s="4" t="str">
        <f> if(isna(VLOOKUP($B317,datasets!$B:$C,1,0)), "no", "yes")</f>
        <v>no</v>
      </c>
      <c r="N317" s="4" t="str">
        <f> if(isna(VLOOKUP($B317,processing!$B:$C,1,0)), "no", "yes")</f>
        <v>no</v>
      </c>
      <c r="O317" s="4" t="str">
        <f> if(isna(VLOOKUP($B317,outputs!$B:$C,1,0)), "no", "yes")</f>
        <v>no</v>
      </c>
      <c r="P317" s="9" t="str">
        <f> if(isna(VLOOKUP($B317,accuracy!$B:$K,1,0)), "no", "yes")</f>
        <v>no</v>
      </c>
    </row>
    <row r="318" ht="12.75" customHeight="1">
      <c r="A318" s="3" t="s">
        <v>91</v>
      </c>
      <c r="B318" s="4" t="str">
        <f t="shared" si="3"/>
        <v>Lavrov 1996, The International Archives of the Photogrammetry, Remote Sensing and Spatial Information Sciences (E2E249NJ)</v>
      </c>
      <c r="C318" s="3">
        <v>1996.0</v>
      </c>
      <c r="D318" s="5" t="s">
        <v>1391</v>
      </c>
      <c r="E318" s="3" t="s">
        <v>1392</v>
      </c>
      <c r="F318" s="3" t="s">
        <v>1393</v>
      </c>
      <c r="G318" s="3" t="s">
        <v>174</v>
      </c>
      <c r="H318" s="4"/>
      <c r="I318" s="3"/>
      <c r="J318" s="4" t="b">
        <f t="shared" si="2"/>
        <v>1</v>
      </c>
      <c r="K318" s="8" t="str">
        <f> if(isna(VLOOKUP($B318,geographic!$A:$B,1,0)), "no", "yes")</f>
        <v>yes</v>
      </c>
      <c r="L318" s="4" t="str">
        <f> if(isna(VLOOKUP($B318,scientific!$A:$B,1,0)), "no", "yes")</f>
        <v>yes</v>
      </c>
      <c r="M318" s="4" t="str">
        <f> if(isna(VLOOKUP($B318,datasets!$B:$C,1,0)), "no", "yes")</f>
        <v>no</v>
      </c>
      <c r="N318" s="4" t="str">
        <f> if(isna(VLOOKUP($B318,processing!$B:$C,1,0)), "no", "yes")</f>
        <v>no</v>
      </c>
      <c r="O318" s="4" t="str">
        <f> if(isna(VLOOKUP($B318,outputs!$B:$C,1,0)), "no", "yes")</f>
        <v>no</v>
      </c>
      <c r="P318" s="9" t="str">
        <f> if(isna(VLOOKUP($B318,accuracy!$B:$K,1,0)), "no", "yes")</f>
        <v>no</v>
      </c>
    </row>
    <row r="319" ht="12.75" customHeight="1">
      <c r="A319" s="3" t="s">
        <v>91</v>
      </c>
      <c r="B319" s="4" t="str">
        <f t="shared" si="3"/>
        <v>Lavrov 2000, The International Archives of the Photogrammetry, Remote Sensing and Spatial Information Sciences (SBPSYVXA)</v>
      </c>
      <c r="C319" s="3">
        <v>2000.0</v>
      </c>
      <c r="D319" s="5" t="s">
        <v>1394</v>
      </c>
      <c r="E319" s="3" t="s">
        <v>1392</v>
      </c>
      <c r="F319" s="3" t="s">
        <v>1395</v>
      </c>
      <c r="G319" s="3" t="s">
        <v>174</v>
      </c>
      <c r="H319" s="4"/>
      <c r="I319" s="3"/>
      <c r="J319" s="4" t="b">
        <f t="shared" si="2"/>
        <v>1</v>
      </c>
      <c r="K319" s="8" t="str">
        <f> if(isna(VLOOKUP($B319,geographic!$A:$B,1,0)), "no", "yes")</f>
        <v>yes</v>
      </c>
      <c r="L319" s="4" t="str">
        <f> if(isna(VLOOKUP($B319,scientific!$A:$B,1,0)), "no", "yes")</f>
        <v>yes</v>
      </c>
      <c r="M319" s="4" t="str">
        <f> if(isna(VLOOKUP($B319,datasets!$B:$C,1,0)), "no", "yes")</f>
        <v>no</v>
      </c>
      <c r="N319" s="4" t="str">
        <f> if(isna(VLOOKUP($B319,processing!$B:$C,1,0)), "no", "yes")</f>
        <v>no</v>
      </c>
      <c r="O319" s="4" t="str">
        <f> if(isna(VLOOKUP($B319,outputs!$B:$C,1,0)), "no", "yes")</f>
        <v>no</v>
      </c>
      <c r="P319" s="9" t="str">
        <f> if(isna(VLOOKUP($B319,accuracy!$B:$K,1,0)), "no", "yes")</f>
        <v>no</v>
      </c>
    </row>
    <row r="320" ht="12.75" customHeight="1">
      <c r="A320" s="3" t="s">
        <v>16</v>
      </c>
      <c r="B320" s="4" t="str">
        <f t="shared" si="3"/>
        <v>Le Bris et al. 2020, ISPRS Annals of the Photogrammetry, Remote Sensing and Spatial Information Sciences (UJM8SZNU)</v>
      </c>
      <c r="C320" s="3">
        <v>2020.0</v>
      </c>
      <c r="D320" s="5" t="s">
        <v>1396</v>
      </c>
      <c r="E320" s="3" t="s">
        <v>1397</v>
      </c>
      <c r="F320" s="3" t="s">
        <v>1398</v>
      </c>
      <c r="G320" s="3" t="s">
        <v>41</v>
      </c>
      <c r="H320" s="3" t="s">
        <v>1399</v>
      </c>
      <c r="I320" s="3"/>
      <c r="J320" s="4" t="b">
        <f t="shared" si="2"/>
        <v>1</v>
      </c>
      <c r="K320" s="8" t="str">
        <f> if(isna(VLOOKUP($B320,geographic!$A:$B,1,0)), "no", "yes")</f>
        <v>yes</v>
      </c>
      <c r="L320" s="4" t="str">
        <f> if(isna(VLOOKUP($B320,scientific!$A:$B,1,0)), "no", "yes")</f>
        <v>yes</v>
      </c>
      <c r="M320" s="4" t="str">
        <f> if(isna(VLOOKUP($B320,datasets!$B:$C,1,0)), "no", "yes")</f>
        <v>no</v>
      </c>
      <c r="N320" s="4" t="str">
        <f> if(isna(VLOOKUP($B320,processing!$B:$C,1,0)), "no", "yes")</f>
        <v>no</v>
      </c>
      <c r="O320" s="4" t="str">
        <f> if(isna(VLOOKUP($B320,outputs!$B:$C,1,0)), "no", "yes")</f>
        <v>no</v>
      </c>
      <c r="P320" s="9" t="str">
        <f> if(isna(VLOOKUP($B320,accuracy!$B:$K,1,0)), "no", "yes")</f>
        <v>no</v>
      </c>
    </row>
    <row r="321" ht="12.75" customHeight="1">
      <c r="A321" s="3" t="s">
        <v>23</v>
      </c>
      <c r="B321" s="4" t="str">
        <f t="shared" si="3"/>
        <v>Leonard et al. 2020, Earth Surface Processes and Landforms (JSTNF3HH)</v>
      </c>
      <c r="C321" s="4">
        <v>2020.0</v>
      </c>
      <c r="D321" s="4" t="s">
        <v>1400</v>
      </c>
      <c r="E321" s="4" t="s">
        <v>1401</v>
      </c>
      <c r="F321" s="4" t="s">
        <v>1402</v>
      </c>
      <c r="G321" s="4" t="s">
        <v>56</v>
      </c>
      <c r="H321" s="4" t="s">
        <v>1403</v>
      </c>
      <c r="I321" s="3" t="s">
        <v>22</v>
      </c>
      <c r="J321" s="4" t="b">
        <f t="shared" si="2"/>
        <v>1</v>
      </c>
      <c r="K321" s="8" t="str">
        <f> if(isna(VLOOKUP($B321,geographic!$A:$B,1,0)), "no", "yes")</f>
        <v>yes</v>
      </c>
      <c r="L321" s="4" t="str">
        <f> if(isna(VLOOKUP($B321,scientific!$A:$B,1,0)), "no", "yes")</f>
        <v>yes</v>
      </c>
      <c r="M321" s="4" t="str">
        <f> if(isna(VLOOKUP($B321,datasets!$B:$C,1,0)), "no", "yes")</f>
        <v>no</v>
      </c>
      <c r="N321" s="4" t="str">
        <f> if(isna(VLOOKUP($B321,processing!$B:$C,1,0)), "no", "yes")</f>
        <v>no</v>
      </c>
      <c r="O321" s="4" t="str">
        <f> if(isna(VLOOKUP($B321,outputs!$B:$C,1,0)), "no", "yes")</f>
        <v>no</v>
      </c>
      <c r="P321" s="9" t="str">
        <f> if(isna(VLOOKUP($B321,accuracy!$B:$K,1,0)), "no", "yes")</f>
        <v>no</v>
      </c>
    </row>
    <row r="322" ht="12.75" customHeight="1">
      <c r="A322" s="3" t="s">
        <v>16</v>
      </c>
      <c r="B322" s="4" t="str">
        <f t="shared" si="3"/>
        <v>Leprince et al. 2007, IEEE Transactions on Geoscience and Remote Sensing (YSZQ3LH2)</v>
      </c>
      <c r="C322" s="3">
        <v>2007.0</v>
      </c>
      <c r="D322" s="5" t="s">
        <v>1404</v>
      </c>
      <c r="E322" s="3" t="s">
        <v>1405</v>
      </c>
      <c r="F322" s="3" t="s">
        <v>1406</v>
      </c>
      <c r="G322" s="3" t="s">
        <v>274</v>
      </c>
      <c r="H322" s="3" t="s">
        <v>1407</v>
      </c>
      <c r="I322" s="3"/>
      <c r="J322" s="4" t="b">
        <f t="shared" si="2"/>
        <v>1</v>
      </c>
      <c r="K322" s="8" t="str">
        <f> if(isna(VLOOKUP($B322,geographic!$A:$B,1,0)), "no", "yes")</f>
        <v>yes</v>
      </c>
      <c r="L322" s="4" t="str">
        <f> if(isna(VLOOKUP($B322,scientific!$A:$B,1,0)), "no", "yes")</f>
        <v>yes</v>
      </c>
      <c r="M322" s="4" t="str">
        <f> if(isna(VLOOKUP($B322,datasets!$B:$C,1,0)), "no", "yes")</f>
        <v>no</v>
      </c>
      <c r="N322" s="4" t="str">
        <f> if(isna(VLOOKUP($B322,processing!$B:$C,1,0)), "no", "yes")</f>
        <v>no</v>
      </c>
      <c r="O322" s="4" t="str">
        <f> if(isna(VLOOKUP($B322,outputs!$B:$C,1,0)), "no", "yes")</f>
        <v>no</v>
      </c>
      <c r="P322" s="9" t="str">
        <f> if(isna(VLOOKUP($B322,accuracy!$B:$K,1,0)), "no", "yes")</f>
        <v>no</v>
      </c>
    </row>
    <row r="323" ht="12.75" customHeight="1">
      <c r="A323" s="3" t="s">
        <v>91</v>
      </c>
      <c r="B323" s="4" t="str">
        <f t="shared" si="3"/>
        <v>Lewis 2021, Militarizing Outer Space (D5H324B4)</v>
      </c>
      <c r="C323" s="4">
        <v>2021.0</v>
      </c>
      <c r="D323" s="4" t="s">
        <v>1408</v>
      </c>
      <c r="E323" s="4" t="s">
        <v>1409</v>
      </c>
      <c r="F323" s="4" t="s">
        <v>1410</v>
      </c>
      <c r="G323" s="4" t="s">
        <v>1127</v>
      </c>
      <c r="H323" s="4" t="s">
        <v>1411</v>
      </c>
      <c r="I323" s="3" t="s">
        <v>22</v>
      </c>
      <c r="J323" s="4" t="b">
        <f t="shared" si="2"/>
        <v>1</v>
      </c>
      <c r="K323" s="8" t="str">
        <f> if(isna(VLOOKUP($B323,geographic!$A:$B,1,0)), "no", "yes")</f>
        <v>yes</v>
      </c>
      <c r="L323" s="4" t="str">
        <f> if(isna(VLOOKUP($B323,scientific!$A:$B,1,0)), "no", "yes")</f>
        <v>yes</v>
      </c>
      <c r="M323" s="4" t="str">
        <f> if(isna(VLOOKUP($B323,datasets!$B:$C,1,0)), "no", "yes")</f>
        <v>no</v>
      </c>
      <c r="N323" s="4" t="str">
        <f> if(isna(VLOOKUP($B323,processing!$B:$C,1,0)), "no", "yes")</f>
        <v>no</v>
      </c>
      <c r="O323" s="4" t="str">
        <f> if(isna(VLOOKUP($B323,outputs!$B:$C,1,0)), "no", "yes")</f>
        <v>no</v>
      </c>
      <c r="P323" s="9" t="str">
        <f> if(isna(VLOOKUP($B323,accuracy!$B:$K,1,0)), "no", "yes")</f>
        <v>no</v>
      </c>
    </row>
    <row r="324" ht="12.75" customHeight="1">
      <c r="A324" s="3" t="s">
        <v>23</v>
      </c>
      <c r="B324" s="4" t="str">
        <f t="shared" si="3"/>
        <v>Llena et al. 2019, Science of The Total Environment (R8LVYA8W)</v>
      </c>
      <c r="C324" s="4">
        <v>2019.0</v>
      </c>
      <c r="D324" s="4" t="s">
        <v>1412</v>
      </c>
      <c r="E324" s="4" t="s">
        <v>477</v>
      </c>
      <c r="F324" s="4" t="s">
        <v>1413</v>
      </c>
      <c r="G324" s="4" t="s">
        <v>768</v>
      </c>
      <c r="H324" s="4" t="s">
        <v>1414</v>
      </c>
      <c r="I324" s="3" t="s">
        <v>22</v>
      </c>
      <c r="J324" s="4" t="b">
        <f t="shared" si="2"/>
        <v>1</v>
      </c>
      <c r="K324" s="8" t="str">
        <f> if(isna(VLOOKUP($B324,geographic!$A:$B,1,0)), "no", "yes")</f>
        <v>yes</v>
      </c>
      <c r="L324" s="4" t="str">
        <f> if(isna(VLOOKUP($B324,scientific!$A:$B,1,0)), "no", "yes")</f>
        <v>yes</v>
      </c>
      <c r="M324" s="4" t="str">
        <f> if(isna(VLOOKUP($B324,datasets!$B:$C,1,0)), "no", "yes")</f>
        <v>no</v>
      </c>
      <c r="N324" s="4" t="str">
        <f> if(isna(VLOOKUP($B324,processing!$B:$C,1,0)), "no", "yes")</f>
        <v>no</v>
      </c>
      <c r="O324" s="4" t="str">
        <f> if(isna(VLOOKUP($B324,outputs!$B:$C,1,0)), "no", "yes")</f>
        <v>no</v>
      </c>
      <c r="P324" s="9" t="str">
        <f> if(isna(VLOOKUP($B324,accuracy!$B:$K,1,0)), "no", "yes")</f>
        <v>no</v>
      </c>
    </row>
    <row r="325" ht="12.75" customHeight="1">
      <c r="A325" s="3" t="s">
        <v>91</v>
      </c>
      <c r="B325" s="4" t="str">
        <f t="shared" si="3"/>
        <v>López Moreno et al. 2020, Cuadernos de Investigación Geográfica (TJVEEKFM)</v>
      </c>
      <c r="C325" s="4">
        <v>2020.0</v>
      </c>
      <c r="D325" s="4" t="s">
        <v>1415</v>
      </c>
      <c r="E325" s="4" t="s">
        <v>1416</v>
      </c>
      <c r="F325" s="4" t="s">
        <v>1417</v>
      </c>
      <c r="G325" s="4" t="s">
        <v>1418</v>
      </c>
      <c r="H325" s="4" t="s">
        <v>1419</v>
      </c>
      <c r="I325" s="3" t="s">
        <v>22</v>
      </c>
      <c r="J325" s="4" t="b">
        <f t="shared" si="2"/>
        <v>1</v>
      </c>
      <c r="K325" s="8" t="str">
        <f> if(isna(VLOOKUP($B325,geographic!$A:$B,1,0)), "no", "yes")</f>
        <v>yes</v>
      </c>
      <c r="L325" s="4" t="str">
        <f> if(isna(VLOOKUP($B325,scientific!$A:$B,1,0)), "no", "yes")</f>
        <v>yes</v>
      </c>
      <c r="M325" s="4" t="str">
        <f> if(isna(VLOOKUP($B325,datasets!$B:$C,1,0)), "no", "yes")</f>
        <v>no</v>
      </c>
      <c r="N325" s="4" t="str">
        <f> if(isna(VLOOKUP($B325,processing!$B:$C,1,0)), "no", "yes")</f>
        <v>no</v>
      </c>
      <c r="O325" s="4" t="str">
        <f> if(isna(VLOOKUP($B325,outputs!$B:$C,1,0)), "no", "yes")</f>
        <v>no</v>
      </c>
      <c r="P325" s="9" t="str">
        <f> if(isna(VLOOKUP($B325,accuracy!$B:$K,1,0)), "no", "yes")</f>
        <v>no</v>
      </c>
    </row>
    <row r="326" ht="12.75" customHeight="1">
      <c r="A326" s="3" t="s">
        <v>91</v>
      </c>
      <c r="B326" s="4" t="str">
        <f t="shared" si="3"/>
        <v>Luo et al. 2019, Remote Sensing of Environment (2KUDYE4T)</v>
      </c>
      <c r="C326" s="4">
        <v>2019.0</v>
      </c>
      <c r="D326" s="4" t="s">
        <v>1420</v>
      </c>
      <c r="E326" s="4" t="s">
        <v>1421</v>
      </c>
      <c r="F326" s="4" t="s">
        <v>1422</v>
      </c>
      <c r="G326" s="4" t="s">
        <v>246</v>
      </c>
      <c r="H326" s="4" t="s">
        <v>1423</v>
      </c>
      <c r="I326" s="3" t="s">
        <v>22</v>
      </c>
      <c r="J326" s="4" t="b">
        <f t="shared" si="2"/>
        <v>1</v>
      </c>
      <c r="K326" s="8" t="str">
        <f> if(isna(VLOOKUP($B326,geographic!$A:$B,1,0)), "no", "yes")</f>
        <v>yes</v>
      </c>
      <c r="L326" s="4" t="str">
        <f> if(isna(VLOOKUP($B326,scientific!$A:$B,1,0)), "no", "yes")</f>
        <v>yes</v>
      </c>
      <c r="M326" s="4" t="str">
        <f> if(isna(VLOOKUP($B326,datasets!$B:$C,1,0)), "no", "yes")</f>
        <v>no</v>
      </c>
      <c r="N326" s="4" t="str">
        <f> if(isna(VLOOKUP($B326,processing!$B:$C,1,0)), "no", "yes")</f>
        <v>no</v>
      </c>
      <c r="O326" s="4" t="str">
        <f> if(isna(VLOOKUP($B326,outputs!$B:$C,1,0)), "no", "yes")</f>
        <v>no</v>
      </c>
      <c r="P326" s="9" t="str">
        <f> if(isna(VLOOKUP($B326,accuracy!$B:$K,1,0)), "no", "yes")</f>
        <v>no</v>
      </c>
    </row>
    <row r="327" ht="12.75" customHeight="1">
      <c r="A327" s="3" t="s">
        <v>91</v>
      </c>
      <c r="B327" s="4" t="str">
        <f t="shared" si="3"/>
        <v>Lv et al. 2020, Remote Sensing (8W4JTFXR)</v>
      </c>
      <c r="C327" s="3">
        <v>2020.0</v>
      </c>
      <c r="D327" s="5" t="s">
        <v>1424</v>
      </c>
      <c r="E327" s="3" t="s">
        <v>1425</v>
      </c>
      <c r="F327" s="3" t="s">
        <v>1426</v>
      </c>
      <c r="G327" s="3" t="s">
        <v>125</v>
      </c>
      <c r="H327" s="3" t="s">
        <v>1427</v>
      </c>
      <c r="I327" s="3"/>
      <c r="J327" s="4" t="b">
        <f t="shared" si="2"/>
        <v>1</v>
      </c>
      <c r="K327" s="8" t="str">
        <f> if(isna(VLOOKUP($B327,geographic!$A:$B,1,0)), "no", "yes")</f>
        <v>yes</v>
      </c>
      <c r="L327" s="4" t="str">
        <f> if(isna(VLOOKUP($B327,scientific!$A:$B,1,0)), "no", "yes")</f>
        <v>yes</v>
      </c>
      <c r="M327" s="4" t="str">
        <f> if(isna(VLOOKUP($B327,datasets!$B:$C,1,0)), "no", "yes")</f>
        <v>no</v>
      </c>
      <c r="N327" s="4" t="str">
        <f> if(isna(VLOOKUP($B327,processing!$B:$C,1,0)), "no", "yes")</f>
        <v>no</v>
      </c>
      <c r="O327" s="4" t="str">
        <f> if(isna(VLOOKUP($B327,outputs!$B:$C,1,0)), "no", "yes")</f>
        <v>no</v>
      </c>
      <c r="P327" s="9" t="str">
        <f> if(isna(VLOOKUP($B327,accuracy!$B:$K,1,0)), "no", "yes")</f>
        <v>no</v>
      </c>
    </row>
    <row r="328" ht="12.75" customHeight="1">
      <c r="A328" s="3" t="s">
        <v>23</v>
      </c>
      <c r="B328" s="4" t="str">
        <f t="shared" si="3"/>
        <v>Lysandrou and Agapiou 2020, Open Archaeology (5XQY2TWQ)</v>
      </c>
      <c r="C328" s="4">
        <v>2020.0</v>
      </c>
      <c r="D328" s="4" t="s">
        <v>1428</v>
      </c>
      <c r="E328" s="4" t="s">
        <v>1429</v>
      </c>
      <c r="F328" s="4" t="s">
        <v>1430</v>
      </c>
      <c r="G328" s="4" t="s">
        <v>1431</v>
      </c>
      <c r="H328" s="4" t="s">
        <v>1432</v>
      </c>
      <c r="I328" s="3" t="s">
        <v>22</v>
      </c>
      <c r="J328" s="4" t="b">
        <f t="shared" si="2"/>
        <v>1</v>
      </c>
      <c r="K328" s="8" t="str">
        <f> if(isna(VLOOKUP($B328,geographic!$A:$B,1,0)), "no", "yes")</f>
        <v>yes</v>
      </c>
      <c r="L328" s="4" t="str">
        <f> if(isna(VLOOKUP($B328,scientific!$A:$B,1,0)), "no", "yes")</f>
        <v>yes</v>
      </c>
      <c r="M328" s="4" t="str">
        <f> if(isna(VLOOKUP($B328,datasets!$B:$C,1,0)), "no", "yes")</f>
        <v>no</v>
      </c>
      <c r="N328" s="4" t="str">
        <f> if(isna(VLOOKUP($B328,processing!$B:$C,1,0)), "no", "yes")</f>
        <v>no</v>
      </c>
      <c r="O328" s="4" t="str">
        <f> if(isna(VLOOKUP($B328,outputs!$B:$C,1,0)), "no", "yes")</f>
        <v>no</v>
      </c>
      <c r="P328" s="9" t="str">
        <f> if(isna(VLOOKUP($B328,accuracy!$B:$K,1,0)), "no", "yes")</f>
        <v>no</v>
      </c>
    </row>
    <row r="329" ht="12.75" customHeight="1">
      <c r="A329" s="7" t="s">
        <v>23</v>
      </c>
      <c r="B329" s="4" t="str">
        <f t="shared" si="3"/>
        <v>Mackey and Roering 2011, Geological Society of America Bulletin (SATIYNUL)</v>
      </c>
      <c r="C329" s="4">
        <v>2011.0</v>
      </c>
      <c r="D329" s="4" t="s">
        <v>1433</v>
      </c>
      <c r="E329" s="4" t="s">
        <v>1434</v>
      </c>
      <c r="F329" s="4" t="s">
        <v>1435</v>
      </c>
      <c r="G329" s="4" t="s">
        <v>1436</v>
      </c>
      <c r="H329" s="4" t="s">
        <v>1437</v>
      </c>
      <c r="I329" s="3" t="s">
        <v>22</v>
      </c>
      <c r="J329" s="4" t="b">
        <f t="shared" si="2"/>
        <v>1</v>
      </c>
      <c r="K329" s="8" t="str">
        <f> if(isna(VLOOKUP($B329,geographic!$A:$B,1,0)), "no", "yes")</f>
        <v>yes</v>
      </c>
      <c r="L329" s="4" t="str">
        <f> if(isna(VLOOKUP($B329,scientific!$A:$B,1,0)), "no", "yes")</f>
        <v>yes</v>
      </c>
      <c r="M329" s="4" t="str">
        <f> if(isna(VLOOKUP($B329,datasets!$B:$C,1,0)), "no", "yes")</f>
        <v>no</v>
      </c>
      <c r="N329" s="4" t="str">
        <f> if(isna(VLOOKUP($B329,processing!$B:$C,1,0)), "no", "yes")</f>
        <v>no</v>
      </c>
      <c r="O329" s="4" t="str">
        <f> if(isna(VLOOKUP($B329,outputs!$B:$C,1,0)), "no", "yes")</f>
        <v>no</v>
      </c>
      <c r="P329" s="9" t="str">
        <f> if(isna(VLOOKUP($B329,accuracy!$B:$K,1,0)), "no", "yes")</f>
        <v>no</v>
      </c>
    </row>
    <row r="330" ht="12.75" customHeight="1">
      <c r="A330" s="7" t="s">
        <v>16</v>
      </c>
      <c r="B330" s="4" t="str">
        <f t="shared" si="3"/>
        <v>Maiwald et al. 2017, ISPRS - International Archives of the Photogrammetry, Remote Sensing and Spatial Information Sciences (YWYJBRXU)</v>
      </c>
      <c r="C330" s="4">
        <v>2017.0</v>
      </c>
      <c r="D330" s="4" t="s">
        <v>1438</v>
      </c>
      <c r="E330" s="4" t="s">
        <v>504</v>
      </c>
      <c r="F330" s="4" t="s">
        <v>1439</v>
      </c>
      <c r="G330" s="4" t="s">
        <v>242</v>
      </c>
      <c r="H330" s="4" t="s">
        <v>1440</v>
      </c>
      <c r="I330" s="3" t="s">
        <v>22</v>
      </c>
      <c r="J330" s="4" t="b">
        <f t="shared" si="2"/>
        <v>1</v>
      </c>
      <c r="K330" s="8" t="str">
        <f> if(isna(VLOOKUP($B330,geographic!$A:$B,1,0)), "no", "yes")</f>
        <v>yes</v>
      </c>
      <c r="L330" s="4" t="str">
        <f> if(isna(VLOOKUP($B330,scientific!$A:$B,1,0)), "no", "yes")</f>
        <v>yes</v>
      </c>
      <c r="M330" s="4" t="str">
        <f> if(isna(VLOOKUP($B330,datasets!$B:$C,1,0)), "no", "yes")</f>
        <v>no</v>
      </c>
      <c r="N330" s="4" t="str">
        <f> if(isna(VLOOKUP($B330,processing!$B:$C,1,0)), "no", "yes")</f>
        <v>no</v>
      </c>
      <c r="O330" s="4" t="str">
        <f> if(isna(VLOOKUP($B330,outputs!$B:$C,1,0)), "no", "yes")</f>
        <v>no</v>
      </c>
      <c r="P330" s="9" t="str">
        <f> if(isna(VLOOKUP($B330,accuracy!$B:$K,1,0)), "no", "yes")</f>
        <v>no</v>
      </c>
    </row>
    <row r="331" ht="12.75" customHeight="1">
      <c r="A331" s="7" t="s">
        <v>16</v>
      </c>
      <c r="B331" s="4" t="str">
        <f t="shared" si="3"/>
        <v>Maiwald et al. 2021, ISPRS International Journal of Geo-Information (HG9SPNGS)</v>
      </c>
      <c r="C331" s="3">
        <v>2021.0</v>
      </c>
      <c r="D331" s="5" t="s">
        <v>1441</v>
      </c>
      <c r="E331" s="3" t="s">
        <v>504</v>
      </c>
      <c r="F331" s="3" t="s">
        <v>1442</v>
      </c>
      <c r="G331" s="3" t="s">
        <v>212</v>
      </c>
      <c r="H331" s="3" t="s">
        <v>1443</v>
      </c>
      <c r="I331" s="3"/>
      <c r="J331" s="4" t="b">
        <f t="shared" si="2"/>
        <v>1</v>
      </c>
      <c r="K331" s="8" t="str">
        <f> if(isna(VLOOKUP($B331,geographic!$A:$B,1,0)), "no", "yes")</f>
        <v>yes</v>
      </c>
      <c r="L331" s="4" t="str">
        <f> if(isna(VLOOKUP($B331,scientific!$A:$B,1,0)), "no", "yes")</f>
        <v>yes</v>
      </c>
      <c r="M331" s="4" t="str">
        <f> if(isna(VLOOKUP($B331,datasets!$B:$C,1,0)), "no", "yes")</f>
        <v>no</v>
      </c>
      <c r="N331" s="4" t="str">
        <f> if(isna(VLOOKUP($B331,processing!$B:$C,1,0)), "no", "yes")</f>
        <v>no</v>
      </c>
      <c r="O331" s="4" t="str">
        <f> if(isna(VLOOKUP($B331,outputs!$B:$C,1,0)), "no", "yes")</f>
        <v>no</v>
      </c>
      <c r="P331" s="9" t="str">
        <f> if(isna(VLOOKUP($B331,accuracy!$B:$K,1,0)), "no", "yes")</f>
        <v>no</v>
      </c>
    </row>
    <row r="332" ht="12.75" customHeight="1">
      <c r="A332" s="7" t="s">
        <v>91</v>
      </c>
      <c r="B332" s="4" t="str">
        <f t="shared" si="3"/>
        <v>Malmros et al. 2016, Journal of Glaciology (PYAK2HCD)</v>
      </c>
      <c r="C332" s="4">
        <v>2016.0</v>
      </c>
      <c r="D332" s="4" t="s">
        <v>1444</v>
      </c>
      <c r="E332" s="4" t="s">
        <v>1445</v>
      </c>
      <c r="F332" s="4" t="s">
        <v>1446</v>
      </c>
      <c r="G332" s="4" t="s">
        <v>46</v>
      </c>
      <c r="H332" s="4" t="s">
        <v>1447</v>
      </c>
      <c r="I332" s="3" t="s">
        <v>22</v>
      </c>
      <c r="J332" s="4" t="b">
        <f t="shared" si="2"/>
        <v>1</v>
      </c>
      <c r="K332" s="8" t="str">
        <f> if(isna(VLOOKUP($B332,geographic!$A:$B,1,0)), "no", "yes")</f>
        <v>yes</v>
      </c>
      <c r="L332" s="4" t="str">
        <f> if(isna(VLOOKUP($B332,scientific!$A:$B,1,0)), "no", "yes")</f>
        <v>yes</v>
      </c>
      <c r="M332" s="4" t="str">
        <f> if(isna(VLOOKUP($B332,datasets!$B:$C,1,0)), "no", "yes")</f>
        <v>no</v>
      </c>
      <c r="N332" s="4" t="str">
        <f> if(isna(VLOOKUP($B332,processing!$B:$C,1,0)), "no", "yes")</f>
        <v>no</v>
      </c>
      <c r="O332" s="4" t="str">
        <f> if(isna(VLOOKUP($B332,outputs!$B:$C,1,0)), "no", "yes")</f>
        <v>no</v>
      </c>
      <c r="P332" s="9" t="str">
        <f> if(isna(VLOOKUP($B332,accuracy!$B:$K,1,0)), "no", "yes")</f>
        <v>no</v>
      </c>
    </row>
    <row r="333" ht="12.75" customHeight="1">
      <c r="A333" s="7" t="s">
        <v>91</v>
      </c>
      <c r="B333" s="4" t="str">
        <f t="shared" si="3"/>
        <v>Mantellini and Berdimuradov 2019, Archaeological Research in Asia (A7BV6B4Y)</v>
      </c>
      <c r="C333" s="4">
        <v>2019.0</v>
      </c>
      <c r="D333" s="4" t="s">
        <v>1448</v>
      </c>
      <c r="E333" s="4" t="s">
        <v>1449</v>
      </c>
      <c r="F333" s="4" t="s">
        <v>1450</v>
      </c>
      <c r="G333" s="4" t="s">
        <v>1451</v>
      </c>
      <c r="H333" s="4" t="s">
        <v>1452</v>
      </c>
      <c r="I333" s="3" t="s">
        <v>22</v>
      </c>
      <c r="J333" s="4" t="b">
        <f t="shared" si="2"/>
        <v>1</v>
      </c>
      <c r="K333" s="8" t="str">
        <f> if(isna(VLOOKUP($B333,geographic!$A:$B,1,0)), "no", "yes")</f>
        <v>yes</v>
      </c>
      <c r="L333" s="4" t="str">
        <f> if(isna(VLOOKUP($B333,scientific!$A:$B,1,0)), "no", "yes")</f>
        <v>yes</v>
      </c>
      <c r="M333" s="4" t="str">
        <f> if(isna(VLOOKUP($B333,datasets!$B:$C,1,0)), "no", "yes")</f>
        <v>no</v>
      </c>
      <c r="N333" s="4" t="str">
        <f> if(isna(VLOOKUP($B333,processing!$B:$C,1,0)), "no", "yes")</f>
        <v>no</v>
      </c>
      <c r="O333" s="4" t="str">
        <f> if(isna(VLOOKUP($B333,outputs!$B:$C,1,0)), "no", "yes")</f>
        <v>no</v>
      </c>
      <c r="P333" s="9" t="str">
        <f> if(isna(VLOOKUP($B333,accuracy!$B:$K,1,0)), "no", "yes")</f>
        <v>no</v>
      </c>
    </row>
    <row r="334" ht="12.75" customHeight="1">
      <c r="A334" s="3" t="s">
        <v>91</v>
      </c>
      <c r="B334" s="4" t="str">
        <f t="shared" si="3"/>
        <v>Marzolff et al. 2022, Frontiers in Environmental Science (AA5AGLZJ)</v>
      </c>
      <c r="C334" s="3">
        <v>2022.0</v>
      </c>
      <c r="D334" s="5" t="s">
        <v>1453</v>
      </c>
      <c r="E334" s="3" t="s">
        <v>1454</v>
      </c>
      <c r="F334" s="3" t="s">
        <v>1455</v>
      </c>
      <c r="G334" s="3" t="s">
        <v>1456</v>
      </c>
      <c r="H334" s="3" t="s">
        <v>1457</v>
      </c>
      <c r="I334" s="3"/>
      <c r="J334" s="4" t="b">
        <f t="shared" si="2"/>
        <v>1</v>
      </c>
      <c r="K334" s="8" t="str">
        <f> if(isna(VLOOKUP($B334,geographic!$A:$B,1,0)), "no", "yes")</f>
        <v>yes</v>
      </c>
      <c r="L334" s="4" t="str">
        <f> if(isna(VLOOKUP($B334,scientific!$A:$B,1,0)), "no", "yes")</f>
        <v>yes</v>
      </c>
      <c r="M334" s="4" t="str">
        <f> if(isna(VLOOKUP($B334,datasets!$B:$C,1,0)), "no", "yes")</f>
        <v>no</v>
      </c>
      <c r="N334" s="4" t="str">
        <f> if(isna(VLOOKUP($B334,processing!$B:$C,1,0)), "no", "yes")</f>
        <v>no</v>
      </c>
      <c r="O334" s="4" t="str">
        <f> if(isna(VLOOKUP($B334,outputs!$B:$C,1,0)), "no", "yes")</f>
        <v>no</v>
      </c>
      <c r="P334" s="9" t="str">
        <f> if(isna(VLOOKUP($B334,accuracy!$B:$K,1,0)), "no", "yes")</f>
        <v>no</v>
      </c>
    </row>
    <row r="335" ht="12.75" customHeight="1">
      <c r="A335" s="3" t="s">
        <v>91</v>
      </c>
      <c r="B335" s="4" t="str">
        <f t="shared" si="3"/>
        <v>Masiokas et al. 2015, Journal of Glaciology (RK5AJFEA)</v>
      </c>
      <c r="C335" s="4">
        <v>2015.0</v>
      </c>
      <c r="D335" s="4" t="s">
        <v>1458</v>
      </c>
      <c r="E335" s="4" t="s">
        <v>1459</v>
      </c>
      <c r="F335" s="4" t="s">
        <v>1460</v>
      </c>
      <c r="G335" s="4" t="s">
        <v>46</v>
      </c>
      <c r="H335" s="4" t="s">
        <v>1461</v>
      </c>
      <c r="I335" s="3" t="s">
        <v>22</v>
      </c>
      <c r="J335" s="4" t="b">
        <f t="shared" si="2"/>
        <v>1</v>
      </c>
      <c r="K335" s="8" t="str">
        <f> if(isna(VLOOKUP($B335,geographic!$A:$B,1,0)), "no", "yes")</f>
        <v>yes</v>
      </c>
      <c r="L335" s="4" t="str">
        <f> if(isna(VLOOKUP($B335,scientific!$A:$B,1,0)), "no", "yes")</f>
        <v>yes</v>
      </c>
      <c r="M335" s="4" t="str">
        <f> if(isna(VLOOKUP($B335,datasets!$B:$C,1,0)), "no", "yes")</f>
        <v>no</v>
      </c>
      <c r="N335" s="4" t="str">
        <f> if(isna(VLOOKUP($B335,processing!$B:$C,1,0)), "no", "yes")</f>
        <v>no</v>
      </c>
      <c r="O335" s="4" t="str">
        <f> if(isna(VLOOKUP($B335,outputs!$B:$C,1,0)), "no", "yes")</f>
        <v>no</v>
      </c>
      <c r="P335" s="9" t="str">
        <f> if(isna(VLOOKUP($B335,accuracy!$B:$K,1,0)), "no", "yes")</f>
        <v>no</v>
      </c>
    </row>
    <row r="336" ht="12.75" customHeight="1">
      <c r="A336" s="3" t="s">
        <v>16</v>
      </c>
      <c r="B336" s="4" t="str">
        <f t="shared" si="3"/>
        <v>Maurer 2015,  (U584VP9I)</v>
      </c>
      <c r="C336" s="4">
        <v>2015.0</v>
      </c>
      <c r="D336" s="4" t="s">
        <v>1462</v>
      </c>
      <c r="E336" s="4" t="s">
        <v>1463</v>
      </c>
      <c r="F336" s="4" t="s">
        <v>1464</v>
      </c>
      <c r="G336" s="4"/>
      <c r="H336" s="4"/>
      <c r="I336" s="3" t="s">
        <v>22</v>
      </c>
      <c r="J336" s="4" t="b">
        <f t="shared" si="2"/>
        <v>1</v>
      </c>
      <c r="K336" s="8" t="str">
        <f> if(isna(VLOOKUP($B336,geographic!$A:$B,1,0)), "no", "yes")</f>
        <v>yes</v>
      </c>
      <c r="L336" s="4" t="str">
        <f> if(isna(VLOOKUP($B336,scientific!$A:$B,1,0)), "no", "yes")</f>
        <v>yes</v>
      </c>
      <c r="M336" s="4" t="str">
        <f> if(isna(VLOOKUP($B336,datasets!$B:$C,1,0)), "no", "yes")</f>
        <v>no</v>
      </c>
      <c r="N336" s="4" t="str">
        <f> if(isna(VLOOKUP($B336,processing!$B:$C,1,0)), "no", "yes")</f>
        <v>no</v>
      </c>
      <c r="O336" s="4" t="str">
        <f> if(isna(VLOOKUP($B336,outputs!$B:$C,1,0)), "no", "yes")</f>
        <v>no</v>
      </c>
      <c r="P336" s="9" t="str">
        <f> if(isna(VLOOKUP($B336,accuracy!$B:$K,1,0)), "no", "yes")</f>
        <v>no</v>
      </c>
    </row>
    <row r="337" ht="12.75" customHeight="1">
      <c r="A337" s="3" t="s">
        <v>16</v>
      </c>
      <c r="B337" s="4" t="str">
        <f t="shared" si="3"/>
        <v>Maurer et al. 2019, Science Advances (8IDZABSN)</v>
      </c>
      <c r="C337" s="4">
        <v>2019.0</v>
      </c>
      <c r="D337" s="4" t="s">
        <v>1465</v>
      </c>
      <c r="E337" s="4" t="s">
        <v>520</v>
      </c>
      <c r="F337" s="4" t="s">
        <v>1466</v>
      </c>
      <c r="G337" s="4" t="s">
        <v>1467</v>
      </c>
      <c r="H337" s="4" t="s">
        <v>1468</v>
      </c>
      <c r="I337" s="3" t="s">
        <v>22</v>
      </c>
      <c r="J337" s="4" t="b">
        <f t="shared" si="2"/>
        <v>0</v>
      </c>
      <c r="K337" s="8" t="str">
        <f> if(isna(VLOOKUP($B337,geographic!$A:$B,1,0)), "no", "yes")</f>
        <v>yes</v>
      </c>
      <c r="L337" s="4" t="str">
        <f> if(isna(VLOOKUP($B337,scientific!$A:$B,1,0)), "no", "yes")</f>
        <v>yes</v>
      </c>
      <c r="M337" s="4" t="str">
        <f> if(isna(VLOOKUP($B337,datasets!$B:$C,1,0)), "no", "yes")</f>
        <v>yes</v>
      </c>
      <c r="N337" s="4" t="str">
        <f> if(isna(VLOOKUP($B337,processing!$B:$C,1,0)), "no", "yes")</f>
        <v>yes</v>
      </c>
      <c r="O337" s="4" t="str">
        <f> if(isna(VLOOKUP($B337,outputs!$B:$C,1,0)), "no", "yes")</f>
        <v>yes</v>
      </c>
      <c r="P337" s="9" t="str">
        <f> if(isna(VLOOKUP($B337,accuracy!$B:$K,1,0)), "no", "yes")</f>
        <v>yes</v>
      </c>
    </row>
    <row r="338" ht="12.75" customHeight="1">
      <c r="A338" s="3" t="s">
        <v>23</v>
      </c>
      <c r="B338" s="4" t="str">
        <f t="shared" si="3"/>
        <v>Mboga et al. 2020, ISPRS Journal of Photogrammetry and Remote Sensing (K9S356AP)</v>
      </c>
      <c r="C338" s="4">
        <v>2020.0</v>
      </c>
      <c r="D338" s="4" t="s">
        <v>1469</v>
      </c>
      <c r="E338" s="4" t="s">
        <v>1470</v>
      </c>
      <c r="F338" s="4" t="s">
        <v>1471</v>
      </c>
      <c r="G338" s="4" t="s">
        <v>51</v>
      </c>
      <c r="H338" s="4" t="s">
        <v>1472</v>
      </c>
      <c r="I338" s="3" t="s">
        <v>22</v>
      </c>
      <c r="J338" s="4" t="b">
        <f t="shared" si="2"/>
        <v>1</v>
      </c>
      <c r="K338" s="8" t="str">
        <f> if(isna(VLOOKUP($B338,geographic!$A:$B,1,0)), "no", "yes")</f>
        <v>yes</v>
      </c>
      <c r="L338" s="4" t="str">
        <f> if(isna(VLOOKUP($B338,scientific!$A:$B,1,0)), "no", "yes")</f>
        <v>yes</v>
      </c>
      <c r="M338" s="4" t="str">
        <f> if(isna(VLOOKUP($B338,datasets!$B:$C,1,0)), "no", "yes")</f>
        <v>no</v>
      </c>
      <c r="N338" s="4" t="str">
        <f> if(isna(VLOOKUP($B338,processing!$B:$C,1,0)), "no", "yes")</f>
        <v>no</v>
      </c>
      <c r="O338" s="4" t="str">
        <f> if(isna(VLOOKUP($B338,outputs!$B:$C,1,0)), "no", "yes")</f>
        <v>no</v>
      </c>
      <c r="P338" s="9" t="str">
        <f> if(isna(VLOOKUP($B338,accuracy!$B:$K,1,0)), "no", "yes")</f>
        <v>no</v>
      </c>
    </row>
    <row r="339" ht="12.75" customHeight="1">
      <c r="A339" s="3" t="s">
        <v>23</v>
      </c>
      <c r="B339" s="4" t="str">
        <f t="shared" si="3"/>
        <v>McAuliffe et al. 2017, Journal of Map &amp; Geography Libraries (GQ7JSYRP)</v>
      </c>
      <c r="C339" s="4">
        <v>2017.0</v>
      </c>
      <c r="D339" s="4" t="s">
        <v>1473</v>
      </c>
      <c r="E339" s="4" t="s">
        <v>1474</v>
      </c>
      <c r="F339" s="4" t="s">
        <v>1475</v>
      </c>
      <c r="G339" s="4" t="s">
        <v>658</v>
      </c>
      <c r="H339" s="4" t="s">
        <v>1476</v>
      </c>
      <c r="I339" s="3" t="s">
        <v>22</v>
      </c>
      <c r="J339" s="4" t="b">
        <f t="shared" si="2"/>
        <v>1</v>
      </c>
      <c r="K339" s="8" t="str">
        <f> if(isna(VLOOKUP($B339,geographic!$A:$B,1,0)), "no", "yes")</f>
        <v>yes</v>
      </c>
      <c r="L339" s="4" t="str">
        <f> if(isna(VLOOKUP($B339,scientific!$A:$B,1,0)), "no", "yes")</f>
        <v>yes</v>
      </c>
      <c r="M339" s="4" t="str">
        <f> if(isna(VLOOKUP($B339,datasets!$B:$C,1,0)), "no", "yes")</f>
        <v>no</v>
      </c>
      <c r="N339" s="4" t="str">
        <f> if(isna(VLOOKUP($B339,processing!$B:$C,1,0)), "no", "yes")</f>
        <v>no</v>
      </c>
      <c r="O339" s="4" t="str">
        <f> if(isna(VLOOKUP($B339,outputs!$B:$C,1,0)), "no", "yes")</f>
        <v>no</v>
      </c>
      <c r="P339" s="9" t="str">
        <f> if(isna(VLOOKUP($B339,accuracy!$B:$K,1,0)), "no", "yes")</f>
        <v>no</v>
      </c>
    </row>
    <row r="340" ht="12.75" customHeight="1">
      <c r="A340" s="3" t="s">
        <v>91</v>
      </c>
      <c r="B340" s="4" t="str">
        <f t="shared" si="3"/>
        <v>McDonald 1997,  (CJBED5GC)</v>
      </c>
      <c r="C340" s="3">
        <v>1997.0</v>
      </c>
      <c r="D340" s="5" t="s">
        <v>1477</v>
      </c>
      <c r="E340" s="3" t="s">
        <v>1478</v>
      </c>
      <c r="F340" s="3" t="s">
        <v>1479</v>
      </c>
      <c r="G340" s="4"/>
      <c r="H340" s="4"/>
      <c r="I340" s="3"/>
      <c r="J340" s="4" t="b">
        <f t="shared" si="2"/>
        <v>1</v>
      </c>
      <c r="K340" s="8" t="str">
        <f> if(isna(VLOOKUP($B340,geographic!$A:$B,1,0)), "no", "yes")</f>
        <v>yes</v>
      </c>
      <c r="L340" s="4" t="str">
        <f> if(isna(VLOOKUP($B340,scientific!$A:$B,1,0)), "no", "yes")</f>
        <v>yes</v>
      </c>
      <c r="M340" s="4" t="str">
        <f> if(isna(VLOOKUP($B340,datasets!$B:$C,1,0)), "no", "yes")</f>
        <v>no</v>
      </c>
      <c r="N340" s="4" t="str">
        <f> if(isna(VLOOKUP($B340,processing!$B:$C,1,0)), "no", "yes")</f>
        <v>no</v>
      </c>
      <c r="O340" s="4" t="str">
        <f> if(isna(VLOOKUP($B340,outputs!$B:$C,1,0)), "no", "yes")</f>
        <v>no</v>
      </c>
      <c r="P340" s="9" t="str">
        <f> if(isna(VLOOKUP($B340,accuracy!$B:$K,1,0)), "no", "yes")</f>
        <v>no</v>
      </c>
    </row>
    <row r="341" ht="12.75" customHeight="1">
      <c r="A341" s="3" t="s">
        <v>23</v>
      </c>
      <c r="B341" s="4" t="str">
        <f t="shared" si="3"/>
        <v>McLeester and Casana 2021, American Antiquity (RN4NWWSM)</v>
      </c>
      <c r="C341" s="4">
        <v>2021.0</v>
      </c>
      <c r="D341" s="4" t="s">
        <v>1480</v>
      </c>
      <c r="E341" s="4" t="s">
        <v>1481</v>
      </c>
      <c r="F341" s="4" t="s">
        <v>1482</v>
      </c>
      <c r="G341" s="4" t="s">
        <v>1483</v>
      </c>
      <c r="H341" s="4" t="s">
        <v>1484</v>
      </c>
      <c r="I341" s="3" t="s">
        <v>22</v>
      </c>
      <c r="J341" s="4" t="b">
        <f t="shared" si="2"/>
        <v>1</v>
      </c>
      <c r="K341" s="8" t="str">
        <f> if(isna(VLOOKUP($B341,geographic!$A:$B,1,0)), "no", "yes")</f>
        <v>yes</v>
      </c>
      <c r="L341" s="4" t="str">
        <f> if(isna(VLOOKUP($B341,scientific!$A:$B,1,0)), "no", "yes")</f>
        <v>yes</v>
      </c>
      <c r="M341" s="4" t="str">
        <f> if(isna(VLOOKUP($B341,datasets!$B:$C,1,0)), "no", "yes")</f>
        <v>no</v>
      </c>
      <c r="N341" s="4" t="str">
        <f> if(isna(VLOOKUP($B341,processing!$B:$C,1,0)), "no", "yes")</f>
        <v>no</v>
      </c>
      <c r="O341" s="4" t="str">
        <f> if(isna(VLOOKUP($B341,outputs!$B:$C,1,0)), "no", "yes")</f>
        <v>no</v>
      </c>
      <c r="P341" s="9" t="str">
        <f> if(isna(VLOOKUP($B341,accuracy!$B:$K,1,0)), "no", "yes")</f>
        <v>no</v>
      </c>
    </row>
    <row r="342" ht="12.75" customHeight="1">
      <c r="A342" s="3" t="s">
        <v>91</v>
      </c>
      <c r="B342" s="4" t="str">
        <f t="shared" si="3"/>
        <v>Mészáros et al. 2014, Geographica Pannonica (9DVRTYSF)</v>
      </c>
      <c r="C342" s="4">
        <v>2014.0</v>
      </c>
      <c r="D342" s="4" t="s">
        <v>1485</v>
      </c>
      <c r="E342" s="4" t="s">
        <v>1486</v>
      </c>
      <c r="F342" s="4" t="s">
        <v>1487</v>
      </c>
      <c r="G342" s="4" t="s">
        <v>1488</v>
      </c>
      <c r="H342" s="4" t="s">
        <v>1489</v>
      </c>
      <c r="I342" s="3" t="s">
        <v>22</v>
      </c>
      <c r="J342" s="4" t="b">
        <f t="shared" si="2"/>
        <v>1</v>
      </c>
      <c r="K342" s="8" t="str">
        <f> if(isna(VLOOKUP($B342,geographic!$A:$B,1,0)), "no", "yes")</f>
        <v>yes</v>
      </c>
      <c r="L342" s="4" t="str">
        <f> if(isna(VLOOKUP($B342,scientific!$A:$B,1,0)), "no", "yes")</f>
        <v>yes</v>
      </c>
      <c r="M342" s="4" t="str">
        <f> if(isna(VLOOKUP($B342,datasets!$B:$C,1,0)), "no", "yes")</f>
        <v>no</v>
      </c>
      <c r="N342" s="4" t="str">
        <f> if(isna(VLOOKUP($B342,processing!$B:$C,1,0)), "no", "yes")</f>
        <v>no</v>
      </c>
      <c r="O342" s="4" t="str">
        <f> if(isna(VLOOKUP($B342,outputs!$B:$C,1,0)), "no", "yes")</f>
        <v>no</v>
      </c>
      <c r="P342" s="9" t="str">
        <f> if(isna(VLOOKUP($B342,accuracy!$B:$K,1,0)), "no", "yes")</f>
        <v>no</v>
      </c>
    </row>
    <row r="343" ht="12.75" customHeight="1">
      <c r="A343" s="3" t="s">
        <v>91</v>
      </c>
      <c r="B343" s="4" t="str">
        <f t="shared" si="3"/>
        <v>Meyer et al. 1996, ISPRS Journal of Photogrammetry and Remote Sensing (L4UYDPTG)</v>
      </c>
      <c r="C343" s="3">
        <v>1996.0</v>
      </c>
      <c r="D343" s="5" t="s">
        <v>1490</v>
      </c>
      <c r="E343" s="3" t="s">
        <v>1491</v>
      </c>
      <c r="F343" s="3" t="s">
        <v>1492</v>
      </c>
      <c r="G343" s="3" t="s">
        <v>51</v>
      </c>
      <c r="H343" s="3" t="s">
        <v>1493</v>
      </c>
      <c r="I343" s="3"/>
      <c r="J343" s="4" t="b">
        <f t="shared" si="2"/>
        <v>1</v>
      </c>
      <c r="K343" s="8" t="str">
        <f> if(isna(VLOOKUP($B343,geographic!$A:$B,1,0)), "no", "yes")</f>
        <v>yes</v>
      </c>
      <c r="L343" s="4" t="str">
        <f> if(isna(VLOOKUP($B343,scientific!$A:$B,1,0)), "no", "yes")</f>
        <v>yes</v>
      </c>
      <c r="M343" s="4" t="str">
        <f> if(isna(VLOOKUP($B343,datasets!$B:$C,1,0)), "no", "yes")</f>
        <v>no</v>
      </c>
      <c r="N343" s="4" t="str">
        <f> if(isna(VLOOKUP($B343,processing!$B:$C,1,0)), "no", "yes")</f>
        <v>no</v>
      </c>
      <c r="O343" s="4" t="str">
        <f> if(isna(VLOOKUP($B343,outputs!$B:$C,1,0)), "no", "yes")</f>
        <v>no</v>
      </c>
      <c r="P343" s="9" t="str">
        <f> if(isna(VLOOKUP($B343,accuracy!$B:$K,1,0)), "no", "yes")</f>
        <v>no</v>
      </c>
    </row>
    <row r="344" ht="12.75" customHeight="1">
      <c r="A344" s="3" t="s">
        <v>91</v>
      </c>
      <c r="B344" s="4" t="str">
        <f t="shared" si="3"/>
        <v>Michon et al. 2023, Journal of Geophysical Research: Earth Surface (T9RY94MA)</v>
      </c>
      <c r="C344" s="3">
        <v>2023.0</v>
      </c>
      <c r="D344" s="5" t="s">
        <v>1494</v>
      </c>
      <c r="E344" s="3" t="s">
        <v>1495</v>
      </c>
      <c r="F344" s="3" t="s">
        <v>1496</v>
      </c>
      <c r="G344" s="3" t="s">
        <v>187</v>
      </c>
      <c r="H344" s="3" t="s">
        <v>1497</v>
      </c>
      <c r="I344" s="3"/>
      <c r="J344" s="4" t="b">
        <f t="shared" si="2"/>
        <v>1</v>
      </c>
      <c r="K344" s="8" t="str">
        <f> if(isna(VLOOKUP($B344,geographic!$A:$B,1,0)), "no", "yes")</f>
        <v>yes</v>
      </c>
      <c r="L344" s="4" t="str">
        <f> if(isna(VLOOKUP($B344,scientific!$A:$B,1,0)), "no", "yes")</f>
        <v>yes</v>
      </c>
      <c r="M344" s="4" t="str">
        <f> if(isna(VLOOKUP($B344,datasets!$B:$C,1,0)), "no", "yes")</f>
        <v>no</v>
      </c>
      <c r="N344" s="4" t="str">
        <f> if(isna(VLOOKUP($B344,processing!$B:$C,1,0)), "no", "yes")</f>
        <v>no</v>
      </c>
      <c r="O344" s="4" t="str">
        <f> if(isna(VLOOKUP($B344,outputs!$B:$C,1,0)), "no", "yes")</f>
        <v>no</v>
      </c>
      <c r="P344" s="9" t="str">
        <f> if(isna(VLOOKUP($B344,accuracy!$B:$K,1,0)), "no", "yes")</f>
        <v>no</v>
      </c>
    </row>
    <row r="345" ht="12.75" customHeight="1">
      <c r="A345" s="3" t="s">
        <v>85</v>
      </c>
      <c r="B345" s="4" t="str">
        <f t="shared" si="3"/>
        <v>Midgley et al. 2018, Geomorphology (NQDIZDA2)</v>
      </c>
      <c r="C345" s="4">
        <v>2018.0</v>
      </c>
      <c r="D345" s="4" t="s">
        <v>1498</v>
      </c>
      <c r="E345" s="4" t="s">
        <v>1499</v>
      </c>
      <c r="F345" s="4" t="s">
        <v>1500</v>
      </c>
      <c r="G345" s="4" t="s">
        <v>217</v>
      </c>
      <c r="H345" s="4" t="s">
        <v>1501</v>
      </c>
      <c r="I345" s="3" t="s">
        <v>22</v>
      </c>
      <c r="J345" s="4" t="b">
        <f t="shared" si="2"/>
        <v>1</v>
      </c>
      <c r="K345" s="8" t="str">
        <f> if(isna(VLOOKUP($B345,geographic!$A:$B,1,0)), "no", "yes")</f>
        <v>yes</v>
      </c>
      <c r="L345" s="4" t="str">
        <f> if(isna(VLOOKUP($B345,scientific!$A:$B,1,0)), "no", "yes")</f>
        <v>yes</v>
      </c>
      <c r="M345" s="4" t="str">
        <f> if(isna(VLOOKUP($B345,datasets!$B:$C,1,0)), "no", "yes")</f>
        <v>no</v>
      </c>
      <c r="N345" s="4" t="str">
        <f> if(isna(VLOOKUP($B345,processing!$B:$C,1,0)), "no", "yes")</f>
        <v>no</v>
      </c>
      <c r="O345" s="4" t="str">
        <f> if(isna(VLOOKUP($B345,outputs!$B:$C,1,0)), "no", "yes")</f>
        <v>no</v>
      </c>
      <c r="P345" s="9" t="str">
        <f> if(isna(VLOOKUP($B345,accuracy!$B:$K,1,0)), "no", "yes")</f>
        <v>no</v>
      </c>
    </row>
    <row r="346" ht="12.75" customHeight="1">
      <c r="A346" s="7" t="s">
        <v>91</v>
      </c>
      <c r="B346" s="4" t="str">
        <f t="shared" si="3"/>
        <v>Molnár 2023, 2023 IEEE 21st World Symposium on Applied Machine Intelligence and Informatics (SAMI) (U9MTIKFF)</v>
      </c>
      <c r="C346" s="3">
        <v>2023.0</v>
      </c>
      <c r="D346" s="5" t="s">
        <v>1502</v>
      </c>
      <c r="E346" s="3" t="s">
        <v>1503</v>
      </c>
      <c r="F346" s="3" t="s">
        <v>1504</v>
      </c>
      <c r="G346" s="3" t="s">
        <v>1505</v>
      </c>
      <c r="H346" s="3" t="s">
        <v>1506</v>
      </c>
      <c r="I346" s="3"/>
      <c r="J346" s="4" t="b">
        <f t="shared" si="2"/>
        <v>1</v>
      </c>
      <c r="K346" s="8" t="str">
        <f> if(isna(VLOOKUP($B346,geographic!$A:$B,1,0)), "no", "yes")</f>
        <v>yes</v>
      </c>
      <c r="L346" s="4" t="str">
        <f> if(isna(VLOOKUP($B346,scientific!$A:$B,1,0)), "no", "yes")</f>
        <v>yes</v>
      </c>
      <c r="M346" s="4" t="str">
        <f> if(isna(VLOOKUP($B346,datasets!$B:$C,1,0)), "no", "yes")</f>
        <v>no</v>
      </c>
      <c r="N346" s="4" t="str">
        <f> if(isna(VLOOKUP($B346,processing!$B:$C,1,0)), "no", "yes")</f>
        <v>no</v>
      </c>
      <c r="O346" s="4" t="str">
        <f> if(isna(VLOOKUP($B346,outputs!$B:$C,1,0)), "no", "yes")</f>
        <v>no</v>
      </c>
      <c r="P346" s="9" t="str">
        <f> if(isna(VLOOKUP($B346,accuracy!$B:$K,1,0)), "no", "yes")</f>
        <v>no</v>
      </c>
    </row>
    <row r="347" ht="12.75" customHeight="1">
      <c r="A347" s="3" t="s">
        <v>23</v>
      </c>
      <c r="B347" s="4" t="str">
        <f t="shared" si="3"/>
        <v>Mondino and Chiabrando 2008, The International Archives of the Photogrammetry, Remote Sensing and Spatial Information Sciences (ESZMRL5H)</v>
      </c>
      <c r="C347" s="4">
        <v>2008.0</v>
      </c>
      <c r="D347" s="4" t="s">
        <v>1507</v>
      </c>
      <c r="E347" s="4" t="s">
        <v>1508</v>
      </c>
      <c r="F347" s="4" t="s">
        <v>1509</v>
      </c>
      <c r="G347" s="3" t="s">
        <v>174</v>
      </c>
      <c r="H347" s="4"/>
      <c r="I347" s="3" t="s">
        <v>22</v>
      </c>
      <c r="J347" s="4" t="b">
        <f t="shared" si="2"/>
        <v>1</v>
      </c>
      <c r="K347" s="8" t="str">
        <f> if(isna(VLOOKUP($B347,geographic!$A:$B,1,0)), "no", "yes")</f>
        <v>yes</v>
      </c>
      <c r="L347" s="4" t="str">
        <f> if(isna(VLOOKUP($B347,scientific!$A:$B,1,0)), "no", "yes")</f>
        <v>yes</v>
      </c>
      <c r="M347" s="4" t="str">
        <f> if(isna(VLOOKUP($B347,datasets!$B:$C,1,0)), "no", "yes")</f>
        <v>no</v>
      </c>
      <c r="N347" s="4" t="str">
        <f> if(isna(VLOOKUP($B347,processing!$B:$C,1,0)), "no", "yes")</f>
        <v>no</v>
      </c>
      <c r="O347" s="4" t="str">
        <f> if(isna(VLOOKUP($B347,outputs!$B:$C,1,0)), "no", "yes")</f>
        <v>no</v>
      </c>
      <c r="P347" s="9" t="str">
        <f> if(isna(VLOOKUP($B347,accuracy!$B:$K,1,0)), "no", "yes")</f>
        <v>no</v>
      </c>
    </row>
    <row r="348" ht="12.75" customHeight="1">
      <c r="A348" s="3" t="s">
        <v>23</v>
      </c>
      <c r="B348" s="4" t="str">
        <f t="shared" si="3"/>
        <v>Monnier and Kinnard 2017, Earth Surface Dynamics (W2NNY7M5)</v>
      </c>
      <c r="C348" s="4">
        <v>2017.0</v>
      </c>
      <c r="D348" s="4" t="s">
        <v>1510</v>
      </c>
      <c r="E348" s="4" t="s">
        <v>1511</v>
      </c>
      <c r="F348" s="4" t="s">
        <v>1512</v>
      </c>
      <c r="G348" s="4" t="s">
        <v>663</v>
      </c>
      <c r="H348" s="4" t="s">
        <v>1513</v>
      </c>
      <c r="I348" s="3" t="s">
        <v>22</v>
      </c>
      <c r="J348" s="4" t="b">
        <f t="shared" si="2"/>
        <v>1</v>
      </c>
      <c r="K348" s="8" t="str">
        <f> if(isna(VLOOKUP($B348,geographic!$A:$B,1,0)), "no", "yes")</f>
        <v>yes</v>
      </c>
      <c r="L348" s="4" t="str">
        <f> if(isna(VLOOKUP($B348,scientific!$A:$B,1,0)), "no", "yes")</f>
        <v>yes</v>
      </c>
      <c r="M348" s="4" t="str">
        <f> if(isna(VLOOKUP($B348,datasets!$B:$C,1,0)), "no", "yes")</f>
        <v>no</v>
      </c>
      <c r="N348" s="4" t="str">
        <f> if(isna(VLOOKUP($B348,processing!$B:$C,1,0)), "no", "yes")</f>
        <v>no</v>
      </c>
      <c r="O348" s="4" t="str">
        <f> if(isna(VLOOKUP($B348,outputs!$B:$C,1,0)), "no", "yes")</f>
        <v>no</v>
      </c>
      <c r="P348" s="9" t="str">
        <f> if(isna(VLOOKUP($B348,accuracy!$B:$K,1,0)), "no", "yes")</f>
        <v>no</v>
      </c>
    </row>
    <row r="349" ht="12.75" customHeight="1">
      <c r="A349" s="3" t="s">
        <v>23</v>
      </c>
      <c r="B349" s="4" t="str">
        <f t="shared" si="3"/>
        <v>Morgan and Gergel 2010, Landscape Ecology (T69FDSQV)</v>
      </c>
      <c r="C349" s="4">
        <v>2010.0</v>
      </c>
      <c r="D349" s="4" t="s">
        <v>1514</v>
      </c>
      <c r="E349" s="4" t="s">
        <v>1515</v>
      </c>
      <c r="F349" s="4" t="s">
        <v>1516</v>
      </c>
      <c r="G349" s="4" t="s">
        <v>1367</v>
      </c>
      <c r="H349" s="4" t="s">
        <v>1517</v>
      </c>
      <c r="I349" s="3" t="s">
        <v>22</v>
      </c>
      <c r="J349" s="4" t="b">
        <f t="shared" si="2"/>
        <v>1</v>
      </c>
      <c r="K349" s="8" t="str">
        <f> if(isna(VLOOKUP($B349,geographic!$A:$B,1,0)), "no", "yes")</f>
        <v>yes</v>
      </c>
      <c r="L349" s="4" t="str">
        <f> if(isna(VLOOKUP($B349,scientific!$A:$B,1,0)), "no", "yes")</f>
        <v>yes</v>
      </c>
      <c r="M349" s="4" t="str">
        <f> if(isna(VLOOKUP($B349,datasets!$B:$C,1,0)), "no", "yes")</f>
        <v>no</v>
      </c>
      <c r="N349" s="4" t="str">
        <f> if(isna(VLOOKUP($B349,processing!$B:$C,1,0)), "no", "yes")</f>
        <v>no</v>
      </c>
      <c r="O349" s="4" t="str">
        <f> if(isna(VLOOKUP($B349,outputs!$B:$C,1,0)), "no", "yes")</f>
        <v>no</v>
      </c>
      <c r="P349" s="9" t="str">
        <f> if(isna(VLOOKUP($B349,accuracy!$B:$K,1,0)), "no", "yes")</f>
        <v>no</v>
      </c>
    </row>
    <row r="350" ht="12.75" customHeight="1">
      <c r="A350" s="3" t="s">
        <v>23</v>
      </c>
      <c r="B350" s="4" t="str">
        <f t="shared" si="3"/>
        <v>Morgan and Gergel 2013, Canadian Journal of Forest Research (UFD6MYFJ)</v>
      </c>
      <c r="C350" s="4">
        <v>2013.0</v>
      </c>
      <c r="D350" s="4" t="s">
        <v>1518</v>
      </c>
      <c r="E350" s="4" t="s">
        <v>1515</v>
      </c>
      <c r="F350" s="4" t="s">
        <v>1519</v>
      </c>
      <c r="G350" s="4" t="s">
        <v>1520</v>
      </c>
      <c r="H350" s="4" t="s">
        <v>1521</v>
      </c>
      <c r="I350" s="3" t="s">
        <v>22</v>
      </c>
      <c r="J350" s="4" t="b">
        <f t="shared" si="2"/>
        <v>1</v>
      </c>
      <c r="K350" s="8" t="str">
        <f> if(isna(VLOOKUP($B350,geographic!$A:$B,1,0)), "no", "yes")</f>
        <v>yes</v>
      </c>
      <c r="L350" s="4" t="str">
        <f> if(isna(VLOOKUP($B350,scientific!$A:$B,1,0)), "no", "yes")</f>
        <v>yes</v>
      </c>
      <c r="M350" s="4" t="str">
        <f> if(isna(VLOOKUP($B350,datasets!$B:$C,1,0)), "no", "yes")</f>
        <v>no</v>
      </c>
      <c r="N350" s="4" t="str">
        <f> if(isna(VLOOKUP($B350,processing!$B:$C,1,0)), "no", "yes")</f>
        <v>no</v>
      </c>
      <c r="O350" s="4" t="str">
        <f> if(isna(VLOOKUP($B350,outputs!$B:$C,1,0)), "no", "yes")</f>
        <v>no</v>
      </c>
      <c r="P350" s="9" t="str">
        <f> if(isna(VLOOKUP($B350,accuracy!$B:$K,1,0)), "no", "yes")</f>
        <v>no</v>
      </c>
    </row>
    <row r="351" ht="12.75" customHeight="1">
      <c r="A351" s="3" t="s">
        <v>91</v>
      </c>
      <c r="B351" s="4" t="str">
        <f t="shared" si="3"/>
        <v>Mouginot et al. 2018, Geophysical Research Letters (984Q4A63)</v>
      </c>
      <c r="C351" s="4">
        <v>2018.0</v>
      </c>
      <c r="D351" s="4" t="s">
        <v>1522</v>
      </c>
      <c r="E351" s="4" t="s">
        <v>1523</v>
      </c>
      <c r="F351" s="4" t="s">
        <v>1524</v>
      </c>
      <c r="G351" s="4" t="s">
        <v>207</v>
      </c>
      <c r="H351" s="4" t="s">
        <v>1525</v>
      </c>
      <c r="I351" s="3" t="s">
        <v>22</v>
      </c>
      <c r="J351" s="4" t="b">
        <f t="shared" si="2"/>
        <v>1</v>
      </c>
      <c r="K351" s="8" t="str">
        <f> if(isna(VLOOKUP($B351,geographic!$A:$B,1,0)), "no", "yes")</f>
        <v>yes</v>
      </c>
      <c r="L351" s="4" t="str">
        <f> if(isna(VLOOKUP($B351,scientific!$A:$B,1,0)), "no", "yes")</f>
        <v>yes</v>
      </c>
      <c r="M351" s="4" t="str">
        <f> if(isna(VLOOKUP($B351,datasets!$B:$C,1,0)), "no", "yes")</f>
        <v>no</v>
      </c>
      <c r="N351" s="4" t="str">
        <f> if(isna(VLOOKUP($B351,processing!$B:$C,1,0)), "no", "yes")</f>
        <v>no</v>
      </c>
      <c r="O351" s="4" t="str">
        <f> if(isna(VLOOKUP($B351,outputs!$B:$C,1,0)), "no", "yes")</f>
        <v>no</v>
      </c>
      <c r="P351" s="9" t="str">
        <f> if(isna(VLOOKUP($B351,accuracy!$B:$K,1,0)), "no", "yes")</f>
        <v>no</v>
      </c>
    </row>
    <row r="352" ht="12.75" customHeight="1">
      <c r="A352" s="3" t="s">
        <v>91</v>
      </c>
      <c r="B352" s="4" t="str">
        <f t="shared" si="3"/>
        <v>Mueller et al. 2017, Arctic Ice Shelves and Ice Islands (XPEMT59W)</v>
      </c>
      <c r="C352" s="4">
        <v>2017.0</v>
      </c>
      <c r="D352" s="4" t="s">
        <v>1526</v>
      </c>
      <c r="E352" s="4" t="s">
        <v>1527</v>
      </c>
      <c r="F352" s="4" t="s">
        <v>1528</v>
      </c>
      <c r="G352" s="4" t="s">
        <v>957</v>
      </c>
      <c r="H352" s="4" t="s">
        <v>1529</v>
      </c>
      <c r="I352" s="3" t="s">
        <v>22</v>
      </c>
      <c r="J352" s="4" t="b">
        <f t="shared" si="2"/>
        <v>1</v>
      </c>
      <c r="K352" s="8" t="str">
        <f> if(isna(VLOOKUP($B352,geographic!$A:$B,1,0)), "no", "yes")</f>
        <v>yes</v>
      </c>
      <c r="L352" s="4" t="str">
        <f> if(isna(VLOOKUP($B352,scientific!$A:$B,1,0)), "no", "yes")</f>
        <v>yes</v>
      </c>
      <c r="M352" s="4" t="str">
        <f> if(isna(VLOOKUP($B352,datasets!$B:$C,1,0)), "no", "yes")</f>
        <v>no</v>
      </c>
      <c r="N352" s="4" t="str">
        <f> if(isna(VLOOKUP($B352,processing!$B:$C,1,0)), "no", "yes")</f>
        <v>no</v>
      </c>
      <c r="O352" s="4" t="str">
        <f> if(isna(VLOOKUP($B352,outputs!$B:$C,1,0)), "no", "yes")</f>
        <v>no</v>
      </c>
      <c r="P352" s="9" t="str">
        <f> if(isna(VLOOKUP($B352,accuracy!$B:$K,1,0)), "no", "yes")</f>
        <v>no</v>
      </c>
    </row>
    <row r="353" ht="12.75" customHeight="1">
      <c r="A353" s="3" t="s">
        <v>91</v>
      </c>
      <c r="B353" s="4" t="str">
        <f t="shared" si="3"/>
        <v>Nageswara Rao 2009, Journal of the Geological Society of India (HSY8JFWN)</v>
      </c>
      <c r="C353" s="4">
        <v>2009.0</v>
      </c>
      <c r="D353" s="4" t="s">
        <v>1530</v>
      </c>
      <c r="E353" s="4" t="s">
        <v>1531</v>
      </c>
      <c r="F353" s="4" t="s">
        <v>1532</v>
      </c>
      <c r="G353" s="4" t="s">
        <v>1533</v>
      </c>
      <c r="H353" s="4" t="s">
        <v>1534</v>
      </c>
      <c r="I353" s="3" t="s">
        <v>22</v>
      </c>
      <c r="J353" s="4" t="b">
        <f t="shared" si="2"/>
        <v>1</v>
      </c>
      <c r="K353" s="8" t="str">
        <f> if(isna(VLOOKUP($B353,geographic!$A:$B,1,0)), "no", "yes")</f>
        <v>yes</v>
      </c>
      <c r="L353" s="4" t="str">
        <f> if(isna(VLOOKUP($B353,scientific!$A:$B,1,0)), "no", "yes")</f>
        <v>yes</v>
      </c>
      <c r="M353" s="4" t="str">
        <f> if(isna(VLOOKUP($B353,datasets!$B:$C,1,0)), "no", "yes")</f>
        <v>no</v>
      </c>
      <c r="N353" s="4" t="str">
        <f> if(isna(VLOOKUP($B353,processing!$B:$C,1,0)), "no", "yes")</f>
        <v>no</v>
      </c>
      <c r="O353" s="4" t="str">
        <f> if(isna(VLOOKUP($B353,outputs!$B:$C,1,0)), "no", "yes")</f>
        <v>no</v>
      </c>
      <c r="P353" s="9" t="str">
        <f> if(isna(VLOOKUP($B353,accuracy!$B:$K,1,0)), "no", "yes")</f>
        <v>no</v>
      </c>
    </row>
    <row r="354" ht="12.75" customHeight="1">
      <c r="A354" s="3" t="s">
        <v>23</v>
      </c>
      <c r="B354" s="4" t="str">
        <f t="shared" si="3"/>
        <v>Netopil et al. 2021, Physical Geography (PV3D434V)</v>
      </c>
      <c r="C354" s="4">
        <v>2021.0</v>
      </c>
      <c r="D354" s="4" t="s">
        <v>1535</v>
      </c>
      <c r="E354" s="4" t="s">
        <v>1536</v>
      </c>
      <c r="F354" s="4" t="s">
        <v>1537</v>
      </c>
      <c r="G354" s="4" t="s">
        <v>1538</v>
      </c>
      <c r="H354" s="4" t="s">
        <v>1539</v>
      </c>
      <c r="I354" s="3" t="s">
        <v>22</v>
      </c>
      <c r="J354" s="4" t="b">
        <f t="shared" si="2"/>
        <v>1</v>
      </c>
      <c r="K354" s="8" t="str">
        <f> if(isna(VLOOKUP($B354,geographic!$A:$B,1,0)), "no", "yes")</f>
        <v>yes</v>
      </c>
      <c r="L354" s="4" t="str">
        <f> if(isna(VLOOKUP($B354,scientific!$A:$B,1,0)), "no", "yes")</f>
        <v>yes</v>
      </c>
      <c r="M354" s="4" t="str">
        <f> if(isna(VLOOKUP($B354,datasets!$B:$C,1,0)), "no", "yes")</f>
        <v>no</v>
      </c>
      <c r="N354" s="4" t="str">
        <f> if(isna(VLOOKUP($B354,processing!$B:$C,1,0)), "no", "yes")</f>
        <v>no</v>
      </c>
      <c r="O354" s="4" t="str">
        <f> if(isna(VLOOKUP($B354,outputs!$B:$C,1,0)), "no", "yes")</f>
        <v>no</v>
      </c>
      <c r="P354" s="9" t="str">
        <f> if(isna(VLOOKUP($B354,accuracy!$B:$K,1,0)), "no", "yes")</f>
        <v>no</v>
      </c>
    </row>
    <row r="355" ht="12.75" customHeight="1">
      <c r="A355" s="3" t="s">
        <v>91</v>
      </c>
      <c r="B355" s="4" t="str">
        <f t="shared" si="3"/>
        <v>Neufeld 2021, Militarizing Outer Space (LK7GU8JK)</v>
      </c>
      <c r="C355" s="4">
        <v>2021.0</v>
      </c>
      <c r="D355" s="4" t="s">
        <v>1540</v>
      </c>
      <c r="E355" s="4" t="s">
        <v>1541</v>
      </c>
      <c r="F355" s="4" t="s">
        <v>1542</v>
      </c>
      <c r="G355" s="4" t="s">
        <v>1127</v>
      </c>
      <c r="H355" s="4" t="s">
        <v>1543</v>
      </c>
      <c r="I355" s="3" t="s">
        <v>22</v>
      </c>
      <c r="J355" s="4" t="b">
        <f t="shared" si="2"/>
        <v>1</v>
      </c>
      <c r="K355" s="8" t="str">
        <f> if(isna(VLOOKUP($B355,geographic!$A:$B,1,0)), "no", "yes")</f>
        <v>yes</v>
      </c>
      <c r="L355" s="4" t="str">
        <f> if(isna(VLOOKUP($B355,scientific!$A:$B,1,0)), "no", "yes")</f>
        <v>yes</v>
      </c>
      <c r="M355" s="4" t="str">
        <f> if(isna(VLOOKUP($B355,datasets!$B:$C,1,0)), "no", "yes")</f>
        <v>no</v>
      </c>
      <c r="N355" s="4" t="str">
        <f> if(isna(VLOOKUP($B355,processing!$B:$C,1,0)), "no", "yes")</f>
        <v>no</v>
      </c>
      <c r="O355" s="4" t="str">
        <f> if(isna(VLOOKUP($B355,outputs!$B:$C,1,0)), "no", "yes")</f>
        <v>no</v>
      </c>
      <c r="P355" s="9" t="str">
        <f> if(isna(VLOOKUP($B355,accuracy!$B:$K,1,0)), "no", "yes")</f>
        <v>no</v>
      </c>
    </row>
    <row r="356" ht="12.75" customHeight="1">
      <c r="A356" s="3" t="s">
        <v>91</v>
      </c>
      <c r="B356" s="4" t="str">
        <f t="shared" si="3"/>
        <v>Niang 2020, Journal of Taibah University for Science (Z5CTWB8J)</v>
      </c>
      <c r="C356" s="4">
        <v>2020.0</v>
      </c>
      <c r="D356" s="4" t="s">
        <v>1544</v>
      </c>
      <c r="E356" s="4" t="s">
        <v>1545</v>
      </c>
      <c r="F356" s="4" t="s">
        <v>1546</v>
      </c>
      <c r="G356" s="4" t="s">
        <v>1547</v>
      </c>
      <c r="H356" s="4" t="s">
        <v>1548</v>
      </c>
      <c r="I356" s="3" t="s">
        <v>22</v>
      </c>
      <c r="J356" s="4" t="b">
        <f t="shared" si="2"/>
        <v>1</v>
      </c>
      <c r="K356" s="8" t="str">
        <f> if(isna(VLOOKUP($B356,geographic!$A:$B,1,0)), "no", "yes")</f>
        <v>yes</v>
      </c>
      <c r="L356" s="4" t="str">
        <f> if(isna(VLOOKUP($B356,scientific!$A:$B,1,0)), "no", "yes")</f>
        <v>yes</v>
      </c>
      <c r="M356" s="4" t="str">
        <f> if(isna(VLOOKUP($B356,datasets!$B:$C,1,0)), "no", "yes")</f>
        <v>no</v>
      </c>
      <c r="N356" s="4" t="str">
        <f> if(isna(VLOOKUP($B356,processing!$B:$C,1,0)), "no", "yes")</f>
        <v>no</v>
      </c>
      <c r="O356" s="4" t="str">
        <f> if(isna(VLOOKUP($B356,outputs!$B:$C,1,0)), "no", "yes")</f>
        <v>no</v>
      </c>
      <c r="P356" s="9" t="str">
        <f> if(isna(VLOOKUP($B356,accuracy!$B:$K,1,0)), "no", "yes")</f>
        <v>no</v>
      </c>
    </row>
    <row r="357" ht="12.75" customHeight="1">
      <c r="A357" s="3" t="s">
        <v>85</v>
      </c>
      <c r="B357" s="4" t="str">
        <f t="shared" si="3"/>
        <v>Nikolakopoulos et al. 2017, Journal of Archaeological Science: Reports (ZAYUVLZN)</v>
      </c>
      <c r="C357" s="4">
        <v>2017.0</v>
      </c>
      <c r="D357" s="4" t="s">
        <v>1549</v>
      </c>
      <c r="E357" s="4" t="s">
        <v>1550</v>
      </c>
      <c r="F357" s="4" t="s">
        <v>1551</v>
      </c>
      <c r="G357" s="4" t="s">
        <v>1281</v>
      </c>
      <c r="H357" s="4" t="s">
        <v>1552</v>
      </c>
      <c r="I357" s="3" t="s">
        <v>28</v>
      </c>
      <c r="J357" s="4" t="b">
        <f t="shared" si="2"/>
        <v>1</v>
      </c>
      <c r="K357" s="8" t="str">
        <f> if(isna(VLOOKUP($B357,geographic!$A:$B,1,0)), "no", "yes")</f>
        <v>yes</v>
      </c>
      <c r="L357" s="4" t="str">
        <f> if(isna(VLOOKUP($B357,scientific!$A:$B,1,0)), "no", "yes")</f>
        <v>yes</v>
      </c>
      <c r="M357" s="4" t="str">
        <f> if(isna(VLOOKUP($B357,datasets!$B:$C,1,0)), "no", "yes")</f>
        <v>no</v>
      </c>
      <c r="N357" s="4" t="str">
        <f> if(isna(VLOOKUP($B357,processing!$B:$C,1,0)), "no", "yes")</f>
        <v>no</v>
      </c>
      <c r="O357" s="4" t="str">
        <f> if(isna(VLOOKUP($B357,outputs!$B:$C,1,0)), "no", "yes")</f>
        <v>no</v>
      </c>
      <c r="P357" s="9" t="str">
        <f> if(isna(VLOOKUP($B357,accuracy!$B:$K,1,0)), "no", "yes")</f>
        <v>no</v>
      </c>
    </row>
    <row r="358" ht="12.75" customHeight="1">
      <c r="A358" s="3" t="s">
        <v>91</v>
      </c>
      <c r="B358" s="4" t="str">
        <f t="shared" si="3"/>
        <v>Noaje and Sion 2012, ISPRS - International Archives of the Photogrammetry, Remote Sensing and Spatial Information Sciences (IN3ZXKIE)</v>
      </c>
      <c r="C358" s="4">
        <v>2012.0</v>
      </c>
      <c r="D358" s="4" t="s">
        <v>1553</v>
      </c>
      <c r="E358" s="4" t="s">
        <v>1554</v>
      </c>
      <c r="F358" s="4" t="s">
        <v>1555</v>
      </c>
      <c r="G358" s="4" t="s">
        <v>242</v>
      </c>
      <c r="H358" s="4" t="s">
        <v>1556</v>
      </c>
      <c r="I358" s="3" t="s">
        <v>22</v>
      </c>
      <c r="J358" s="4" t="b">
        <f t="shared" si="2"/>
        <v>1</v>
      </c>
      <c r="K358" s="8" t="str">
        <f> if(isna(VLOOKUP($B358,geographic!$A:$B,1,0)), "no", "yes")</f>
        <v>yes</v>
      </c>
      <c r="L358" s="4" t="str">
        <f> if(isna(VLOOKUP($B358,scientific!$A:$B,1,0)), "no", "yes")</f>
        <v>yes</v>
      </c>
      <c r="M358" s="4" t="str">
        <f> if(isna(VLOOKUP($B358,datasets!$B:$C,1,0)), "no", "yes")</f>
        <v>no</v>
      </c>
      <c r="N358" s="4" t="str">
        <f> if(isna(VLOOKUP($B358,processing!$B:$C,1,0)), "no", "yes")</f>
        <v>no</v>
      </c>
      <c r="O358" s="4" t="str">
        <f> if(isna(VLOOKUP($B358,outputs!$B:$C,1,0)), "no", "yes")</f>
        <v>no</v>
      </c>
      <c r="P358" s="9" t="str">
        <f> if(isna(VLOOKUP($B358,accuracy!$B:$K,1,0)), "no", "yes")</f>
        <v>no</v>
      </c>
    </row>
    <row r="359" ht="12.75" customHeight="1">
      <c r="A359" s="7" t="s">
        <v>91</v>
      </c>
      <c r="B359" s="4" t="str">
        <f t="shared" si="3"/>
        <v>Nüsser and Schmidt 2021, Science of The Total Environment (SCKDMS5C)</v>
      </c>
      <c r="C359" s="4">
        <v>2021.0</v>
      </c>
      <c r="D359" s="4" t="s">
        <v>1557</v>
      </c>
      <c r="E359" s="4" t="s">
        <v>1558</v>
      </c>
      <c r="F359" s="4" t="s">
        <v>1559</v>
      </c>
      <c r="G359" s="4" t="s">
        <v>768</v>
      </c>
      <c r="H359" s="4" t="s">
        <v>1560</v>
      </c>
      <c r="I359" s="3" t="s">
        <v>22</v>
      </c>
      <c r="J359" s="4" t="b">
        <f t="shared" si="2"/>
        <v>1</v>
      </c>
      <c r="K359" s="8" t="str">
        <f> if(isna(VLOOKUP($B359,geographic!$A:$B,1,0)), "no", "yes")</f>
        <v>yes</v>
      </c>
      <c r="L359" s="4" t="str">
        <f> if(isna(VLOOKUP($B359,scientific!$A:$B,1,0)), "no", "yes")</f>
        <v>yes</v>
      </c>
      <c r="M359" s="4" t="str">
        <f> if(isna(VLOOKUP($B359,datasets!$B:$C,1,0)), "no", "yes")</f>
        <v>no</v>
      </c>
      <c r="N359" s="4" t="str">
        <f> if(isna(VLOOKUP($B359,processing!$B:$C,1,0)), "no", "yes")</f>
        <v>no</v>
      </c>
      <c r="O359" s="4" t="str">
        <f> if(isna(VLOOKUP($B359,outputs!$B:$C,1,0)), "no", "yes")</f>
        <v>no</v>
      </c>
      <c r="P359" s="9" t="str">
        <f> if(isna(VLOOKUP($B359,accuracy!$B:$K,1,0)), "no", "yes")</f>
        <v>no</v>
      </c>
    </row>
    <row r="360" ht="12.75" customHeight="1">
      <c r="A360" s="3" t="s">
        <v>91</v>
      </c>
      <c r="B360" s="4" t="str">
        <f t="shared" si="3"/>
        <v>Ohmann et al. 2014, Remote Sensing of Environment (QPWZGUDW)</v>
      </c>
      <c r="C360" s="4">
        <v>2014.0</v>
      </c>
      <c r="D360" s="4" t="s">
        <v>1561</v>
      </c>
      <c r="E360" s="4" t="s">
        <v>1562</v>
      </c>
      <c r="F360" s="4" t="s">
        <v>1563</v>
      </c>
      <c r="G360" s="4" t="s">
        <v>246</v>
      </c>
      <c r="H360" s="4" t="s">
        <v>1564</v>
      </c>
      <c r="I360" s="3" t="s">
        <v>22</v>
      </c>
      <c r="J360" s="4" t="b">
        <f t="shared" si="2"/>
        <v>1</v>
      </c>
      <c r="K360" s="8" t="str">
        <f> if(isna(VLOOKUP($B360,geographic!$A:$B,1,0)), "no", "yes")</f>
        <v>yes</v>
      </c>
      <c r="L360" s="4" t="str">
        <f> if(isna(VLOOKUP($B360,scientific!$A:$B,1,0)), "no", "yes")</f>
        <v>yes</v>
      </c>
      <c r="M360" s="4" t="str">
        <f> if(isna(VLOOKUP($B360,datasets!$B:$C,1,0)), "no", "yes")</f>
        <v>no</v>
      </c>
      <c r="N360" s="4" t="str">
        <f> if(isna(VLOOKUP($B360,processing!$B:$C,1,0)), "no", "yes")</f>
        <v>no</v>
      </c>
      <c r="O360" s="4" t="str">
        <f> if(isna(VLOOKUP($B360,outputs!$B:$C,1,0)), "no", "yes")</f>
        <v>no</v>
      </c>
      <c r="P360" s="9" t="str">
        <f> if(isna(VLOOKUP($B360,accuracy!$B:$K,1,0)), "no", "yes")</f>
        <v>no</v>
      </c>
    </row>
    <row r="361" ht="12.75" customHeight="1">
      <c r="A361" s="3" t="s">
        <v>91</v>
      </c>
      <c r="B361" s="4" t="str">
        <f t="shared" si="3"/>
        <v>Osmanoğlu et al. 2017, 2017 IEEE International Geoscience and Remote Sensing Symposium (IGARSS) (GVEJ7RSK)</v>
      </c>
      <c r="C361" s="4">
        <v>2017.0</v>
      </c>
      <c r="D361" s="4" t="s">
        <v>1565</v>
      </c>
      <c r="E361" s="4" t="s">
        <v>1566</v>
      </c>
      <c r="F361" s="4" t="s">
        <v>1567</v>
      </c>
      <c r="G361" s="4" t="s">
        <v>1568</v>
      </c>
      <c r="H361" s="4" t="s">
        <v>1569</v>
      </c>
      <c r="I361" s="3" t="s">
        <v>22</v>
      </c>
      <c r="J361" s="4" t="b">
        <f t="shared" si="2"/>
        <v>1</v>
      </c>
      <c r="K361" s="8" t="str">
        <f> if(isna(VLOOKUP($B361,geographic!$A:$B,1,0)), "no", "yes")</f>
        <v>yes</v>
      </c>
      <c r="L361" s="4" t="str">
        <f> if(isna(VLOOKUP($B361,scientific!$A:$B,1,0)), "no", "yes")</f>
        <v>yes</v>
      </c>
      <c r="M361" s="4" t="str">
        <f> if(isna(VLOOKUP($B361,datasets!$B:$C,1,0)), "no", "yes")</f>
        <v>no</v>
      </c>
      <c r="N361" s="4" t="str">
        <f> if(isna(VLOOKUP($B361,processing!$B:$C,1,0)), "no", "yes")</f>
        <v>no</v>
      </c>
      <c r="O361" s="4" t="str">
        <f> if(isna(VLOOKUP($B361,outputs!$B:$C,1,0)), "no", "yes")</f>
        <v>no</v>
      </c>
      <c r="P361" s="9" t="str">
        <f> if(isna(VLOOKUP($B361,accuracy!$B:$K,1,0)), "no", "yes")</f>
        <v>no</v>
      </c>
    </row>
    <row r="362" ht="12.75" customHeight="1">
      <c r="A362" s="3" t="s">
        <v>91</v>
      </c>
      <c r="B362" s="4" t="str">
        <f t="shared" si="3"/>
        <v>Pan et al. 2020, Remote Sensing (AWMEIUHE)</v>
      </c>
      <c r="C362" s="4">
        <v>2020.0</v>
      </c>
      <c r="D362" s="4" t="s">
        <v>1570</v>
      </c>
      <c r="E362" s="4" t="s">
        <v>1571</v>
      </c>
      <c r="F362" s="4" t="s">
        <v>1572</v>
      </c>
      <c r="G362" s="4" t="s">
        <v>125</v>
      </c>
      <c r="H362" s="4" t="s">
        <v>1573</v>
      </c>
      <c r="I362" s="3" t="s">
        <v>22</v>
      </c>
      <c r="J362" s="4" t="b">
        <f t="shared" si="2"/>
        <v>1</v>
      </c>
      <c r="K362" s="8" t="str">
        <f> if(isna(VLOOKUP($B362,geographic!$A:$B,1,0)), "no", "yes")</f>
        <v>yes</v>
      </c>
      <c r="L362" s="4" t="str">
        <f> if(isna(VLOOKUP($B362,scientific!$A:$B,1,0)), "no", "yes")</f>
        <v>yes</v>
      </c>
      <c r="M362" s="4" t="str">
        <f> if(isna(VLOOKUP($B362,datasets!$B:$C,1,0)), "no", "yes")</f>
        <v>no</v>
      </c>
      <c r="N362" s="4" t="str">
        <f> if(isna(VLOOKUP($B362,processing!$B:$C,1,0)), "no", "yes")</f>
        <v>no</v>
      </c>
      <c r="O362" s="4" t="str">
        <f> if(isna(VLOOKUP($B362,outputs!$B:$C,1,0)), "no", "yes")</f>
        <v>no</v>
      </c>
      <c r="P362" s="9" t="str">
        <f> if(isna(VLOOKUP($B362,accuracy!$B:$K,1,0)), "no", "yes")</f>
        <v>no</v>
      </c>
    </row>
    <row r="363" ht="12.75" customHeight="1">
      <c r="A363" s="3" t="s">
        <v>91</v>
      </c>
      <c r="B363" s="4" t="str">
        <f t="shared" si="3"/>
        <v>Parente et al. 2021, The Photogrammetric Record (42WR2T35)</v>
      </c>
      <c r="C363" s="3">
        <v>2021.0</v>
      </c>
      <c r="D363" s="5" t="s">
        <v>1574</v>
      </c>
      <c r="E363" s="3" t="s">
        <v>1575</v>
      </c>
      <c r="F363" s="3" t="s">
        <v>1576</v>
      </c>
      <c r="G363" s="3" t="s">
        <v>26</v>
      </c>
      <c r="H363" s="3" t="s">
        <v>1577</v>
      </c>
      <c r="I363" s="3"/>
      <c r="J363" s="4" t="b">
        <f t="shared" si="2"/>
        <v>1</v>
      </c>
      <c r="K363" s="8" t="str">
        <f> if(isna(VLOOKUP($B363,geographic!$A:$B,1,0)), "no", "yes")</f>
        <v>yes</v>
      </c>
      <c r="L363" s="4" t="str">
        <f> if(isna(VLOOKUP($B363,scientific!$A:$B,1,0)), "no", "yes")</f>
        <v>yes</v>
      </c>
      <c r="M363" s="4" t="str">
        <f> if(isna(VLOOKUP($B363,datasets!$B:$C,1,0)), "no", "yes")</f>
        <v>no</v>
      </c>
      <c r="N363" s="4" t="str">
        <f> if(isna(VLOOKUP($B363,processing!$B:$C,1,0)), "no", "yes")</f>
        <v>no</v>
      </c>
      <c r="O363" s="4" t="str">
        <f> if(isna(VLOOKUP($B363,outputs!$B:$C,1,0)), "no", "yes")</f>
        <v>no</v>
      </c>
      <c r="P363" s="9" t="str">
        <f> if(isna(VLOOKUP($B363,accuracy!$B:$K,1,0)), "no", "yes")</f>
        <v>no</v>
      </c>
    </row>
    <row r="364" ht="12.75" customHeight="1">
      <c r="A364" s="3" t="s">
        <v>23</v>
      </c>
      <c r="B364" s="4" t="str">
        <f t="shared" si="3"/>
        <v>Paudel et al. 2016, Journal of Mountain Science (PD92SW53)</v>
      </c>
      <c r="C364" s="4">
        <v>2016.0</v>
      </c>
      <c r="D364" s="4" t="s">
        <v>1578</v>
      </c>
      <c r="E364" s="4" t="s">
        <v>1579</v>
      </c>
      <c r="F364" s="4" t="s">
        <v>1580</v>
      </c>
      <c r="G364" s="4" t="s">
        <v>446</v>
      </c>
      <c r="H364" s="4" t="s">
        <v>1581</v>
      </c>
      <c r="I364" s="3" t="s">
        <v>22</v>
      </c>
      <c r="J364" s="4" t="b">
        <f t="shared" si="2"/>
        <v>1</v>
      </c>
      <c r="K364" s="8" t="str">
        <f> if(isna(VLOOKUP($B364,geographic!$A:$B,1,0)), "no", "yes")</f>
        <v>yes</v>
      </c>
      <c r="L364" s="4" t="str">
        <f> if(isna(VLOOKUP($B364,scientific!$A:$B,1,0)), "no", "yes")</f>
        <v>yes</v>
      </c>
      <c r="M364" s="4" t="str">
        <f> if(isna(VLOOKUP($B364,datasets!$B:$C,1,0)), "no", "yes")</f>
        <v>no</v>
      </c>
      <c r="N364" s="4" t="str">
        <f> if(isna(VLOOKUP($B364,processing!$B:$C,1,0)), "no", "yes")</f>
        <v>no</v>
      </c>
      <c r="O364" s="4" t="str">
        <f> if(isna(VLOOKUP($B364,outputs!$B:$C,1,0)), "no", "yes")</f>
        <v>no</v>
      </c>
      <c r="P364" s="9" t="str">
        <f> if(isna(VLOOKUP($B364,accuracy!$B:$K,1,0)), "no", "yes")</f>
        <v>no</v>
      </c>
    </row>
    <row r="365" ht="12.75" customHeight="1">
      <c r="A365" s="3" t="s">
        <v>91</v>
      </c>
      <c r="B365" s="4" t="str">
        <f t="shared" si="3"/>
        <v>Paul et al. 2022, The Cryosphere (P8ZQWGQ7)</v>
      </c>
      <c r="C365" s="3">
        <v>2022.0</v>
      </c>
      <c r="D365" s="5" t="s">
        <v>1582</v>
      </c>
      <c r="E365" s="3" t="s">
        <v>1583</v>
      </c>
      <c r="F365" s="3" t="s">
        <v>1584</v>
      </c>
      <c r="G365" s="3" t="s">
        <v>113</v>
      </c>
      <c r="H365" s="3" t="s">
        <v>1585</v>
      </c>
      <c r="I365" s="3"/>
      <c r="J365" s="4" t="b">
        <f t="shared" si="2"/>
        <v>1</v>
      </c>
      <c r="K365" s="8" t="str">
        <f> if(isna(VLOOKUP($B365,geographic!$A:$B,1,0)), "no", "yes")</f>
        <v>yes</v>
      </c>
      <c r="L365" s="4" t="str">
        <f> if(isna(VLOOKUP($B365,scientific!$A:$B,1,0)), "no", "yes")</f>
        <v>yes</v>
      </c>
      <c r="M365" s="4" t="str">
        <f> if(isna(VLOOKUP($B365,datasets!$B:$C,1,0)), "no", "yes")</f>
        <v>no</v>
      </c>
      <c r="N365" s="4" t="str">
        <f> if(isna(VLOOKUP($B365,processing!$B:$C,1,0)), "no", "yes")</f>
        <v>no</v>
      </c>
      <c r="O365" s="4" t="str">
        <f> if(isna(VLOOKUP($B365,outputs!$B:$C,1,0)), "no", "yes")</f>
        <v>no</v>
      </c>
      <c r="P365" s="9" t="str">
        <f> if(isna(VLOOKUP($B365,accuracy!$B:$K,1,0)), "no", "yes")</f>
        <v>no</v>
      </c>
    </row>
    <row r="366" ht="12.75" customHeight="1">
      <c r="A366" s="3" t="s">
        <v>91</v>
      </c>
      <c r="B366" s="4" t="str">
        <f t="shared" si="3"/>
        <v>Payne and Teare 2020, 2020 IEEE Aerospace Conference (CUCZMRSU)</v>
      </c>
      <c r="C366" s="4">
        <v>2020.0</v>
      </c>
      <c r="D366" s="4" t="s">
        <v>1586</v>
      </c>
      <c r="E366" s="4" t="s">
        <v>1587</v>
      </c>
      <c r="F366" s="4" t="s">
        <v>1588</v>
      </c>
      <c r="G366" s="4" t="s">
        <v>1589</v>
      </c>
      <c r="H366" s="4" t="s">
        <v>1590</v>
      </c>
      <c r="I366" s="3" t="s">
        <v>22</v>
      </c>
      <c r="J366" s="4" t="b">
        <f t="shared" si="2"/>
        <v>1</v>
      </c>
      <c r="K366" s="8" t="str">
        <f> if(isna(VLOOKUP($B366,geographic!$A:$B,1,0)), "no", "yes")</f>
        <v>yes</v>
      </c>
      <c r="L366" s="4" t="str">
        <f> if(isna(VLOOKUP($B366,scientific!$A:$B,1,0)), "no", "yes")</f>
        <v>yes</v>
      </c>
      <c r="M366" s="4" t="str">
        <f> if(isna(VLOOKUP($B366,datasets!$B:$C,1,0)), "no", "yes")</f>
        <v>no</v>
      </c>
      <c r="N366" s="4" t="str">
        <f> if(isna(VLOOKUP($B366,processing!$B:$C,1,0)), "no", "yes")</f>
        <v>no</v>
      </c>
      <c r="O366" s="4" t="str">
        <f> if(isna(VLOOKUP($B366,outputs!$B:$C,1,0)), "no", "yes")</f>
        <v>no</v>
      </c>
      <c r="P366" s="9" t="str">
        <f> if(isna(VLOOKUP($B366,accuracy!$B:$K,1,0)), "no", "yes")</f>
        <v>no</v>
      </c>
    </row>
    <row r="367" ht="12.75" customHeight="1">
      <c r="A367" s="3" t="s">
        <v>91</v>
      </c>
      <c r="B367" s="4" t="str">
        <f t="shared" si="3"/>
        <v>Pelton 2019, Space 2.0 (PR94HX3E)</v>
      </c>
      <c r="C367" s="4">
        <v>2019.0</v>
      </c>
      <c r="D367" s="4" t="s">
        <v>1591</v>
      </c>
      <c r="E367" s="4" t="s">
        <v>1592</v>
      </c>
      <c r="F367" s="4" t="s">
        <v>1593</v>
      </c>
      <c r="G367" s="4" t="s">
        <v>1594</v>
      </c>
      <c r="H367" s="4" t="s">
        <v>1595</v>
      </c>
      <c r="I367" s="3" t="s">
        <v>22</v>
      </c>
      <c r="J367" s="4" t="b">
        <f t="shared" si="2"/>
        <v>1</v>
      </c>
      <c r="K367" s="8" t="str">
        <f> if(isna(VLOOKUP($B367,geographic!$A:$B,1,0)), "no", "yes")</f>
        <v>yes</v>
      </c>
      <c r="L367" s="4" t="str">
        <f> if(isna(VLOOKUP($B367,scientific!$A:$B,1,0)), "no", "yes")</f>
        <v>yes</v>
      </c>
      <c r="M367" s="4" t="str">
        <f> if(isna(VLOOKUP($B367,datasets!$B:$C,1,0)), "no", "yes")</f>
        <v>no</v>
      </c>
      <c r="N367" s="4" t="str">
        <f> if(isna(VLOOKUP($B367,processing!$B:$C,1,0)), "no", "yes")</f>
        <v>no</v>
      </c>
      <c r="O367" s="4" t="str">
        <f> if(isna(VLOOKUP($B367,outputs!$B:$C,1,0)), "no", "yes")</f>
        <v>no</v>
      </c>
      <c r="P367" s="9" t="str">
        <f> if(isna(VLOOKUP($B367,accuracy!$B:$K,1,0)), "no", "yes")</f>
        <v>no</v>
      </c>
    </row>
    <row r="368" ht="12.75" customHeight="1">
      <c r="A368" s="3" t="s">
        <v>91</v>
      </c>
      <c r="B368" s="4" t="str">
        <f t="shared" si="3"/>
        <v>Petrie et al. 2018, Geosciences (TCPVTWIT)</v>
      </c>
      <c r="C368" s="4">
        <v>2018.0</v>
      </c>
      <c r="D368" s="4" t="s">
        <v>1596</v>
      </c>
      <c r="E368" s="4" t="s">
        <v>1597</v>
      </c>
      <c r="F368" s="4" t="s">
        <v>1598</v>
      </c>
      <c r="G368" s="4" t="s">
        <v>152</v>
      </c>
      <c r="H368" s="4" t="s">
        <v>1599</v>
      </c>
      <c r="I368" s="3" t="s">
        <v>22</v>
      </c>
      <c r="J368" s="4" t="b">
        <f t="shared" si="2"/>
        <v>1</v>
      </c>
      <c r="K368" s="8" t="str">
        <f> if(isna(VLOOKUP($B368,geographic!$A:$B,1,0)), "no", "yes")</f>
        <v>yes</v>
      </c>
      <c r="L368" s="4" t="str">
        <f> if(isna(VLOOKUP($B368,scientific!$A:$B,1,0)), "no", "yes")</f>
        <v>yes</v>
      </c>
      <c r="M368" s="4" t="str">
        <f> if(isna(VLOOKUP($B368,datasets!$B:$C,1,0)), "no", "yes")</f>
        <v>no</v>
      </c>
      <c r="N368" s="4" t="str">
        <f> if(isna(VLOOKUP($B368,processing!$B:$C,1,0)), "no", "yes")</f>
        <v>no</v>
      </c>
      <c r="O368" s="4" t="str">
        <f> if(isna(VLOOKUP($B368,outputs!$B:$C,1,0)), "no", "yes")</f>
        <v>no</v>
      </c>
      <c r="P368" s="9" t="str">
        <f> if(isna(VLOOKUP($B368,accuracy!$B:$K,1,0)), "no", "yes")</f>
        <v>no</v>
      </c>
    </row>
    <row r="369" ht="12.75" customHeight="1">
      <c r="A369" s="3" t="s">
        <v>23</v>
      </c>
      <c r="B369" s="4" t="str">
        <f t="shared" si="3"/>
        <v>Pillmore 1989, Photogrammetric Engineering &amp; Remote Sensing (YPQ6SAEH)</v>
      </c>
      <c r="C369" s="4">
        <v>1989.0</v>
      </c>
      <c r="D369" s="4" t="s">
        <v>1600</v>
      </c>
      <c r="E369" s="4" t="s">
        <v>1601</v>
      </c>
      <c r="F369" s="4" t="s">
        <v>1602</v>
      </c>
      <c r="G369" s="4" t="s">
        <v>138</v>
      </c>
      <c r="H369" s="4"/>
      <c r="I369" s="3" t="s">
        <v>22</v>
      </c>
      <c r="J369" s="4" t="b">
        <f t="shared" si="2"/>
        <v>1</v>
      </c>
      <c r="K369" s="8" t="str">
        <f> if(isna(VLOOKUP($B369,geographic!$A:$B,1,0)), "no", "yes")</f>
        <v>yes</v>
      </c>
      <c r="L369" s="4" t="str">
        <f> if(isna(VLOOKUP($B369,scientific!$A:$B,1,0)), "no", "yes")</f>
        <v>yes</v>
      </c>
      <c r="M369" s="4" t="str">
        <f> if(isna(VLOOKUP($B369,datasets!$B:$C,1,0)), "no", "yes")</f>
        <v>no</v>
      </c>
      <c r="N369" s="4" t="str">
        <f> if(isna(VLOOKUP($B369,processing!$B:$C,1,0)), "no", "yes")</f>
        <v>no</v>
      </c>
      <c r="O369" s="4" t="str">
        <f> if(isna(VLOOKUP($B369,outputs!$B:$C,1,0)), "no", "yes")</f>
        <v>no</v>
      </c>
      <c r="P369" s="9" t="str">
        <f> if(isna(VLOOKUP($B369,accuracy!$B:$K,1,0)), "no", "yes")</f>
        <v>no</v>
      </c>
    </row>
    <row r="370" ht="12.75" customHeight="1">
      <c r="A370" s="3" t="s">
        <v>91</v>
      </c>
      <c r="B370" s="4" t="str">
        <f t="shared" si="3"/>
        <v>Portelli 2020, Landscape Ecology (ZYRFIZEM)</v>
      </c>
      <c r="C370" s="4">
        <v>2020.0</v>
      </c>
      <c r="D370" s="4" t="s">
        <v>1603</v>
      </c>
      <c r="E370" s="4" t="s">
        <v>1604</v>
      </c>
      <c r="F370" s="4" t="s">
        <v>1605</v>
      </c>
      <c r="G370" s="4" t="s">
        <v>1367</v>
      </c>
      <c r="H370" s="4" t="s">
        <v>1606</v>
      </c>
      <c r="I370" s="3" t="s">
        <v>22</v>
      </c>
      <c r="J370" s="4" t="b">
        <f t="shared" si="2"/>
        <v>1</v>
      </c>
      <c r="K370" s="8" t="str">
        <f> if(isna(VLOOKUP($B370,geographic!$A:$B,1,0)), "no", "yes")</f>
        <v>yes</v>
      </c>
      <c r="L370" s="4" t="str">
        <f> if(isna(VLOOKUP($B370,scientific!$A:$B,1,0)), "no", "yes")</f>
        <v>yes</v>
      </c>
      <c r="M370" s="4" t="str">
        <f> if(isna(VLOOKUP($B370,datasets!$B:$C,1,0)), "no", "yes")</f>
        <v>no</v>
      </c>
      <c r="N370" s="4" t="str">
        <f> if(isna(VLOOKUP($B370,processing!$B:$C,1,0)), "no", "yes")</f>
        <v>no</v>
      </c>
      <c r="O370" s="4" t="str">
        <f> if(isna(VLOOKUP($B370,outputs!$B:$C,1,0)), "no", "yes")</f>
        <v>no</v>
      </c>
      <c r="P370" s="9" t="str">
        <f> if(isna(VLOOKUP($B370,accuracy!$B:$K,1,0)), "no", "yes")</f>
        <v>no</v>
      </c>
    </row>
    <row r="371" ht="12.75" customHeight="1">
      <c r="A371" s="3" t="s">
        <v>91</v>
      </c>
      <c r="B371" s="4" t="str">
        <f t="shared" si="3"/>
        <v>Pressel 2013, 54th AIAA/ASME/ASCE/AHS/ASC Structures, Structural Dynamics, and Materials Conference (YP849RWM)</v>
      </c>
      <c r="C371" s="4">
        <v>2013.0</v>
      </c>
      <c r="D371" s="4" t="s">
        <v>1607</v>
      </c>
      <c r="E371" s="4" t="s">
        <v>1608</v>
      </c>
      <c r="F371" s="4" t="s">
        <v>1609</v>
      </c>
      <c r="G371" s="4" t="s">
        <v>1610</v>
      </c>
      <c r="H371" s="4" t="s">
        <v>1611</v>
      </c>
      <c r="I371" s="3" t="s">
        <v>22</v>
      </c>
      <c r="J371" s="4" t="b">
        <f t="shared" si="2"/>
        <v>1</v>
      </c>
      <c r="K371" s="8" t="str">
        <f> if(isna(VLOOKUP($B371,geographic!$A:$B,1,0)), "no", "yes")</f>
        <v>yes</v>
      </c>
      <c r="L371" s="4" t="str">
        <f> if(isna(VLOOKUP($B371,scientific!$A:$B,1,0)), "no", "yes")</f>
        <v>yes</v>
      </c>
      <c r="M371" s="4" t="str">
        <f> if(isna(VLOOKUP($B371,datasets!$B:$C,1,0)), "no", "yes")</f>
        <v>no</v>
      </c>
      <c r="N371" s="4" t="str">
        <f> if(isna(VLOOKUP($B371,processing!$B:$C,1,0)), "no", "yes")</f>
        <v>no</v>
      </c>
      <c r="O371" s="4" t="str">
        <f> if(isna(VLOOKUP($B371,outputs!$B:$C,1,0)), "no", "yes")</f>
        <v>no</v>
      </c>
      <c r="P371" s="9" t="str">
        <f> if(isna(VLOOKUP($B371,accuracy!$B:$K,1,0)), "no", "yes")</f>
        <v>no</v>
      </c>
    </row>
    <row r="372" ht="12.75" customHeight="1">
      <c r="A372" s="3" t="s">
        <v>91</v>
      </c>
      <c r="B372" s="4" t="str">
        <f t="shared" si="3"/>
        <v>Pressel 2013, Optics and Photonics News (WAILZJQ7)</v>
      </c>
      <c r="C372" s="4">
        <v>2013.0</v>
      </c>
      <c r="D372" s="4" t="s">
        <v>1612</v>
      </c>
      <c r="E372" s="4" t="s">
        <v>1608</v>
      </c>
      <c r="F372" s="4" t="s">
        <v>1613</v>
      </c>
      <c r="G372" s="4" t="s">
        <v>1614</v>
      </c>
      <c r="H372" s="4" t="s">
        <v>1615</v>
      </c>
      <c r="I372" s="3" t="s">
        <v>22</v>
      </c>
      <c r="J372" s="4" t="b">
        <f t="shared" si="2"/>
        <v>1</v>
      </c>
      <c r="K372" s="8" t="str">
        <f> if(isna(VLOOKUP($B372,geographic!$A:$B,1,0)), "no", "yes")</f>
        <v>yes</v>
      </c>
      <c r="L372" s="4" t="str">
        <f> if(isna(VLOOKUP($B372,scientific!$A:$B,1,0)), "no", "yes")</f>
        <v>yes</v>
      </c>
      <c r="M372" s="4" t="str">
        <f> if(isna(VLOOKUP($B372,datasets!$B:$C,1,0)), "no", "yes")</f>
        <v>no</v>
      </c>
      <c r="N372" s="4" t="str">
        <f> if(isna(VLOOKUP($B372,processing!$B:$C,1,0)), "no", "yes")</f>
        <v>no</v>
      </c>
      <c r="O372" s="4" t="str">
        <f> if(isna(VLOOKUP($B372,outputs!$B:$C,1,0)), "no", "yes")</f>
        <v>no</v>
      </c>
      <c r="P372" s="9" t="str">
        <f> if(isna(VLOOKUP($B372,accuracy!$B:$K,1,0)), "no", "yes")</f>
        <v>no</v>
      </c>
    </row>
    <row r="373" ht="12.75" customHeight="1">
      <c r="A373" s="3" t="s">
        <v>91</v>
      </c>
      <c r="B373" s="4" t="str">
        <f t="shared" si="3"/>
        <v>Pressel 2014, An Optical Believe It or Not: Key Lessons Learned III (M33LNIYT)</v>
      </c>
      <c r="C373" s="4">
        <v>2014.0</v>
      </c>
      <c r="D373" s="4" t="s">
        <v>1616</v>
      </c>
      <c r="E373" s="4" t="s">
        <v>1608</v>
      </c>
      <c r="F373" s="4" t="s">
        <v>1617</v>
      </c>
      <c r="G373" s="4" t="s">
        <v>1618</v>
      </c>
      <c r="H373" s="4" t="s">
        <v>1619</v>
      </c>
      <c r="I373" s="3" t="s">
        <v>22</v>
      </c>
      <c r="J373" s="4" t="b">
        <f t="shared" si="2"/>
        <v>1</v>
      </c>
      <c r="K373" s="8" t="str">
        <f> if(isna(VLOOKUP($B373,geographic!$A:$B,1,0)), "no", "yes")</f>
        <v>yes</v>
      </c>
      <c r="L373" s="4" t="str">
        <f> if(isna(VLOOKUP($B373,scientific!$A:$B,1,0)), "no", "yes")</f>
        <v>yes</v>
      </c>
      <c r="M373" s="4" t="str">
        <f> if(isna(VLOOKUP($B373,datasets!$B:$C,1,0)), "no", "yes")</f>
        <v>no</v>
      </c>
      <c r="N373" s="4" t="str">
        <f> if(isna(VLOOKUP($B373,processing!$B:$C,1,0)), "no", "yes")</f>
        <v>no</v>
      </c>
      <c r="O373" s="4" t="str">
        <f> if(isna(VLOOKUP($B373,outputs!$B:$C,1,0)), "no", "yes")</f>
        <v>no</v>
      </c>
      <c r="P373" s="9" t="str">
        <f> if(isna(VLOOKUP($B373,accuracy!$B:$K,1,0)), "no", "yes")</f>
        <v>no</v>
      </c>
    </row>
    <row r="374" ht="12.75" customHeight="1">
      <c r="A374" s="3" t="s">
        <v>91</v>
      </c>
      <c r="B374" s="4" t="str">
        <f t="shared" si="3"/>
        <v>Pressel 2019, AIAA Scitech 2019 Forum (9X8ZAKLY)</v>
      </c>
      <c r="C374" s="4">
        <v>2019.0</v>
      </c>
      <c r="D374" s="4" t="s">
        <v>1620</v>
      </c>
      <c r="E374" s="4" t="s">
        <v>1608</v>
      </c>
      <c r="F374" s="4" t="s">
        <v>1621</v>
      </c>
      <c r="G374" s="4" t="s">
        <v>1622</v>
      </c>
      <c r="H374" s="4" t="s">
        <v>1623</v>
      </c>
      <c r="I374" s="3" t="s">
        <v>22</v>
      </c>
      <c r="J374" s="4" t="b">
        <f t="shared" si="2"/>
        <v>1</v>
      </c>
      <c r="K374" s="8" t="str">
        <f> if(isna(VLOOKUP($B374,geographic!$A:$B,1,0)), "no", "yes")</f>
        <v>yes</v>
      </c>
      <c r="L374" s="4" t="str">
        <f> if(isna(VLOOKUP($B374,scientific!$A:$B,1,0)), "no", "yes")</f>
        <v>yes</v>
      </c>
      <c r="M374" s="4" t="str">
        <f> if(isna(VLOOKUP($B374,datasets!$B:$C,1,0)), "no", "yes")</f>
        <v>no</v>
      </c>
      <c r="N374" s="4" t="str">
        <f> if(isna(VLOOKUP($B374,processing!$B:$C,1,0)), "no", "yes")</f>
        <v>no</v>
      </c>
      <c r="O374" s="4" t="str">
        <f> if(isna(VLOOKUP($B374,outputs!$B:$C,1,0)), "no", "yes")</f>
        <v>no</v>
      </c>
      <c r="P374" s="9" t="str">
        <f> if(isna(VLOOKUP($B374,accuracy!$B:$K,1,0)), "no", "yes")</f>
        <v>no</v>
      </c>
    </row>
    <row r="375" ht="12.75" customHeight="1">
      <c r="A375" s="3" t="s">
        <v>23</v>
      </c>
      <c r="B375" s="4" t="str">
        <f t="shared" si="3"/>
        <v>Rastner et al. 2016, Global and Planetary Change (BSHG7G66)</v>
      </c>
      <c r="C375" s="4">
        <v>2016.0</v>
      </c>
      <c r="D375" s="4" t="s">
        <v>1624</v>
      </c>
      <c r="E375" s="4" t="s">
        <v>1625</v>
      </c>
      <c r="F375" s="4" t="s">
        <v>1626</v>
      </c>
      <c r="G375" s="4" t="s">
        <v>649</v>
      </c>
      <c r="H375" s="4" t="s">
        <v>1627</v>
      </c>
      <c r="I375" s="3" t="s">
        <v>22</v>
      </c>
      <c r="J375" s="4" t="b">
        <f t="shared" si="2"/>
        <v>1</v>
      </c>
      <c r="K375" s="8" t="str">
        <f> if(isna(VLOOKUP($B375,geographic!$A:$B,1,0)), "no", "yes")</f>
        <v>yes</v>
      </c>
      <c r="L375" s="4" t="str">
        <f> if(isna(VLOOKUP($B375,scientific!$A:$B,1,0)), "no", "yes")</f>
        <v>yes</v>
      </c>
      <c r="M375" s="4" t="str">
        <f> if(isna(VLOOKUP($B375,datasets!$B:$C,1,0)), "no", "yes")</f>
        <v>no</v>
      </c>
      <c r="N375" s="4" t="str">
        <f> if(isna(VLOOKUP($B375,processing!$B:$C,1,0)), "no", "yes")</f>
        <v>no</v>
      </c>
      <c r="O375" s="4" t="str">
        <f> if(isna(VLOOKUP($B375,outputs!$B:$C,1,0)), "no", "yes")</f>
        <v>no</v>
      </c>
      <c r="P375" s="9" t="str">
        <f> if(isna(VLOOKUP($B375,accuracy!$B:$K,1,0)), "no", "yes")</f>
        <v>no</v>
      </c>
    </row>
    <row r="376" ht="12.75" customHeight="1">
      <c r="A376" s="3" t="s">
        <v>91</v>
      </c>
      <c r="B376" s="4" t="str">
        <f t="shared" si="3"/>
        <v>Ratajczak et al. 2019, IEEE Transactions on Image Processing (2NIACGDW)</v>
      </c>
      <c r="C376" s="3">
        <v>2019.0</v>
      </c>
      <c r="D376" s="5" t="s">
        <v>1628</v>
      </c>
      <c r="E376" s="3" t="s">
        <v>1629</v>
      </c>
      <c r="F376" s="3" t="s">
        <v>1630</v>
      </c>
      <c r="G376" s="3" t="s">
        <v>1631</v>
      </c>
      <c r="H376" s="3" t="s">
        <v>1632</v>
      </c>
      <c r="I376" s="3"/>
      <c r="J376" s="4" t="b">
        <f t="shared" si="2"/>
        <v>1</v>
      </c>
      <c r="K376" s="8" t="str">
        <f> if(isna(VLOOKUP($B376,geographic!$A:$B,1,0)), "no", "yes")</f>
        <v>yes</v>
      </c>
      <c r="L376" s="4" t="str">
        <f> if(isna(VLOOKUP($B376,scientific!$A:$B,1,0)), "no", "yes")</f>
        <v>yes</v>
      </c>
      <c r="M376" s="4" t="str">
        <f> if(isna(VLOOKUP($B376,datasets!$B:$C,1,0)), "no", "yes")</f>
        <v>no</v>
      </c>
      <c r="N376" s="4" t="str">
        <f> if(isna(VLOOKUP($B376,processing!$B:$C,1,0)), "no", "yes")</f>
        <v>no</v>
      </c>
      <c r="O376" s="4" t="str">
        <f> if(isna(VLOOKUP($B376,outputs!$B:$C,1,0)), "no", "yes")</f>
        <v>no</v>
      </c>
      <c r="P376" s="9" t="str">
        <f> if(isna(VLOOKUP($B376,accuracy!$B:$K,1,0)), "no", "yes")</f>
        <v>no</v>
      </c>
    </row>
    <row r="377" ht="12.75" customHeight="1">
      <c r="A377" s="3" t="s">
        <v>23</v>
      </c>
      <c r="B377" s="4" t="str">
        <f t="shared" si="3"/>
        <v>Redweik et al. 2009, The International Archives of the Photogrammetry, Remote Sensing and Spatial Information Sciences (P7HY4YUC)</v>
      </c>
      <c r="C377" s="4">
        <v>2009.0</v>
      </c>
      <c r="D377" s="4" t="s">
        <v>1633</v>
      </c>
      <c r="E377" s="4" t="s">
        <v>691</v>
      </c>
      <c r="F377" s="4" t="s">
        <v>1634</v>
      </c>
      <c r="G377" s="3" t="s">
        <v>174</v>
      </c>
      <c r="H377" s="4"/>
      <c r="I377" s="3" t="s">
        <v>22</v>
      </c>
      <c r="J377" s="4" t="b">
        <f t="shared" si="2"/>
        <v>1</v>
      </c>
      <c r="K377" s="8" t="str">
        <f> if(isna(VLOOKUP($B377,geographic!$A:$B,1,0)), "no", "yes")</f>
        <v>yes</v>
      </c>
      <c r="L377" s="4" t="str">
        <f> if(isna(VLOOKUP($B377,scientific!$A:$B,1,0)), "no", "yes")</f>
        <v>yes</v>
      </c>
      <c r="M377" s="4" t="str">
        <f> if(isna(VLOOKUP($B377,datasets!$B:$C,1,0)), "no", "yes")</f>
        <v>no</v>
      </c>
      <c r="N377" s="4" t="str">
        <f> if(isna(VLOOKUP($B377,processing!$B:$C,1,0)), "no", "yes")</f>
        <v>no</v>
      </c>
      <c r="O377" s="4" t="str">
        <f> if(isna(VLOOKUP($B377,outputs!$B:$C,1,0)), "no", "yes")</f>
        <v>no</v>
      </c>
      <c r="P377" s="9" t="str">
        <f> if(isna(VLOOKUP($B377,accuracy!$B:$K,1,0)), "no", "yes")</f>
        <v>no</v>
      </c>
    </row>
    <row r="378" ht="12.75" customHeight="1">
      <c r="A378" s="3" t="s">
        <v>91</v>
      </c>
      <c r="B378" s="4" t="str">
        <f t="shared" si="3"/>
        <v>Rivera et al. 2012, Climate of the Past (74TXXJIR)</v>
      </c>
      <c r="C378" s="4">
        <v>2012.0</v>
      </c>
      <c r="D378" s="4" t="s">
        <v>1635</v>
      </c>
      <c r="E378" s="4" t="s">
        <v>1636</v>
      </c>
      <c r="F378" s="4" t="s">
        <v>1637</v>
      </c>
      <c r="G378" s="4" t="s">
        <v>1638</v>
      </c>
      <c r="H378" s="4" t="s">
        <v>1639</v>
      </c>
      <c r="I378" s="3" t="s">
        <v>22</v>
      </c>
      <c r="J378" s="4" t="b">
        <f t="shared" si="2"/>
        <v>1</v>
      </c>
      <c r="K378" s="8" t="str">
        <f> if(isna(VLOOKUP($B378,geographic!$A:$B,1,0)), "no", "yes")</f>
        <v>yes</v>
      </c>
      <c r="L378" s="4" t="str">
        <f> if(isna(VLOOKUP($B378,scientific!$A:$B,1,0)), "no", "yes")</f>
        <v>yes</v>
      </c>
      <c r="M378" s="4" t="str">
        <f> if(isna(VLOOKUP($B378,datasets!$B:$C,1,0)), "no", "yes")</f>
        <v>no</v>
      </c>
      <c r="N378" s="4" t="str">
        <f> if(isna(VLOOKUP($B378,processing!$B:$C,1,0)), "no", "yes")</f>
        <v>no</v>
      </c>
      <c r="O378" s="4" t="str">
        <f> if(isna(VLOOKUP($B378,outputs!$B:$C,1,0)), "no", "yes")</f>
        <v>no</v>
      </c>
      <c r="P378" s="9" t="str">
        <f> if(isna(VLOOKUP($B378,accuracy!$B:$K,1,0)), "no", "yes")</f>
        <v>no</v>
      </c>
    </row>
    <row r="379" ht="12.75" customHeight="1">
      <c r="A379" s="3" t="s">
        <v>16</v>
      </c>
      <c r="B379" s="4" t="str">
        <f t="shared" si="3"/>
        <v>Rupnik et al. 2017, Open Geospatial Data, Software and Standards (A9ARKYKF)</v>
      </c>
      <c r="C379" s="3">
        <v>2017.0</v>
      </c>
      <c r="D379" s="5" t="s">
        <v>1640</v>
      </c>
      <c r="E379" s="3" t="s">
        <v>1641</v>
      </c>
      <c r="F379" s="3" t="s">
        <v>1642</v>
      </c>
      <c r="G379" s="3" t="s">
        <v>1643</v>
      </c>
      <c r="H379" s="3" t="s">
        <v>1644</v>
      </c>
      <c r="I379" s="3"/>
      <c r="J379" s="4" t="b">
        <f t="shared" si="2"/>
        <v>1</v>
      </c>
      <c r="K379" s="8" t="str">
        <f> if(isna(VLOOKUP($B379,geographic!$A:$B,1,0)), "no", "yes")</f>
        <v>yes</v>
      </c>
      <c r="L379" s="4" t="str">
        <f> if(isna(VLOOKUP($B379,scientific!$A:$B,1,0)), "no", "yes")</f>
        <v>yes</v>
      </c>
      <c r="M379" s="4" t="str">
        <f> if(isna(VLOOKUP($B379,datasets!$B:$C,1,0)), "no", "yes")</f>
        <v>no</v>
      </c>
      <c r="N379" s="4" t="str">
        <f> if(isna(VLOOKUP($B379,processing!$B:$C,1,0)), "no", "yes")</f>
        <v>no</v>
      </c>
      <c r="O379" s="4" t="str">
        <f> if(isna(VLOOKUP($B379,outputs!$B:$C,1,0)), "no", "yes")</f>
        <v>no</v>
      </c>
      <c r="P379" s="9" t="str">
        <f> if(isna(VLOOKUP($B379,accuracy!$B:$K,1,0)), "no", "yes")</f>
        <v>no</v>
      </c>
    </row>
    <row r="380" ht="12.75" customHeight="1">
      <c r="A380" s="3" t="s">
        <v>91</v>
      </c>
      <c r="B380" s="4" t="str">
        <f t="shared" si="3"/>
        <v>Rutishauser et al. 2017, Geosciences (CUV6DFNW)</v>
      </c>
      <c r="C380" s="4">
        <v>2017.0</v>
      </c>
      <c r="D380" s="4" t="s">
        <v>1645</v>
      </c>
      <c r="E380" s="4" t="s">
        <v>1646</v>
      </c>
      <c r="F380" s="4" t="s">
        <v>1647</v>
      </c>
      <c r="G380" s="4" t="s">
        <v>152</v>
      </c>
      <c r="H380" s="4" t="s">
        <v>1648</v>
      </c>
      <c r="I380" s="3" t="s">
        <v>22</v>
      </c>
      <c r="J380" s="4" t="b">
        <f t="shared" si="2"/>
        <v>1</v>
      </c>
      <c r="K380" s="8" t="str">
        <f> if(isna(VLOOKUP($B380,geographic!$A:$B,1,0)), "no", "yes")</f>
        <v>yes</v>
      </c>
      <c r="L380" s="4" t="str">
        <f> if(isna(VLOOKUP($B380,scientific!$A:$B,1,0)), "no", "yes")</f>
        <v>yes</v>
      </c>
      <c r="M380" s="4" t="str">
        <f> if(isna(VLOOKUP($B380,datasets!$B:$C,1,0)), "no", "yes")</f>
        <v>no</v>
      </c>
      <c r="N380" s="4" t="str">
        <f> if(isna(VLOOKUP($B380,processing!$B:$C,1,0)), "no", "yes")</f>
        <v>no</v>
      </c>
      <c r="O380" s="4" t="str">
        <f> if(isna(VLOOKUP($B380,outputs!$B:$C,1,0)), "no", "yes")</f>
        <v>no</v>
      </c>
      <c r="P380" s="9" t="str">
        <f> if(isna(VLOOKUP($B380,accuracy!$B:$K,1,0)), "no", "yes")</f>
        <v>no</v>
      </c>
    </row>
    <row r="381" ht="12.75" customHeight="1">
      <c r="A381" s="3" t="s">
        <v>16</v>
      </c>
      <c r="B381" s="4" t="str">
        <f t="shared" si="3"/>
        <v>Sang et al. 2021, Sustainability (8RY8ZCBX)</v>
      </c>
      <c r="C381" s="3">
        <v>2021.0</v>
      </c>
      <c r="D381" s="5" t="s">
        <v>1649</v>
      </c>
      <c r="E381" s="3" t="s">
        <v>1650</v>
      </c>
      <c r="F381" s="3" t="s">
        <v>1651</v>
      </c>
      <c r="G381" s="3" t="s">
        <v>644</v>
      </c>
      <c r="H381" s="3" t="s">
        <v>1652</v>
      </c>
      <c r="I381" s="3"/>
      <c r="J381" s="4" t="b">
        <f t="shared" si="2"/>
        <v>1</v>
      </c>
      <c r="K381" s="8" t="str">
        <f> if(isna(VLOOKUP($B381,geographic!$A:$B,1,0)), "no", "yes")</f>
        <v>yes</v>
      </c>
      <c r="L381" s="4" t="str">
        <f> if(isna(VLOOKUP($B381,scientific!$A:$B,1,0)), "no", "yes")</f>
        <v>yes</v>
      </c>
      <c r="M381" s="4" t="str">
        <f> if(isna(VLOOKUP($B381,datasets!$B:$C,1,0)), "no", "yes")</f>
        <v>no</v>
      </c>
      <c r="N381" s="4" t="str">
        <f> if(isna(VLOOKUP($B381,processing!$B:$C,1,0)), "no", "yes")</f>
        <v>no</v>
      </c>
      <c r="O381" s="4" t="str">
        <f> if(isna(VLOOKUP($B381,outputs!$B:$C,1,0)), "no", "yes")</f>
        <v>no</v>
      </c>
      <c r="P381" s="9" t="str">
        <f> if(isna(VLOOKUP($B381,accuracy!$B:$K,1,0)), "no", "yes")</f>
        <v>no</v>
      </c>
    </row>
    <row r="382" ht="12.75" customHeight="1">
      <c r="A382" s="3" t="s">
        <v>91</v>
      </c>
      <c r="B382" s="4" t="str">
        <f t="shared" si="3"/>
        <v>Scardozzi 2009, Remote Sensing for Environmental Monitoring, GIS Applications, and Geology IX (Q8BWC29J)</v>
      </c>
      <c r="C382" s="4">
        <v>2009.0</v>
      </c>
      <c r="D382" s="4" t="s">
        <v>1653</v>
      </c>
      <c r="E382" s="4" t="s">
        <v>1654</v>
      </c>
      <c r="F382" s="4" t="s">
        <v>1655</v>
      </c>
      <c r="G382" s="4" t="s">
        <v>1656</v>
      </c>
      <c r="H382" s="4" t="s">
        <v>1657</v>
      </c>
      <c r="I382" s="3" t="s">
        <v>22</v>
      </c>
      <c r="J382" s="4" t="b">
        <f t="shared" si="2"/>
        <v>1</v>
      </c>
      <c r="K382" s="8" t="str">
        <f> if(isna(VLOOKUP($B382,geographic!$A:$B,1,0)), "no", "yes")</f>
        <v>yes</v>
      </c>
      <c r="L382" s="4" t="str">
        <f> if(isna(VLOOKUP($B382,scientific!$A:$B,1,0)), "no", "yes")</f>
        <v>yes</v>
      </c>
      <c r="M382" s="4" t="str">
        <f> if(isna(VLOOKUP($B382,datasets!$B:$C,1,0)), "no", "yes")</f>
        <v>no</v>
      </c>
      <c r="N382" s="4" t="str">
        <f> if(isna(VLOOKUP($B382,processing!$B:$C,1,0)), "no", "yes")</f>
        <v>no</v>
      </c>
      <c r="O382" s="4" t="str">
        <f> if(isna(VLOOKUP($B382,outputs!$B:$C,1,0)), "no", "yes")</f>
        <v>no</v>
      </c>
      <c r="P382" s="9" t="str">
        <f> if(isna(VLOOKUP($B382,accuracy!$B:$K,1,0)), "no", "yes")</f>
        <v>no</v>
      </c>
    </row>
    <row r="383" ht="12.75" customHeight="1">
      <c r="A383" s="3" t="s">
        <v>91</v>
      </c>
      <c r="B383" s="4" t="str">
        <f t="shared" si="3"/>
        <v>Scardozzi 2010, Advances in Geosciences (CCIST653)</v>
      </c>
      <c r="C383" s="4">
        <v>2010.0</v>
      </c>
      <c r="D383" s="4" t="s">
        <v>1658</v>
      </c>
      <c r="E383" s="4" t="s">
        <v>1654</v>
      </c>
      <c r="F383" s="4" t="s">
        <v>1659</v>
      </c>
      <c r="G383" s="4" t="s">
        <v>986</v>
      </c>
      <c r="H383" s="4" t="s">
        <v>1660</v>
      </c>
      <c r="I383" s="3" t="s">
        <v>22</v>
      </c>
      <c r="J383" s="4" t="b">
        <f t="shared" si="2"/>
        <v>1</v>
      </c>
      <c r="K383" s="8" t="str">
        <f> if(isna(VLOOKUP($B383,geographic!$A:$B,1,0)), "no", "yes")</f>
        <v>yes</v>
      </c>
      <c r="L383" s="4" t="str">
        <f> if(isna(VLOOKUP($B383,scientific!$A:$B,1,0)), "no", "yes")</f>
        <v>yes</v>
      </c>
      <c r="M383" s="4" t="str">
        <f> if(isna(VLOOKUP($B383,datasets!$B:$C,1,0)), "no", "yes")</f>
        <v>no</v>
      </c>
      <c r="N383" s="4" t="str">
        <f> if(isna(VLOOKUP($B383,processing!$B:$C,1,0)), "no", "yes")</f>
        <v>no</v>
      </c>
      <c r="O383" s="4" t="str">
        <f> if(isna(VLOOKUP($B383,outputs!$B:$C,1,0)), "no", "yes")</f>
        <v>no</v>
      </c>
      <c r="P383" s="9" t="str">
        <f> if(isna(VLOOKUP($B383,accuracy!$B:$K,1,0)), "no", "yes")</f>
        <v>no</v>
      </c>
    </row>
    <row r="384" ht="12.75" customHeight="1">
      <c r="A384" s="3" t="s">
        <v>91</v>
      </c>
      <c r="B384" s="4" t="str">
        <f t="shared" si="3"/>
        <v>Scardozzi 2013, 33rd EARSeL Symposium. Towards Horizon 2020: Earth Observation and Social Perspectives (SITZZGDD)</v>
      </c>
      <c r="C384" s="4">
        <v>2013.0</v>
      </c>
      <c r="D384" s="4" t="s">
        <v>1661</v>
      </c>
      <c r="E384" s="4" t="s">
        <v>1654</v>
      </c>
      <c r="F384" s="4" t="s">
        <v>1662</v>
      </c>
      <c r="G384" s="4" t="s">
        <v>1663</v>
      </c>
      <c r="H384" s="4"/>
      <c r="I384" s="3" t="s">
        <v>22</v>
      </c>
      <c r="J384" s="4" t="b">
        <f t="shared" si="2"/>
        <v>1</v>
      </c>
      <c r="K384" s="8" t="str">
        <f> if(isna(VLOOKUP($B384,geographic!$A:$B,1,0)), "no", "yes")</f>
        <v>yes</v>
      </c>
      <c r="L384" s="4" t="str">
        <f> if(isna(VLOOKUP($B384,scientific!$A:$B,1,0)), "no", "yes")</f>
        <v>yes</v>
      </c>
      <c r="M384" s="4" t="str">
        <f> if(isna(VLOOKUP($B384,datasets!$B:$C,1,0)), "no", "yes")</f>
        <v>no</v>
      </c>
      <c r="N384" s="4" t="str">
        <f> if(isna(VLOOKUP($B384,processing!$B:$C,1,0)), "no", "yes")</f>
        <v>no</v>
      </c>
      <c r="O384" s="4" t="str">
        <f> if(isna(VLOOKUP($B384,outputs!$B:$C,1,0)), "no", "yes")</f>
        <v>no</v>
      </c>
      <c r="P384" s="9" t="str">
        <f> if(isna(VLOOKUP($B384,accuracy!$B:$K,1,0)), "no", "yes")</f>
        <v>no</v>
      </c>
    </row>
    <row r="385" ht="12.75" customHeight="1">
      <c r="A385" s="7" t="s">
        <v>72</v>
      </c>
      <c r="B385" s="4" t="str">
        <f t="shared" si="3"/>
        <v>Sevara 2016, Archaeological Prospection (DCCSS6YM)</v>
      </c>
      <c r="C385" s="4">
        <v>2016.0</v>
      </c>
      <c r="D385" s="4" t="s">
        <v>1664</v>
      </c>
      <c r="E385" s="4" t="s">
        <v>747</v>
      </c>
      <c r="F385" s="4" t="s">
        <v>1665</v>
      </c>
      <c r="G385" s="4" t="s">
        <v>869</v>
      </c>
      <c r="H385" s="4" t="s">
        <v>1666</v>
      </c>
      <c r="I385" s="3" t="s">
        <v>22</v>
      </c>
      <c r="J385" s="4" t="b">
        <f t="shared" si="2"/>
        <v>1</v>
      </c>
      <c r="K385" s="8" t="str">
        <f> if(isna(VLOOKUP($B385,geographic!$A:$B,1,0)), "no", "yes")</f>
        <v>yes</v>
      </c>
      <c r="L385" s="4" t="str">
        <f> if(isna(VLOOKUP($B385,scientific!$A:$B,1,0)), "no", "yes")</f>
        <v>yes</v>
      </c>
      <c r="M385" s="4" t="str">
        <f> if(isna(VLOOKUP($B385,datasets!$B:$C,1,0)), "no", "yes")</f>
        <v>no</v>
      </c>
      <c r="N385" s="4" t="str">
        <f> if(isna(VLOOKUP($B385,processing!$B:$C,1,0)), "no", "yes")</f>
        <v>no</v>
      </c>
      <c r="O385" s="4" t="str">
        <f> if(isna(VLOOKUP($B385,outputs!$B:$C,1,0)), "no", "yes")</f>
        <v>no</v>
      </c>
      <c r="P385" s="9" t="str">
        <f> if(isna(VLOOKUP($B385,accuracy!$B:$K,1,0)), "no", "yes")</f>
        <v>no</v>
      </c>
    </row>
    <row r="386" ht="12.75" customHeight="1">
      <c r="A386" s="3" t="s">
        <v>91</v>
      </c>
      <c r="B386" s="4" t="str">
        <f t="shared" si="3"/>
        <v>Shahbandeh et al. 2023, Remote Sensing (JIIIIKL9)</v>
      </c>
      <c r="C386" s="3">
        <v>2023.0</v>
      </c>
      <c r="D386" s="5" t="s">
        <v>1667</v>
      </c>
      <c r="E386" s="3" t="s">
        <v>1668</v>
      </c>
      <c r="F386" s="3" t="s">
        <v>1669</v>
      </c>
      <c r="G386" s="3" t="s">
        <v>125</v>
      </c>
      <c r="H386" s="3" t="s">
        <v>1670</v>
      </c>
      <c r="I386" s="3"/>
      <c r="J386" s="4" t="b">
        <f t="shared" si="2"/>
        <v>1</v>
      </c>
      <c r="K386" s="8" t="str">
        <f> if(isna(VLOOKUP($B386,geographic!$A:$B,1,0)), "no", "yes")</f>
        <v>yes</v>
      </c>
      <c r="L386" s="4" t="str">
        <f> if(isna(VLOOKUP($B386,scientific!$A:$B,1,0)), "no", "yes")</f>
        <v>yes</v>
      </c>
      <c r="M386" s="4" t="str">
        <f> if(isna(VLOOKUP($B386,datasets!$B:$C,1,0)), "no", "yes")</f>
        <v>no</v>
      </c>
      <c r="N386" s="4" t="str">
        <f> if(isna(VLOOKUP($B386,processing!$B:$C,1,0)), "no", "yes")</f>
        <v>no</v>
      </c>
      <c r="O386" s="4" t="str">
        <f> if(isna(VLOOKUP($B386,outputs!$B:$C,1,0)), "no", "yes")</f>
        <v>no</v>
      </c>
      <c r="P386" s="9" t="str">
        <f> if(isna(VLOOKUP($B386,accuracy!$B:$K,1,0)), "no", "yes")</f>
        <v>no</v>
      </c>
    </row>
    <row r="387" ht="12.75" customHeight="1">
      <c r="A387" s="3" t="s">
        <v>91</v>
      </c>
      <c r="B387" s="4" t="str">
        <f t="shared" si="3"/>
        <v>Shahtahmassebi et al. 2017, Remote Sensing (ZKSYTL67)</v>
      </c>
      <c r="C387" s="4">
        <v>2017.0</v>
      </c>
      <c r="D387" s="4" t="s">
        <v>1671</v>
      </c>
      <c r="E387" s="4" t="s">
        <v>1672</v>
      </c>
      <c r="F387" s="4" t="s">
        <v>1673</v>
      </c>
      <c r="G387" s="4" t="s">
        <v>125</v>
      </c>
      <c r="H387" s="4" t="s">
        <v>1674</v>
      </c>
      <c r="I387" s="3" t="s">
        <v>22</v>
      </c>
      <c r="J387" s="4" t="b">
        <f t="shared" si="2"/>
        <v>1</v>
      </c>
      <c r="K387" s="8" t="str">
        <f> if(isna(VLOOKUP($B387,geographic!$A:$B,1,0)), "no", "yes")</f>
        <v>yes</v>
      </c>
      <c r="L387" s="4" t="str">
        <f> if(isna(VLOOKUP($B387,scientific!$A:$B,1,0)), "no", "yes")</f>
        <v>yes</v>
      </c>
      <c r="M387" s="4" t="str">
        <f> if(isna(VLOOKUP($B387,datasets!$B:$C,1,0)), "no", "yes")</f>
        <v>no</v>
      </c>
      <c r="N387" s="4" t="str">
        <f> if(isna(VLOOKUP($B387,processing!$B:$C,1,0)), "no", "yes")</f>
        <v>no</v>
      </c>
      <c r="O387" s="4" t="str">
        <f> if(isna(VLOOKUP($B387,outputs!$B:$C,1,0)), "no", "yes")</f>
        <v>no</v>
      </c>
      <c r="P387" s="9" t="str">
        <f> if(isna(VLOOKUP($B387,accuracy!$B:$K,1,0)), "no", "yes")</f>
        <v>no</v>
      </c>
    </row>
    <row r="388" ht="12.75" customHeight="1">
      <c r="A388" s="3" t="s">
        <v>23</v>
      </c>
      <c r="B388" s="4" t="str">
        <f t="shared" si="3"/>
        <v>Shahtahmassebi et al. 2023, Science of Remote Sensing (SSHKC7K7)</v>
      </c>
      <c r="C388" s="3">
        <v>2023.0</v>
      </c>
      <c r="D388" s="5" t="s">
        <v>1675</v>
      </c>
      <c r="E388" s="3" t="s">
        <v>1672</v>
      </c>
      <c r="F388" s="3" t="s">
        <v>1676</v>
      </c>
      <c r="G388" s="3" t="s">
        <v>1677</v>
      </c>
      <c r="H388" s="3" t="s">
        <v>1678</v>
      </c>
      <c r="I388" s="3"/>
      <c r="J388" s="4" t="b">
        <f t="shared" si="2"/>
        <v>1</v>
      </c>
      <c r="K388" s="8" t="str">
        <f> if(isna(VLOOKUP($B388,geographic!$A:$B,1,0)), "no", "yes")</f>
        <v>yes</v>
      </c>
      <c r="L388" s="4" t="str">
        <f> if(isna(VLOOKUP($B388,scientific!$A:$B,1,0)), "no", "yes")</f>
        <v>yes</v>
      </c>
      <c r="M388" s="4" t="str">
        <f> if(isna(VLOOKUP($B388,datasets!$B:$C,1,0)), "no", "yes")</f>
        <v>no</v>
      </c>
      <c r="N388" s="4" t="str">
        <f> if(isna(VLOOKUP($B388,processing!$B:$C,1,0)), "no", "yes")</f>
        <v>no</v>
      </c>
      <c r="O388" s="4" t="str">
        <f> if(isna(VLOOKUP($B388,outputs!$B:$C,1,0)), "no", "yes")</f>
        <v>no</v>
      </c>
      <c r="P388" s="9" t="str">
        <f> if(isna(VLOOKUP($B388,accuracy!$B:$K,1,0)), "no", "yes")</f>
        <v>no</v>
      </c>
    </row>
    <row r="389" ht="12.75" customHeight="1">
      <c r="A389" s="7" t="s">
        <v>91</v>
      </c>
      <c r="B389" s="4" t="str">
        <f t="shared" si="3"/>
        <v>Sibiryakov 2000, The International Archives of the Photogrammetry, Remote Sensing and Spatial Information Sciences (J57C8W3M)</v>
      </c>
      <c r="C389" s="3">
        <v>2000.0</v>
      </c>
      <c r="D389" s="5" t="s">
        <v>1679</v>
      </c>
      <c r="E389" s="3" t="s">
        <v>1680</v>
      </c>
      <c r="F389" s="3" t="s">
        <v>1681</v>
      </c>
      <c r="G389" s="3" t="s">
        <v>174</v>
      </c>
      <c r="H389" s="4"/>
      <c r="I389" s="3"/>
      <c r="J389" s="4" t="b">
        <f t="shared" si="2"/>
        <v>1</v>
      </c>
      <c r="K389" s="8" t="str">
        <f> if(isna(VLOOKUP($B389,geographic!$A:$B,1,0)), "no", "yes")</f>
        <v>yes</v>
      </c>
      <c r="L389" s="4" t="str">
        <f> if(isna(VLOOKUP($B389,scientific!$A:$B,1,0)), "no", "yes")</f>
        <v>yes</v>
      </c>
      <c r="M389" s="4" t="str">
        <f> if(isna(VLOOKUP($B389,datasets!$B:$C,1,0)), "no", "yes")</f>
        <v>no</v>
      </c>
      <c r="N389" s="4" t="str">
        <f> if(isna(VLOOKUP($B389,processing!$B:$C,1,0)), "no", "yes")</f>
        <v>no</v>
      </c>
      <c r="O389" s="4" t="str">
        <f> if(isna(VLOOKUP($B389,outputs!$B:$C,1,0)), "no", "yes")</f>
        <v>no</v>
      </c>
      <c r="P389" s="9" t="str">
        <f> if(isna(VLOOKUP($B389,accuracy!$B:$K,1,0)), "no", "yes")</f>
        <v>no</v>
      </c>
    </row>
    <row r="390" ht="12.75" customHeight="1">
      <c r="A390" s="3" t="s">
        <v>23</v>
      </c>
      <c r="B390" s="4" t="str">
        <f t="shared" si="3"/>
        <v>Siok and Ewiak 2020, Open Geosciences (GRMIYIAB)</v>
      </c>
      <c r="C390" s="4">
        <v>2020.0</v>
      </c>
      <c r="D390" s="4" t="s">
        <v>1682</v>
      </c>
      <c r="E390" s="4" t="s">
        <v>1683</v>
      </c>
      <c r="F390" s="4" t="s">
        <v>1684</v>
      </c>
      <c r="G390" s="4" t="s">
        <v>1685</v>
      </c>
      <c r="H390" s="4" t="s">
        <v>1686</v>
      </c>
      <c r="I390" s="3" t="s">
        <v>22</v>
      </c>
      <c r="J390" s="4" t="b">
        <f t="shared" si="2"/>
        <v>1</v>
      </c>
      <c r="K390" s="8" t="str">
        <f> if(isna(VLOOKUP($B390,geographic!$A:$B,1,0)), "no", "yes")</f>
        <v>yes</v>
      </c>
      <c r="L390" s="4" t="str">
        <f> if(isna(VLOOKUP($B390,scientific!$A:$B,1,0)), "no", "yes")</f>
        <v>yes</v>
      </c>
      <c r="M390" s="4" t="str">
        <f> if(isna(VLOOKUP($B390,datasets!$B:$C,1,0)), "no", "yes")</f>
        <v>no</v>
      </c>
      <c r="N390" s="4" t="str">
        <f> if(isna(VLOOKUP($B390,processing!$B:$C,1,0)), "no", "yes")</f>
        <v>no</v>
      </c>
      <c r="O390" s="4" t="str">
        <f> if(isna(VLOOKUP($B390,outputs!$B:$C,1,0)), "no", "yes")</f>
        <v>no</v>
      </c>
      <c r="P390" s="9" t="str">
        <f> if(isna(VLOOKUP($B390,accuracy!$B:$K,1,0)), "no", "yes")</f>
        <v>no</v>
      </c>
    </row>
    <row r="391" ht="12.75" customHeight="1">
      <c r="A391" s="7" t="s">
        <v>91</v>
      </c>
      <c r="B391" s="4" t="str">
        <f t="shared" si="3"/>
        <v>Sirkiä and Laiho 1989, The Photogrammetric Journal of Finland (8MVSXVWL)</v>
      </c>
      <c r="C391" s="3">
        <v>1989.0</v>
      </c>
      <c r="D391" s="5" t="s">
        <v>1687</v>
      </c>
      <c r="E391" s="3" t="s">
        <v>1688</v>
      </c>
      <c r="F391" s="3" t="s">
        <v>1689</v>
      </c>
      <c r="G391" s="3" t="s">
        <v>1690</v>
      </c>
      <c r="H391" s="4"/>
      <c r="I391" s="3"/>
      <c r="J391" s="4" t="b">
        <f t="shared" si="2"/>
        <v>1</v>
      </c>
      <c r="K391" s="8" t="str">
        <f> if(isna(VLOOKUP($B391,geographic!$A:$B,1,0)), "no", "yes")</f>
        <v>yes</v>
      </c>
      <c r="L391" s="4" t="str">
        <f> if(isna(VLOOKUP($B391,scientific!$A:$B,1,0)), "no", "yes")</f>
        <v>yes</v>
      </c>
      <c r="M391" s="4" t="str">
        <f> if(isna(VLOOKUP($B391,datasets!$B:$C,1,0)), "no", "yes")</f>
        <v>no</v>
      </c>
      <c r="N391" s="4" t="str">
        <f> if(isna(VLOOKUP($B391,processing!$B:$C,1,0)), "no", "yes")</f>
        <v>no</v>
      </c>
      <c r="O391" s="4" t="str">
        <f> if(isna(VLOOKUP($B391,outputs!$B:$C,1,0)), "no", "yes")</f>
        <v>no</v>
      </c>
      <c r="P391" s="9" t="str">
        <f> if(isna(VLOOKUP($B391,accuracy!$B:$K,1,0)), "no", "yes")</f>
        <v>no</v>
      </c>
    </row>
    <row r="392" ht="12.75" customHeight="1">
      <c r="A392" s="3" t="s">
        <v>91</v>
      </c>
      <c r="B392" s="4" t="str">
        <f t="shared" si="3"/>
        <v>Smith et al. 2009, Earth Surface Processes and Landforms (22B758P4)</v>
      </c>
      <c r="C392" s="4">
        <v>2009.0</v>
      </c>
      <c r="D392" s="4" t="s">
        <v>1691</v>
      </c>
      <c r="E392" s="4" t="s">
        <v>1692</v>
      </c>
      <c r="F392" s="4" t="s">
        <v>1693</v>
      </c>
      <c r="G392" s="4" t="s">
        <v>56</v>
      </c>
      <c r="H392" s="4" t="s">
        <v>1694</v>
      </c>
      <c r="I392" s="3" t="s">
        <v>22</v>
      </c>
      <c r="J392" s="4" t="b">
        <f t="shared" si="2"/>
        <v>1</v>
      </c>
      <c r="K392" s="8" t="str">
        <f> if(isna(VLOOKUP($B392,geographic!$A:$B,1,0)), "no", "yes")</f>
        <v>yes</v>
      </c>
      <c r="L392" s="4" t="str">
        <f> if(isna(VLOOKUP($B392,scientific!$A:$B,1,0)), "no", "yes")</f>
        <v>yes</v>
      </c>
      <c r="M392" s="4" t="str">
        <f> if(isna(VLOOKUP($B392,datasets!$B:$C,1,0)), "no", "yes")</f>
        <v>no</v>
      </c>
      <c r="N392" s="4" t="str">
        <f> if(isna(VLOOKUP($B392,processing!$B:$C,1,0)), "no", "yes")</f>
        <v>no</v>
      </c>
      <c r="O392" s="4" t="str">
        <f> if(isna(VLOOKUP($B392,outputs!$B:$C,1,0)), "no", "yes")</f>
        <v>no</v>
      </c>
      <c r="P392" s="9" t="str">
        <f> if(isna(VLOOKUP($B392,accuracy!$B:$K,1,0)), "no", "yes")</f>
        <v>no</v>
      </c>
    </row>
    <row r="393" ht="12.75" customHeight="1">
      <c r="A393" s="3" t="s">
        <v>91</v>
      </c>
      <c r="B393" s="4" t="str">
        <f t="shared" si="3"/>
        <v>Starková 2020, Geosciences (P3QMPZ2R)</v>
      </c>
      <c r="C393" s="4">
        <v>2020.0</v>
      </c>
      <c r="D393" s="4" t="s">
        <v>1695</v>
      </c>
      <c r="E393" s="4" t="s">
        <v>1696</v>
      </c>
      <c r="F393" s="4" t="s">
        <v>1697</v>
      </c>
      <c r="G393" s="4" t="s">
        <v>152</v>
      </c>
      <c r="H393" s="4" t="s">
        <v>1698</v>
      </c>
      <c r="I393" s="3" t="s">
        <v>22</v>
      </c>
      <c r="J393" s="4" t="b">
        <f t="shared" si="2"/>
        <v>1</v>
      </c>
      <c r="K393" s="8" t="str">
        <f> if(isna(VLOOKUP($B393,geographic!$A:$B,1,0)), "no", "yes")</f>
        <v>yes</v>
      </c>
      <c r="L393" s="4" t="str">
        <f> if(isna(VLOOKUP($B393,scientific!$A:$B,1,0)), "no", "yes")</f>
        <v>yes</v>
      </c>
      <c r="M393" s="4" t="str">
        <f> if(isna(VLOOKUP($B393,datasets!$B:$C,1,0)), "no", "yes")</f>
        <v>no</v>
      </c>
      <c r="N393" s="4" t="str">
        <f> if(isna(VLOOKUP($B393,processing!$B:$C,1,0)), "no", "yes")</f>
        <v>no</v>
      </c>
      <c r="O393" s="4" t="str">
        <f> if(isna(VLOOKUP($B393,outputs!$B:$C,1,0)), "no", "yes")</f>
        <v>no</v>
      </c>
      <c r="P393" s="9" t="str">
        <f> if(isna(VLOOKUP($B393,accuracy!$B:$K,1,0)), "no", "yes")</f>
        <v>no</v>
      </c>
    </row>
    <row r="394" ht="12.75" customHeight="1">
      <c r="A394" s="3" t="s">
        <v>91</v>
      </c>
      <c r="B394" s="4" t="str">
        <f t="shared" si="3"/>
        <v>Starková 2021, Applied Sciences (FYVJTG4U)</v>
      </c>
      <c r="C394" s="4">
        <v>2021.0</v>
      </c>
      <c r="D394" s="4" t="s">
        <v>1699</v>
      </c>
      <c r="E394" s="4" t="s">
        <v>1696</v>
      </c>
      <c r="F394" s="4" t="s">
        <v>1700</v>
      </c>
      <c r="G394" s="4" t="s">
        <v>1093</v>
      </c>
      <c r="H394" s="4" t="s">
        <v>1701</v>
      </c>
      <c r="I394" s="3" t="s">
        <v>22</v>
      </c>
      <c r="J394" s="4" t="b">
        <f t="shared" si="2"/>
        <v>1</v>
      </c>
      <c r="K394" s="8" t="str">
        <f> if(isna(VLOOKUP($B394,geographic!$A:$B,1,0)), "no", "yes")</f>
        <v>yes</v>
      </c>
      <c r="L394" s="4" t="str">
        <f> if(isna(VLOOKUP($B394,scientific!$A:$B,1,0)), "no", "yes")</f>
        <v>yes</v>
      </c>
      <c r="M394" s="4" t="str">
        <f> if(isna(VLOOKUP($B394,datasets!$B:$C,1,0)), "no", "yes")</f>
        <v>no</v>
      </c>
      <c r="N394" s="4" t="str">
        <f> if(isna(VLOOKUP($B394,processing!$B:$C,1,0)), "no", "yes")</f>
        <v>no</v>
      </c>
      <c r="O394" s="4" t="str">
        <f> if(isna(VLOOKUP($B394,outputs!$B:$C,1,0)), "no", "yes")</f>
        <v>no</v>
      </c>
      <c r="P394" s="9" t="str">
        <f> if(isna(VLOOKUP($B394,accuracy!$B:$K,1,0)), "no", "yes")</f>
        <v>no</v>
      </c>
    </row>
    <row r="395" ht="12.75" customHeight="1">
      <c r="A395" s="3" t="s">
        <v>23</v>
      </c>
      <c r="B395" s="4" t="str">
        <f t="shared" si="3"/>
        <v>Stichelbaut et al. 2016, Applied Geography (TF2C3JDG)</v>
      </c>
      <c r="C395" s="4">
        <v>2016.0</v>
      </c>
      <c r="D395" s="4" t="s">
        <v>1702</v>
      </c>
      <c r="E395" s="4" t="s">
        <v>1703</v>
      </c>
      <c r="F395" s="4" t="s">
        <v>1704</v>
      </c>
      <c r="G395" s="4" t="s">
        <v>1705</v>
      </c>
      <c r="H395" s="4" t="s">
        <v>1706</v>
      </c>
      <c r="I395" s="3" t="s">
        <v>22</v>
      </c>
      <c r="J395" s="4" t="b">
        <f t="shared" si="2"/>
        <v>1</v>
      </c>
      <c r="K395" s="8" t="str">
        <f> if(isna(VLOOKUP($B395,geographic!$A:$B,1,0)), "no", "yes")</f>
        <v>yes</v>
      </c>
      <c r="L395" s="4" t="str">
        <f> if(isna(VLOOKUP($B395,scientific!$A:$B,1,0)), "no", "yes")</f>
        <v>yes</v>
      </c>
      <c r="M395" s="4" t="str">
        <f> if(isna(VLOOKUP($B395,datasets!$B:$C,1,0)), "no", "yes")</f>
        <v>no</v>
      </c>
      <c r="N395" s="4" t="str">
        <f> if(isna(VLOOKUP($B395,processing!$B:$C,1,0)), "no", "yes")</f>
        <v>no</v>
      </c>
      <c r="O395" s="4" t="str">
        <f> if(isna(VLOOKUP($B395,outputs!$B:$C,1,0)), "no", "yes")</f>
        <v>no</v>
      </c>
      <c r="P395" s="9" t="str">
        <f> if(isna(VLOOKUP($B395,accuracy!$B:$K,1,0)), "no", "yes")</f>
        <v>no</v>
      </c>
    </row>
    <row r="396" ht="12.75" customHeight="1">
      <c r="A396" s="3" t="s">
        <v>23</v>
      </c>
      <c r="B396" s="4" t="str">
        <f t="shared" si="3"/>
        <v>Stichelbaut et al. 2017, Antiquity (PF47ECV9)</v>
      </c>
      <c r="C396" s="4">
        <v>2017.0</v>
      </c>
      <c r="D396" s="4" t="s">
        <v>1707</v>
      </c>
      <c r="E396" s="4" t="s">
        <v>1703</v>
      </c>
      <c r="F396" s="4" t="s">
        <v>1708</v>
      </c>
      <c r="G396" s="4" t="s">
        <v>169</v>
      </c>
      <c r="H396" s="4" t="s">
        <v>1709</v>
      </c>
      <c r="I396" s="3" t="s">
        <v>22</v>
      </c>
      <c r="J396" s="4" t="b">
        <f t="shared" si="2"/>
        <v>1</v>
      </c>
      <c r="K396" s="8" t="str">
        <f> if(isna(VLOOKUP($B396,geographic!$A:$B,1,0)), "no", "yes")</f>
        <v>yes</v>
      </c>
      <c r="L396" s="4" t="str">
        <f> if(isna(VLOOKUP($B396,scientific!$A:$B,1,0)), "no", "yes")</f>
        <v>yes</v>
      </c>
      <c r="M396" s="4" t="str">
        <f> if(isna(VLOOKUP($B396,datasets!$B:$C,1,0)), "no", "yes")</f>
        <v>no</v>
      </c>
      <c r="N396" s="4" t="str">
        <f> if(isna(VLOOKUP($B396,processing!$B:$C,1,0)), "no", "yes")</f>
        <v>no</v>
      </c>
      <c r="O396" s="4" t="str">
        <f> if(isna(VLOOKUP($B396,outputs!$B:$C,1,0)), "no", "yes")</f>
        <v>no</v>
      </c>
      <c r="P396" s="9" t="str">
        <f> if(isna(VLOOKUP($B396,accuracy!$B:$K,1,0)), "no", "yes")</f>
        <v>no</v>
      </c>
    </row>
    <row r="397" ht="12.75" customHeight="1">
      <c r="A397" s="3" t="s">
        <v>91</v>
      </c>
      <c r="B397" s="4" t="str">
        <f t="shared" si="3"/>
        <v>Stratoulias and Grekousis 2021, Sensors (SDIGMK3J)</v>
      </c>
      <c r="C397" s="4">
        <v>2021.0</v>
      </c>
      <c r="D397" s="4" t="s">
        <v>1710</v>
      </c>
      <c r="E397" s="4" t="s">
        <v>1711</v>
      </c>
      <c r="F397" s="4" t="s">
        <v>1712</v>
      </c>
      <c r="G397" s="4" t="s">
        <v>1713</v>
      </c>
      <c r="H397" s="4" t="s">
        <v>1714</v>
      </c>
      <c r="I397" s="3" t="s">
        <v>22</v>
      </c>
      <c r="J397" s="4" t="b">
        <f t="shared" si="2"/>
        <v>1</v>
      </c>
      <c r="K397" s="8" t="str">
        <f> if(isna(VLOOKUP($B397,geographic!$A:$B,1,0)), "no", "yes")</f>
        <v>yes</v>
      </c>
      <c r="L397" s="4" t="str">
        <f> if(isna(VLOOKUP($B397,scientific!$A:$B,1,0)), "no", "yes")</f>
        <v>yes</v>
      </c>
      <c r="M397" s="4" t="str">
        <f> if(isna(VLOOKUP($B397,datasets!$B:$C,1,0)), "no", "yes")</f>
        <v>no</v>
      </c>
      <c r="N397" s="4" t="str">
        <f> if(isna(VLOOKUP($B397,processing!$B:$C,1,0)), "no", "yes")</f>
        <v>no</v>
      </c>
      <c r="O397" s="4" t="str">
        <f> if(isna(VLOOKUP($B397,outputs!$B:$C,1,0)), "no", "yes")</f>
        <v>no</v>
      </c>
      <c r="P397" s="9" t="str">
        <f> if(isna(VLOOKUP($B397,accuracy!$B:$K,1,0)), "no", "yes")</f>
        <v>no</v>
      </c>
    </row>
    <row r="398" ht="12.75" customHeight="1">
      <c r="A398" s="3" t="s">
        <v>91</v>
      </c>
      <c r="B398" s="4" t="str">
        <f t="shared" si="3"/>
        <v>Stratoulias and Kabadayi 2020, IGARSS 2020 - 2020 IEEE International Geoscience and Remote Sensing Symposium (ALUU5XJW)</v>
      </c>
      <c r="C398" s="4">
        <v>2020.0</v>
      </c>
      <c r="D398" s="4" t="s">
        <v>1715</v>
      </c>
      <c r="E398" s="4" t="s">
        <v>1716</v>
      </c>
      <c r="F398" s="4" t="s">
        <v>1717</v>
      </c>
      <c r="G398" s="4" t="s">
        <v>1718</v>
      </c>
      <c r="H398" s="4" t="s">
        <v>1719</v>
      </c>
      <c r="I398" s="3" t="s">
        <v>22</v>
      </c>
      <c r="J398" s="4" t="b">
        <f t="shared" si="2"/>
        <v>1</v>
      </c>
      <c r="K398" s="8" t="str">
        <f> if(isna(VLOOKUP($B398,geographic!$A:$B,1,0)), "no", "yes")</f>
        <v>yes</v>
      </c>
      <c r="L398" s="4" t="str">
        <f> if(isna(VLOOKUP($B398,scientific!$A:$B,1,0)), "no", "yes")</f>
        <v>yes</v>
      </c>
      <c r="M398" s="4" t="str">
        <f> if(isna(VLOOKUP($B398,datasets!$B:$C,1,0)), "no", "yes")</f>
        <v>no</v>
      </c>
      <c r="N398" s="4" t="str">
        <f> if(isna(VLOOKUP($B398,processing!$B:$C,1,0)), "no", "yes")</f>
        <v>no</v>
      </c>
      <c r="O398" s="4" t="str">
        <f> if(isna(VLOOKUP($B398,outputs!$B:$C,1,0)), "no", "yes")</f>
        <v>no</v>
      </c>
      <c r="P398" s="9" t="str">
        <f> if(isna(VLOOKUP($B398,accuracy!$B:$K,1,0)), "no", "yes")</f>
        <v>no</v>
      </c>
    </row>
    <row r="399" ht="12.75" customHeight="1">
      <c r="A399" s="3" t="s">
        <v>91</v>
      </c>
      <c r="B399" s="4" t="str">
        <f t="shared" si="3"/>
        <v>Stratoulias and Kabadayı 2020, Eighth International Conference on Remote Sensing and Geoinformation of the Environment (QEJ4H2W5)</v>
      </c>
      <c r="C399" s="4">
        <v>2020.0</v>
      </c>
      <c r="D399" s="4" t="s">
        <v>1720</v>
      </c>
      <c r="E399" s="4" t="s">
        <v>1721</v>
      </c>
      <c r="F399" s="4" t="s">
        <v>1722</v>
      </c>
      <c r="G399" s="3" t="s">
        <v>1723</v>
      </c>
      <c r="H399" s="4" t="s">
        <v>1724</v>
      </c>
      <c r="I399" s="3" t="s">
        <v>22</v>
      </c>
      <c r="J399" s="4" t="b">
        <f t="shared" si="2"/>
        <v>1</v>
      </c>
      <c r="K399" s="8" t="str">
        <f> if(isna(VLOOKUP($B399,geographic!$A:$B,1,0)), "no", "yes")</f>
        <v>yes</v>
      </c>
      <c r="L399" s="4" t="str">
        <f> if(isna(VLOOKUP($B399,scientific!$A:$B,1,0)), "no", "yes")</f>
        <v>yes</v>
      </c>
      <c r="M399" s="4" t="str">
        <f> if(isna(VLOOKUP($B399,datasets!$B:$C,1,0)), "no", "yes")</f>
        <v>no</v>
      </c>
      <c r="N399" s="4" t="str">
        <f> if(isna(VLOOKUP($B399,processing!$B:$C,1,0)), "no", "yes")</f>
        <v>no</v>
      </c>
      <c r="O399" s="4" t="str">
        <f> if(isna(VLOOKUP($B399,outputs!$B:$C,1,0)), "no", "yes")</f>
        <v>no</v>
      </c>
      <c r="P399" s="9" t="str">
        <f> if(isna(VLOOKUP($B399,accuracy!$B:$K,1,0)), "no", "yes")</f>
        <v>no</v>
      </c>
    </row>
    <row r="400" ht="12.75" customHeight="1">
      <c r="A400" s="3" t="s">
        <v>91</v>
      </c>
      <c r="B400" s="4" t="str">
        <f t="shared" si="3"/>
        <v>Sudharsan 2018, Technology and the Intelligence Community (V622PVTS)</v>
      </c>
      <c r="C400" s="4">
        <v>2018.0</v>
      </c>
      <c r="D400" s="4" t="s">
        <v>1725</v>
      </c>
      <c r="E400" s="4" t="s">
        <v>1726</v>
      </c>
      <c r="F400" s="4" t="s">
        <v>1727</v>
      </c>
      <c r="G400" s="4" t="s">
        <v>1728</v>
      </c>
      <c r="H400" s="4" t="s">
        <v>1729</v>
      </c>
      <c r="I400" s="3" t="s">
        <v>22</v>
      </c>
      <c r="J400" s="4" t="b">
        <f t="shared" si="2"/>
        <v>1</v>
      </c>
      <c r="K400" s="8" t="str">
        <f> if(isna(VLOOKUP($B400,geographic!$A:$B,1,0)), "no", "yes")</f>
        <v>yes</v>
      </c>
      <c r="L400" s="4" t="str">
        <f> if(isna(VLOOKUP($B400,scientific!$A:$B,1,0)), "no", "yes")</f>
        <v>yes</v>
      </c>
      <c r="M400" s="4" t="str">
        <f> if(isna(VLOOKUP($B400,datasets!$B:$C,1,0)), "no", "yes")</f>
        <v>no</v>
      </c>
      <c r="N400" s="4" t="str">
        <f> if(isna(VLOOKUP($B400,processing!$B:$C,1,0)), "no", "yes")</f>
        <v>no</v>
      </c>
      <c r="O400" s="4" t="str">
        <f> if(isna(VLOOKUP($B400,outputs!$B:$C,1,0)), "no", "yes")</f>
        <v>no</v>
      </c>
      <c r="P400" s="9" t="str">
        <f> if(isna(VLOOKUP($B400,accuracy!$B:$K,1,0)), "no", "yes")</f>
        <v>no</v>
      </c>
    </row>
    <row r="401" ht="12.75" customHeight="1">
      <c r="A401" s="3" t="s">
        <v>91</v>
      </c>
      <c r="B401" s="4" t="str">
        <f t="shared" si="3"/>
        <v>Suzuki et al. 2021, Seismological Research Letters (Y6PB22JH)</v>
      </c>
      <c r="C401" s="4">
        <v>2021.0</v>
      </c>
      <c r="D401" s="4" t="s">
        <v>1730</v>
      </c>
      <c r="E401" s="4" t="s">
        <v>1731</v>
      </c>
      <c r="F401" s="4" t="s">
        <v>1732</v>
      </c>
      <c r="G401" s="4" t="s">
        <v>1733</v>
      </c>
      <c r="H401" s="4" t="s">
        <v>1734</v>
      </c>
      <c r="I401" s="3" t="s">
        <v>22</v>
      </c>
      <c r="J401" s="4" t="b">
        <f t="shared" si="2"/>
        <v>1</v>
      </c>
      <c r="K401" s="8" t="str">
        <f> if(isna(VLOOKUP($B401,geographic!$A:$B,1,0)), "no", "yes")</f>
        <v>yes</v>
      </c>
      <c r="L401" s="4" t="str">
        <f> if(isna(VLOOKUP($B401,scientific!$A:$B,1,0)), "no", "yes")</f>
        <v>yes</v>
      </c>
      <c r="M401" s="4" t="str">
        <f> if(isna(VLOOKUP($B401,datasets!$B:$C,1,0)), "no", "yes")</f>
        <v>no</v>
      </c>
      <c r="N401" s="4" t="str">
        <f> if(isna(VLOOKUP($B401,processing!$B:$C,1,0)), "no", "yes")</f>
        <v>no</v>
      </c>
      <c r="O401" s="4" t="str">
        <f> if(isna(VLOOKUP($B401,outputs!$B:$C,1,0)), "no", "yes")</f>
        <v>no</v>
      </c>
      <c r="P401" s="9" t="str">
        <f> if(isna(VLOOKUP($B401,accuracy!$B:$K,1,0)), "no", "yes")</f>
        <v>no</v>
      </c>
    </row>
    <row r="402" ht="12.75" customHeight="1">
      <c r="A402" s="3" t="s">
        <v>23</v>
      </c>
      <c r="B402" s="4" t="str">
        <f t="shared" si="3"/>
        <v>Thomson et al. 2017, Journal of Glaciology (V4NWFEK9)</v>
      </c>
      <c r="C402" s="4">
        <v>2017.0</v>
      </c>
      <c r="D402" s="4" t="s">
        <v>1735</v>
      </c>
      <c r="E402" s="4" t="s">
        <v>1736</v>
      </c>
      <c r="F402" s="4" t="s">
        <v>1737</v>
      </c>
      <c r="G402" s="4" t="s">
        <v>46</v>
      </c>
      <c r="H402" s="4" t="s">
        <v>1738</v>
      </c>
      <c r="I402" s="3" t="s">
        <v>22</v>
      </c>
      <c r="J402" s="4" t="b">
        <f t="shared" si="2"/>
        <v>1</v>
      </c>
      <c r="K402" s="8" t="str">
        <f> if(isna(VLOOKUP($B402,geographic!$A:$B,1,0)), "no", "yes")</f>
        <v>yes</v>
      </c>
      <c r="L402" s="4" t="str">
        <f> if(isna(VLOOKUP($B402,scientific!$A:$B,1,0)), "no", "yes")</f>
        <v>yes</v>
      </c>
      <c r="M402" s="4" t="str">
        <f> if(isna(VLOOKUP($B402,datasets!$B:$C,1,0)), "no", "yes")</f>
        <v>no</v>
      </c>
      <c r="N402" s="4" t="str">
        <f> if(isna(VLOOKUP($B402,processing!$B:$C,1,0)), "no", "yes")</f>
        <v>no</v>
      </c>
      <c r="O402" s="4" t="str">
        <f> if(isna(VLOOKUP($B402,outputs!$B:$C,1,0)), "no", "yes")</f>
        <v>no</v>
      </c>
      <c r="P402" s="9" t="str">
        <f> if(isna(VLOOKUP($B402,accuracy!$B:$K,1,0)), "no", "yes")</f>
        <v>no</v>
      </c>
    </row>
    <row r="403" ht="12.75" customHeight="1">
      <c r="A403" s="3" t="s">
        <v>91</v>
      </c>
      <c r="B403" s="4" t="str">
        <f t="shared" si="3"/>
        <v>Topan et al. 2009, International Journal of Remote Sensing (HWYMZFCS)</v>
      </c>
      <c r="C403" s="3">
        <v>2009.0</v>
      </c>
      <c r="D403" s="5" t="s">
        <v>1739</v>
      </c>
      <c r="E403" s="3" t="s">
        <v>1740</v>
      </c>
      <c r="F403" s="3" t="s">
        <v>1741</v>
      </c>
      <c r="G403" s="3" t="s">
        <v>995</v>
      </c>
      <c r="H403" s="3" t="s">
        <v>1742</v>
      </c>
      <c r="I403" s="3"/>
      <c r="J403" s="4" t="b">
        <f t="shared" si="2"/>
        <v>1</v>
      </c>
      <c r="K403" s="8" t="str">
        <f> if(isna(VLOOKUP($B403,geographic!$A:$B,1,0)), "no", "yes")</f>
        <v>yes</v>
      </c>
      <c r="L403" s="4" t="str">
        <f> if(isna(VLOOKUP($B403,scientific!$A:$B,1,0)), "no", "yes")</f>
        <v>yes</v>
      </c>
      <c r="M403" s="4" t="str">
        <f> if(isna(VLOOKUP($B403,datasets!$B:$C,1,0)), "no", "yes")</f>
        <v>no</v>
      </c>
      <c r="N403" s="4" t="str">
        <f> if(isna(VLOOKUP($B403,processing!$B:$C,1,0)), "no", "yes")</f>
        <v>no</v>
      </c>
      <c r="O403" s="4" t="str">
        <f> if(isna(VLOOKUP($B403,outputs!$B:$C,1,0)), "no", "yes")</f>
        <v>no</v>
      </c>
      <c r="P403" s="9" t="str">
        <f> if(isna(VLOOKUP($B403,accuracy!$B:$K,1,0)), "no", "yes")</f>
        <v>no</v>
      </c>
    </row>
    <row r="404" ht="12.75" customHeight="1">
      <c r="A404" s="3" t="s">
        <v>91</v>
      </c>
      <c r="B404" s="4" t="str">
        <f t="shared" si="3"/>
        <v>Torlegård 1992, ISPRS Journal of Photogrammetry and Remote Sensing (DQXQGISQ)</v>
      </c>
      <c r="C404" s="3">
        <v>1992.0</v>
      </c>
      <c r="D404" s="5" t="s">
        <v>1743</v>
      </c>
      <c r="E404" s="3" t="s">
        <v>1744</v>
      </c>
      <c r="F404" s="3" t="s">
        <v>1745</v>
      </c>
      <c r="G404" s="3" t="s">
        <v>51</v>
      </c>
      <c r="H404" s="3" t="s">
        <v>1746</v>
      </c>
      <c r="I404" s="3"/>
      <c r="J404" s="4" t="b">
        <f t="shared" si="2"/>
        <v>1</v>
      </c>
      <c r="K404" s="8" t="str">
        <f> if(isna(VLOOKUP($B404,geographic!$A:$B,1,0)), "no", "yes")</f>
        <v>yes</v>
      </c>
      <c r="L404" s="4" t="str">
        <f> if(isna(VLOOKUP($B404,scientific!$A:$B,1,0)), "no", "yes")</f>
        <v>yes</v>
      </c>
      <c r="M404" s="4" t="str">
        <f> if(isna(VLOOKUP($B404,datasets!$B:$C,1,0)), "no", "yes")</f>
        <v>no</v>
      </c>
      <c r="N404" s="4" t="str">
        <f> if(isna(VLOOKUP($B404,processing!$B:$C,1,0)), "no", "yes")</f>
        <v>no</v>
      </c>
      <c r="O404" s="4" t="str">
        <f> if(isna(VLOOKUP($B404,outputs!$B:$C,1,0)), "no", "yes")</f>
        <v>no</v>
      </c>
      <c r="P404" s="9" t="str">
        <f> if(isna(VLOOKUP($B404,accuracy!$B:$K,1,0)), "no", "yes")</f>
        <v>no</v>
      </c>
    </row>
    <row r="405" ht="12.75" customHeight="1">
      <c r="A405" s="3" t="s">
        <v>23</v>
      </c>
      <c r="B405" s="4" t="str">
        <f t="shared" si="3"/>
        <v>Valjavec and Komac 2019, Open Geosciences (AYAG8SBB)</v>
      </c>
      <c r="C405" s="4">
        <v>2019.0</v>
      </c>
      <c r="D405" s="4" t="s">
        <v>1747</v>
      </c>
      <c r="E405" s="4" t="s">
        <v>1748</v>
      </c>
      <c r="F405" s="4" t="s">
        <v>1749</v>
      </c>
      <c r="G405" s="4" t="s">
        <v>1685</v>
      </c>
      <c r="H405" s="4" t="s">
        <v>1750</v>
      </c>
      <c r="I405" s="3" t="s">
        <v>22</v>
      </c>
      <c r="J405" s="4" t="b">
        <f t="shared" si="2"/>
        <v>1</v>
      </c>
      <c r="K405" s="8" t="str">
        <f> if(isna(VLOOKUP($B405,geographic!$A:$B,1,0)), "no", "yes")</f>
        <v>yes</v>
      </c>
      <c r="L405" s="4" t="str">
        <f> if(isna(VLOOKUP($B405,scientific!$A:$B,1,0)), "no", "yes")</f>
        <v>yes</v>
      </c>
      <c r="M405" s="4" t="str">
        <f> if(isna(VLOOKUP($B405,datasets!$B:$C,1,0)), "no", "yes")</f>
        <v>no</v>
      </c>
      <c r="N405" s="4" t="str">
        <f> if(isna(VLOOKUP($B405,processing!$B:$C,1,0)), "no", "yes")</f>
        <v>no</v>
      </c>
      <c r="O405" s="4" t="str">
        <f> if(isna(VLOOKUP($B405,outputs!$B:$C,1,0)), "no", "yes")</f>
        <v>no</v>
      </c>
      <c r="P405" s="9" t="str">
        <f> if(isna(VLOOKUP($B405,accuracy!$B:$K,1,0)), "no", "yes")</f>
        <v>no</v>
      </c>
    </row>
    <row r="406" ht="12.75" customHeight="1">
      <c r="A406" s="3" t="s">
        <v>23</v>
      </c>
      <c r="B406" s="4" t="str">
        <f t="shared" si="3"/>
        <v>Verykokou and Ioannidis 2018, International Journal of Remote Sensing (M46LGUS7)</v>
      </c>
      <c r="C406" s="4">
        <v>2018.0</v>
      </c>
      <c r="D406" s="4" t="s">
        <v>1751</v>
      </c>
      <c r="E406" s="4" t="s">
        <v>1752</v>
      </c>
      <c r="F406" s="4" t="s">
        <v>1753</v>
      </c>
      <c r="G406" s="4" t="s">
        <v>995</v>
      </c>
      <c r="H406" s="4" t="s">
        <v>1754</v>
      </c>
      <c r="I406" s="3" t="s">
        <v>22</v>
      </c>
      <c r="J406" s="4" t="b">
        <f t="shared" si="2"/>
        <v>1</v>
      </c>
      <c r="K406" s="8" t="str">
        <f> if(isna(VLOOKUP($B406,geographic!$A:$B,1,0)), "no", "yes")</f>
        <v>yes</v>
      </c>
      <c r="L406" s="4" t="str">
        <f> if(isna(VLOOKUP($B406,scientific!$A:$B,1,0)), "no", "yes")</f>
        <v>yes</v>
      </c>
      <c r="M406" s="4" t="str">
        <f> if(isna(VLOOKUP($B406,datasets!$B:$C,1,0)), "no", "yes")</f>
        <v>no</v>
      </c>
      <c r="N406" s="4" t="str">
        <f> if(isna(VLOOKUP($B406,processing!$B:$C,1,0)), "no", "yes")</f>
        <v>no</v>
      </c>
      <c r="O406" s="4" t="str">
        <f> if(isna(VLOOKUP($B406,outputs!$B:$C,1,0)), "no", "yes")</f>
        <v>no</v>
      </c>
      <c r="P406" s="9" t="str">
        <f> if(isna(VLOOKUP($B406,accuracy!$B:$K,1,0)), "no", "yes")</f>
        <v>no</v>
      </c>
    </row>
    <row r="407" ht="12.75" customHeight="1">
      <c r="A407" s="3" t="s">
        <v>91</v>
      </c>
      <c r="B407" s="4" t="str">
        <f t="shared" si="3"/>
        <v>Vijay and Braun 2018, Global and Planetary Change (8U3HZPNU)</v>
      </c>
      <c r="C407" s="4">
        <v>2018.0</v>
      </c>
      <c r="D407" s="4" t="s">
        <v>1755</v>
      </c>
      <c r="E407" s="4" t="s">
        <v>1756</v>
      </c>
      <c r="F407" s="4" t="s">
        <v>1757</v>
      </c>
      <c r="G407" s="4" t="s">
        <v>649</v>
      </c>
      <c r="H407" s="4" t="s">
        <v>1758</v>
      </c>
      <c r="I407" s="3" t="s">
        <v>22</v>
      </c>
      <c r="J407" s="4" t="b">
        <f t="shared" si="2"/>
        <v>1</v>
      </c>
      <c r="K407" s="8" t="str">
        <f> if(isna(VLOOKUP($B407,geographic!$A:$B,1,0)), "no", "yes")</f>
        <v>yes</v>
      </c>
      <c r="L407" s="4" t="str">
        <f> if(isna(VLOOKUP($B407,scientific!$A:$B,1,0)), "no", "yes")</f>
        <v>yes</v>
      </c>
      <c r="M407" s="4" t="str">
        <f> if(isna(VLOOKUP($B407,datasets!$B:$C,1,0)), "no", "yes")</f>
        <v>no</v>
      </c>
      <c r="N407" s="4" t="str">
        <f> if(isna(VLOOKUP($B407,processing!$B:$C,1,0)), "no", "yes")</f>
        <v>no</v>
      </c>
      <c r="O407" s="4" t="str">
        <f> if(isna(VLOOKUP($B407,outputs!$B:$C,1,0)), "no", "yes")</f>
        <v>no</v>
      </c>
      <c r="P407" s="9" t="str">
        <f> if(isna(VLOOKUP($B407,accuracy!$B:$K,1,0)), "no", "yes")</f>
        <v>no</v>
      </c>
    </row>
    <row r="408" ht="12.75" customHeight="1">
      <c r="A408" s="3" t="s">
        <v>91</v>
      </c>
      <c r="B408" s="4" t="str">
        <f t="shared" si="3"/>
        <v>Vogels et al. 2017, International Journal of Applied Earth Observation and Geoinformation (UFVVXMJB)</v>
      </c>
      <c r="C408" s="4">
        <v>2017.0</v>
      </c>
      <c r="D408" s="4" t="s">
        <v>1759</v>
      </c>
      <c r="E408" s="4" t="s">
        <v>1760</v>
      </c>
      <c r="F408" s="4" t="s">
        <v>1761</v>
      </c>
      <c r="G408" s="4" t="s">
        <v>143</v>
      </c>
      <c r="H408" s="4" t="s">
        <v>1762</v>
      </c>
      <c r="I408" s="3" t="s">
        <v>22</v>
      </c>
      <c r="J408" s="4" t="b">
        <f t="shared" si="2"/>
        <v>1</v>
      </c>
      <c r="K408" s="8" t="str">
        <f> if(isna(VLOOKUP($B408,geographic!$A:$B,1,0)), "no", "yes")</f>
        <v>yes</v>
      </c>
      <c r="L408" s="4" t="str">
        <f> if(isna(VLOOKUP($B408,scientific!$A:$B,1,0)), "no", "yes")</f>
        <v>yes</v>
      </c>
      <c r="M408" s="4" t="str">
        <f> if(isna(VLOOKUP($B408,datasets!$B:$C,1,0)), "no", "yes")</f>
        <v>no</v>
      </c>
      <c r="N408" s="4" t="str">
        <f> if(isna(VLOOKUP($B408,processing!$B:$C,1,0)), "no", "yes")</f>
        <v>no</v>
      </c>
      <c r="O408" s="4" t="str">
        <f> if(isna(VLOOKUP($B408,outputs!$B:$C,1,0)), "no", "yes")</f>
        <v>no</v>
      </c>
      <c r="P408" s="9" t="str">
        <f> if(isna(VLOOKUP($B408,accuracy!$B:$K,1,0)), "no", "yes")</f>
        <v>no</v>
      </c>
    </row>
    <row r="409" ht="12.75" customHeight="1">
      <c r="A409" s="3" t="s">
        <v>91</v>
      </c>
      <c r="B409" s="4" t="str">
        <f t="shared" si="3"/>
        <v>Waltrop 2014, Studies in Intelligence (TC9JRI5J)</v>
      </c>
      <c r="C409" s="4">
        <v>2014.0</v>
      </c>
      <c r="D409" s="4" t="s">
        <v>1763</v>
      </c>
      <c r="E409" s="4" t="s">
        <v>1764</v>
      </c>
      <c r="F409" s="4" t="s">
        <v>1765</v>
      </c>
      <c r="G409" s="4" t="s">
        <v>1766</v>
      </c>
      <c r="H409" s="4"/>
      <c r="I409" s="3" t="s">
        <v>22</v>
      </c>
      <c r="J409" s="4" t="b">
        <f t="shared" si="2"/>
        <v>1</v>
      </c>
      <c r="K409" s="8" t="str">
        <f> if(isna(VLOOKUP($B409,geographic!$A:$B,1,0)), "no", "yes")</f>
        <v>yes</v>
      </c>
      <c r="L409" s="4" t="str">
        <f> if(isna(VLOOKUP($B409,scientific!$A:$B,1,0)), "no", "yes")</f>
        <v>yes</v>
      </c>
      <c r="M409" s="4" t="str">
        <f> if(isna(VLOOKUP($B409,datasets!$B:$C,1,0)), "no", "yes")</f>
        <v>no</v>
      </c>
      <c r="N409" s="4" t="str">
        <f> if(isna(VLOOKUP($B409,processing!$B:$C,1,0)), "no", "yes")</f>
        <v>no</v>
      </c>
      <c r="O409" s="4" t="str">
        <f> if(isna(VLOOKUP($B409,outputs!$B:$C,1,0)), "no", "yes")</f>
        <v>no</v>
      </c>
      <c r="P409" s="9" t="str">
        <f> if(isna(VLOOKUP($B409,accuracy!$B:$K,1,0)), "no", "yes")</f>
        <v>no</v>
      </c>
    </row>
    <row r="410" ht="12.75" customHeight="1">
      <c r="A410" s="3" t="s">
        <v>91</v>
      </c>
      <c r="B410" s="4" t="str">
        <f t="shared" si="3"/>
        <v>Wang et al. 2022, Remote Sensing (ER2QDFPK)</v>
      </c>
      <c r="C410" s="3">
        <v>2022.0</v>
      </c>
      <c r="D410" s="5" t="s">
        <v>1767</v>
      </c>
      <c r="E410" s="3" t="s">
        <v>848</v>
      </c>
      <c r="F410" s="3" t="s">
        <v>1768</v>
      </c>
      <c r="G410" s="3" t="s">
        <v>125</v>
      </c>
      <c r="H410" s="3" t="s">
        <v>1769</v>
      </c>
      <c r="I410" s="3"/>
      <c r="J410" s="4" t="b">
        <f t="shared" si="2"/>
        <v>1</v>
      </c>
      <c r="K410" s="8" t="str">
        <f> if(isna(VLOOKUP($B410,geographic!$A:$B,1,0)), "no", "yes")</f>
        <v>yes</v>
      </c>
      <c r="L410" s="4" t="str">
        <f> if(isna(VLOOKUP($B410,scientific!$A:$B,1,0)), "no", "yes")</f>
        <v>yes</v>
      </c>
      <c r="M410" s="4" t="str">
        <f> if(isna(VLOOKUP($B410,datasets!$B:$C,1,0)), "no", "yes")</f>
        <v>no</v>
      </c>
      <c r="N410" s="4" t="str">
        <f> if(isna(VLOOKUP($B410,processing!$B:$C,1,0)), "no", "yes")</f>
        <v>no</v>
      </c>
      <c r="O410" s="4" t="str">
        <f> if(isna(VLOOKUP($B410,outputs!$B:$C,1,0)), "no", "yes")</f>
        <v>no</v>
      </c>
      <c r="P410" s="9" t="str">
        <f> if(isna(VLOOKUP($B410,accuracy!$B:$K,1,0)), "no", "yes")</f>
        <v>no</v>
      </c>
    </row>
    <row r="411" ht="12.75" customHeight="1">
      <c r="A411" s="3" t="s">
        <v>23</v>
      </c>
      <c r="B411" s="4" t="str">
        <f t="shared" si="3"/>
        <v>Warrick et al. 2017, Journal of Coastal Research (UBF6FPVZ)</v>
      </c>
      <c r="C411" s="4">
        <v>2017.0</v>
      </c>
      <c r="D411" s="4" t="s">
        <v>1770</v>
      </c>
      <c r="E411" s="4" t="s">
        <v>1771</v>
      </c>
      <c r="F411" s="4" t="s">
        <v>1772</v>
      </c>
      <c r="G411" s="4" t="s">
        <v>1067</v>
      </c>
      <c r="H411" s="4" t="s">
        <v>1773</v>
      </c>
      <c r="I411" s="3" t="s">
        <v>22</v>
      </c>
      <c r="J411" s="4" t="b">
        <f t="shared" si="2"/>
        <v>1</v>
      </c>
      <c r="K411" s="8" t="str">
        <f> if(isna(VLOOKUP($B411,geographic!$A:$B,1,0)), "no", "yes")</f>
        <v>yes</v>
      </c>
      <c r="L411" s="4" t="str">
        <f> if(isna(VLOOKUP($B411,scientific!$A:$B,1,0)), "no", "yes")</f>
        <v>yes</v>
      </c>
      <c r="M411" s="4" t="str">
        <f> if(isna(VLOOKUP($B411,datasets!$B:$C,1,0)), "no", "yes")</f>
        <v>no</v>
      </c>
      <c r="N411" s="4" t="str">
        <f> if(isna(VLOOKUP($B411,processing!$B:$C,1,0)), "no", "yes")</f>
        <v>no</v>
      </c>
      <c r="O411" s="4" t="str">
        <f> if(isna(VLOOKUP($B411,outputs!$B:$C,1,0)), "no", "yes")</f>
        <v>no</v>
      </c>
      <c r="P411" s="9" t="str">
        <f> if(isna(VLOOKUP($B411,accuracy!$B:$K,1,0)), "no", "yes")</f>
        <v>no</v>
      </c>
    </row>
    <row r="412" ht="12.75" customHeight="1">
      <c r="A412" s="3" t="s">
        <v>91</v>
      </c>
      <c r="B412" s="4" t="str">
        <f t="shared" si="3"/>
        <v>White and Copland 2019, Journal of Glaciology (AP348EK4)</v>
      </c>
      <c r="C412" s="4">
        <v>2019.0</v>
      </c>
      <c r="D412" s="4" t="s">
        <v>1774</v>
      </c>
      <c r="E412" s="4" t="s">
        <v>1775</v>
      </c>
      <c r="F412" s="4" t="s">
        <v>1776</v>
      </c>
      <c r="G412" s="4" t="s">
        <v>46</v>
      </c>
      <c r="H412" s="4" t="s">
        <v>1777</v>
      </c>
      <c r="I412" s="3" t="s">
        <v>22</v>
      </c>
      <c r="J412" s="4" t="b">
        <f t="shared" si="2"/>
        <v>1</v>
      </c>
      <c r="K412" s="8" t="str">
        <f> if(isna(VLOOKUP($B412,geographic!$A:$B,1,0)), "no", "yes")</f>
        <v>yes</v>
      </c>
      <c r="L412" s="4" t="str">
        <f> if(isna(VLOOKUP($B412,scientific!$A:$B,1,0)), "no", "yes")</f>
        <v>yes</v>
      </c>
      <c r="M412" s="4" t="str">
        <f> if(isna(VLOOKUP($B412,datasets!$B:$C,1,0)), "no", "yes")</f>
        <v>no</v>
      </c>
      <c r="N412" s="4" t="str">
        <f> if(isna(VLOOKUP($B412,processing!$B:$C,1,0)), "no", "yes")</f>
        <v>no</v>
      </c>
      <c r="O412" s="4" t="str">
        <f> if(isna(VLOOKUP($B412,outputs!$B:$C,1,0)), "no", "yes")</f>
        <v>no</v>
      </c>
      <c r="P412" s="9" t="str">
        <f> if(isna(VLOOKUP($B412,accuracy!$B:$K,1,0)), "no", "yes")</f>
        <v>no</v>
      </c>
    </row>
    <row r="413" ht="12.75" customHeight="1">
      <c r="A413" s="3" t="s">
        <v>23</v>
      </c>
      <c r="B413" s="4" t="str">
        <f t="shared" si="3"/>
        <v>Wiesmann et al. 2012, Proceedings - AutoCarto 2012 - Columbus, Ohio, USA - September 16-18, 2012 (F74P68C7)</v>
      </c>
      <c r="C413" s="4">
        <v>2012.0</v>
      </c>
      <c r="D413" s="4" t="s">
        <v>1778</v>
      </c>
      <c r="E413" s="4" t="s">
        <v>1779</v>
      </c>
      <c r="F413" s="4" t="s">
        <v>1780</v>
      </c>
      <c r="G413" s="4" t="s">
        <v>1781</v>
      </c>
      <c r="H413" s="4"/>
      <c r="I413" s="3" t="s">
        <v>22</v>
      </c>
      <c r="J413" s="4" t="b">
        <f t="shared" si="2"/>
        <v>1</v>
      </c>
      <c r="K413" s="8" t="str">
        <f> if(isna(VLOOKUP($B413,geographic!$A:$B,1,0)), "no", "yes")</f>
        <v>yes</v>
      </c>
      <c r="L413" s="4" t="str">
        <f> if(isna(VLOOKUP($B413,scientific!$A:$B,1,0)), "no", "yes")</f>
        <v>yes</v>
      </c>
      <c r="M413" s="4" t="str">
        <f> if(isna(VLOOKUP($B413,datasets!$B:$C,1,0)), "no", "yes")</f>
        <v>no</v>
      </c>
      <c r="N413" s="4" t="str">
        <f> if(isna(VLOOKUP($B413,processing!$B:$C,1,0)), "no", "yes")</f>
        <v>no</v>
      </c>
      <c r="O413" s="4" t="str">
        <f> if(isna(VLOOKUP($B413,outputs!$B:$C,1,0)), "no", "yes")</f>
        <v>no</v>
      </c>
      <c r="P413" s="9" t="str">
        <f> if(isna(VLOOKUP($B413,accuracy!$B:$K,1,0)), "no", "yes")</f>
        <v>no</v>
      </c>
    </row>
    <row r="414" ht="12.75" customHeight="1">
      <c r="A414" s="3" t="s">
        <v>91</v>
      </c>
      <c r="B414" s="4" t="str">
        <f t="shared" si="3"/>
        <v>Wilson et al. 2018, Global and Planetary Change (W3TNBGSG)</v>
      </c>
      <c r="C414" s="4">
        <v>2018.0</v>
      </c>
      <c r="D414" s="4" t="s">
        <v>1782</v>
      </c>
      <c r="E414" s="4" t="s">
        <v>853</v>
      </c>
      <c r="F414" s="4" t="s">
        <v>1783</v>
      </c>
      <c r="G414" s="4" t="s">
        <v>649</v>
      </c>
      <c r="H414" s="4" t="s">
        <v>1784</v>
      </c>
      <c r="I414" s="3" t="s">
        <v>22</v>
      </c>
      <c r="J414" s="4" t="b">
        <f t="shared" si="2"/>
        <v>1</v>
      </c>
      <c r="K414" s="8" t="str">
        <f> if(isna(VLOOKUP($B414,geographic!$A:$B,1,0)), "no", "yes")</f>
        <v>yes</v>
      </c>
      <c r="L414" s="4" t="str">
        <f> if(isna(VLOOKUP($B414,scientific!$A:$B,1,0)), "no", "yes")</f>
        <v>yes</v>
      </c>
      <c r="M414" s="4" t="str">
        <f> if(isna(VLOOKUP($B414,datasets!$B:$C,1,0)), "no", "yes")</f>
        <v>no</v>
      </c>
      <c r="N414" s="4" t="str">
        <f> if(isna(VLOOKUP($B414,processing!$B:$C,1,0)), "no", "yes")</f>
        <v>no</v>
      </c>
      <c r="O414" s="4" t="str">
        <f> if(isna(VLOOKUP($B414,outputs!$B:$C,1,0)), "no", "yes")</f>
        <v>no</v>
      </c>
      <c r="P414" s="9" t="str">
        <f> if(isna(VLOOKUP($B414,accuracy!$B:$K,1,0)), "no", "yes")</f>
        <v>no</v>
      </c>
    </row>
    <row r="415" ht="12.75" customHeight="1">
      <c r="A415" s="3" t="s">
        <v>91</v>
      </c>
      <c r="B415" s="4" t="str">
        <f t="shared" si="3"/>
        <v>Xu et al. 2019, Environmental Earth Sciences (Q8EK6M7R)</v>
      </c>
      <c r="C415" s="4">
        <v>2019.0</v>
      </c>
      <c r="D415" s="4" t="s">
        <v>1785</v>
      </c>
      <c r="E415" s="4" t="s">
        <v>1786</v>
      </c>
      <c r="F415" s="4" t="s">
        <v>1787</v>
      </c>
      <c r="G415" s="4" t="s">
        <v>1332</v>
      </c>
      <c r="H415" s="4" t="s">
        <v>1788</v>
      </c>
      <c r="I415" s="3" t="s">
        <v>22</v>
      </c>
      <c r="J415" s="4" t="b">
        <f t="shared" si="2"/>
        <v>1</v>
      </c>
      <c r="K415" s="8" t="str">
        <f> if(isna(VLOOKUP($B415,geographic!$A:$B,1,0)), "no", "yes")</f>
        <v>yes</v>
      </c>
      <c r="L415" s="4" t="str">
        <f> if(isna(VLOOKUP($B415,scientific!$A:$B,1,0)), "no", "yes")</f>
        <v>yes</v>
      </c>
      <c r="M415" s="4" t="str">
        <f> if(isna(VLOOKUP($B415,datasets!$B:$C,1,0)), "no", "yes")</f>
        <v>no</v>
      </c>
      <c r="N415" s="4" t="str">
        <f> if(isna(VLOOKUP($B415,processing!$B:$C,1,0)), "no", "yes")</f>
        <v>no</v>
      </c>
      <c r="O415" s="4" t="str">
        <f> if(isna(VLOOKUP($B415,outputs!$B:$C,1,0)), "no", "yes")</f>
        <v>no</v>
      </c>
      <c r="P415" s="9" t="str">
        <f> if(isna(VLOOKUP($B415,accuracy!$B:$K,1,0)), "no", "yes")</f>
        <v>no</v>
      </c>
    </row>
    <row r="416" ht="12.75" customHeight="1">
      <c r="A416" s="3" t="s">
        <v>91</v>
      </c>
      <c r="B416" s="4" t="str">
        <f t="shared" si="3"/>
        <v>Zambanini 2019, Pattern Recognition (7URK9PG2)</v>
      </c>
      <c r="C416" s="4">
        <v>2019.0</v>
      </c>
      <c r="D416" s="4" t="s">
        <v>1789</v>
      </c>
      <c r="E416" s="4" t="s">
        <v>1790</v>
      </c>
      <c r="F416" s="4" t="s">
        <v>1791</v>
      </c>
      <c r="G416" s="4" t="s">
        <v>1792</v>
      </c>
      <c r="H416" s="4" t="s">
        <v>1793</v>
      </c>
      <c r="I416" s="3" t="s">
        <v>22</v>
      </c>
      <c r="J416" s="4" t="b">
        <f t="shared" si="2"/>
        <v>1</v>
      </c>
      <c r="K416" s="8" t="str">
        <f> if(isna(VLOOKUP($B416,geographic!$A:$B,1,0)), "no", "yes")</f>
        <v>yes</v>
      </c>
      <c r="L416" s="4" t="str">
        <f> if(isna(VLOOKUP($B416,scientific!$A:$B,1,0)), "no", "yes")</f>
        <v>yes</v>
      </c>
      <c r="M416" s="4" t="str">
        <f> if(isna(VLOOKUP($B416,datasets!$B:$C,1,0)), "no", "yes")</f>
        <v>no</v>
      </c>
      <c r="N416" s="4" t="str">
        <f> if(isna(VLOOKUP($B416,processing!$B:$C,1,0)), "no", "yes")</f>
        <v>no</v>
      </c>
      <c r="O416" s="4" t="str">
        <f> if(isna(VLOOKUP($B416,outputs!$B:$C,1,0)), "no", "yes")</f>
        <v>no</v>
      </c>
      <c r="P416" s="9" t="str">
        <f> if(isna(VLOOKUP($B416,accuracy!$B:$K,1,0)), "no", "yes")</f>
        <v>no</v>
      </c>
    </row>
    <row r="417" ht="12.75" customHeight="1">
      <c r="A417" s="7" t="s">
        <v>91</v>
      </c>
      <c r="B417" s="4" t="str">
        <f t="shared" si="3"/>
        <v>Zambanini and Sablatnig 2017, Image Analysis and Processing - ICIAP 2017 (6W4S8VS5)</v>
      </c>
      <c r="C417" s="4">
        <v>2017.0</v>
      </c>
      <c r="D417" s="4" t="s">
        <v>1794</v>
      </c>
      <c r="E417" s="4" t="s">
        <v>1795</v>
      </c>
      <c r="F417" s="4" t="s">
        <v>1796</v>
      </c>
      <c r="G417" s="4" t="s">
        <v>1797</v>
      </c>
      <c r="H417" s="4" t="s">
        <v>1798</v>
      </c>
      <c r="I417" s="3" t="s">
        <v>22</v>
      </c>
      <c r="J417" s="4" t="b">
        <f t="shared" si="2"/>
        <v>1</v>
      </c>
      <c r="K417" s="8" t="str">
        <f> if(isna(VLOOKUP($B417,geographic!$A:$B,1,0)), "no", "yes")</f>
        <v>yes</v>
      </c>
      <c r="L417" s="4" t="str">
        <f> if(isna(VLOOKUP($B417,scientific!$A:$B,1,0)), "no", "yes")</f>
        <v>yes</v>
      </c>
      <c r="M417" s="4" t="str">
        <f> if(isna(VLOOKUP($B417,datasets!$B:$C,1,0)), "no", "yes")</f>
        <v>no</v>
      </c>
      <c r="N417" s="4" t="str">
        <f> if(isna(VLOOKUP($B417,processing!$B:$C,1,0)), "no", "yes")</f>
        <v>no</v>
      </c>
      <c r="O417" s="4" t="str">
        <f> if(isna(VLOOKUP($B417,outputs!$B:$C,1,0)), "no", "yes")</f>
        <v>no</v>
      </c>
      <c r="P417" s="9" t="str">
        <f> if(isna(VLOOKUP($B417,accuracy!$B:$K,1,0)), "no", "yes")</f>
        <v>no</v>
      </c>
    </row>
    <row r="418" ht="12.75" customHeight="1">
      <c r="A418" s="3" t="s">
        <v>16</v>
      </c>
      <c r="B418" s="4" t="str">
        <f t="shared" si="3"/>
        <v>Zemp et al. 2010, The Cryosphere (LHJ9M2T2)</v>
      </c>
      <c r="C418" s="4">
        <v>2010.0</v>
      </c>
      <c r="D418" s="4" t="s">
        <v>1799</v>
      </c>
      <c r="E418" s="4" t="s">
        <v>1800</v>
      </c>
      <c r="F418" s="4" t="s">
        <v>1801</v>
      </c>
      <c r="G418" s="4" t="s">
        <v>113</v>
      </c>
      <c r="H418" s="4" t="s">
        <v>1802</v>
      </c>
      <c r="I418" s="3" t="s">
        <v>22</v>
      </c>
      <c r="J418" s="4" t="b">
        <f t="shared" si="2"/>
        <v>1</v>
      </c>
      <c r="K418" s="8" t="str">
        <f> if(isna(VLOOKUP($B418,geographic!$A:$B,1,0)), "no", "yes")</f>
        <v>yes</v>
      </c>
      <c r="L418" s="4" t="str">
        <f> if(isna(VLOOKUP($B418,scientific!$A:$B,1,0)), "no", "yes")</f>
        <v>yes</v>
      </c>
      <c r="M418" s="4" t="str">
        <f> if(isna(VLOOKUP($B418,datasets!$B:$C,1,0)), "no", "yes")</f>
        <v>no</v>
      </c>
      <c r="N418" s="4" t="str">
        <f> if(isna(VLOOKUP($B418,processing!$B:$C,1,0)), "no", "yes")</f>
        <v>no</v>
      </c>
      <c r="O418" s="4" t="str">
        <f> if(isna(VLOOKUP($B418,outputs!$B:$C,1,0)), "no", "yes")</f>
        <v>no</v>
      </c>
      <c r="P418" s="9" t="str">
        <f> if(isna(VLOOKUP($B418,accuracy!$B:$K,1,0)), "no", "yes")</f>
        <v>no</v>
      </c>
    </row>
    <row r="419" ht="12.75" customHeight="1">
      <c r="A419" s="3" t="s">
        <v>91</v>
      </c>
      <c r="B419" s="4" t="str">
        <f t="shared" si="3"/>
        <v>Zentai 2013, Geocarto International (I4I5H6DP)</v>
      </c>
      <c r="C419" s="4">
        <v>2013.0</v>
      </c>
      <c r="D419" s="4" t="s">
        <v>1803</v>
      </c>
      <c r="E419" s="4" t="s">
        <v>1804</v>
      </c>
      <c r="F419" s="4" t="s">
        <v>1805</v>
      </c>
      <c r="G419" s="4" t="s">
        <v>1806</v>
      </c>
      <c r="H419" s="4" t="s">
        <v>1807</v>
      </c>
      <c r="I419" s="3" t="s">
        <v>22</v>
      </c>
      <c r="J419" s="4" t="b">
        <f t="shared" si="2"/>
        <v>1</v>
      </c>
      <c r="K419" s="8" t="str">
        <f> if(isna(VLOOKUP($B419,geographic!$A:$B,1,0)), "no", "yes")</f>
        <v>yes</v>
      </c>
      <c r="L419" s="4" t="str">
        <f> if(isna(VLOOKUP($B419,scientific!$A:$B,1,0)), "no", "yes")</f>
        <v>yes</v>
      </c>
      <c r="M419" s="4" t="str">
        <f> if(isna(VLOOKUP($B419,datasets!$B:$C,1,0)), "no", "yes")</f>
        <v>no</v>
      </c>
      <c r="N419" s="4" t="str">
        <f> if(isna(VLOOKUP($B419,processing!$B:$C,1,0)), "no", "yes")</f>
        <v>no</v>
      </c>
      <c r="O419" s="4" t="str">
        <f> if(isna(VLOOKUP($B419,outputs!$B:$C,1,0)), "no", "yes")</f>
        <v>no</v>
      </c>
      <c r="P419" s="9" t="str">
        <f> if(isna(VLOOKUP($B419,accuracy!$B:$K,1,0)), "no", "yes")</f>
        <v>no</v>
      </c>
    </row>
    <row r="420" ht="12.75" customHeight="1">
      <c r="A420" s="3" t="s">
        <v>91</v>
      </c>
      <c r="B420" s="4" t="str">
        <f t="shared" si="3"/>
        <v>Zerbini and Fradley 2018, Space Policy (ASQDVW5S)</v>
      </c>
      <c r="C420" s="4">
        <v>2018.0</v>
      </c>
      <c r="D420" s="4" t="s">
        <v>1808</v>
      </c>
      <c r="E420" s="4" t="s">
        <v>1809</v>
      </c>
      <c r="F420" s="4" t="s">
        <v>1810</v>
      </c>
      <c r="G420" s="4" t="s">
        <v>1811</v>
      </c>
      <c r="H420" s="4" t="s">
        <v>1812</v>
      </c>
      <c r="I420" s="3" t="s">
        <v>22</v>
      </c>
      <c r="J420" s="4" t="b">
        <f t="shared" si="2"/>
        <v>1</v>
      </c>
      <c r="K420" s="8" t="str">
        <f> if(isna(VLOOKUP($B420,geographic!$A:$B,1,0)), "no", "yes")</f>
        <v>yes</v>
      </c>
      <c r="L420" s="4" t="str">
        <f> if(isna(VLOOKUP($B420,scientific!$A:$B,1,0)), "no", "yes")</f>
        <v>yes</v>
      </c>
      <c r="M420" s="4" t="str">
        <f> if(isna(VLOOKUP($B420,datasets!$B:$C,1,0)), "no", "yes")</f>
        <v>no</v>
      </c>
      <c r="N420" s="4" t="str">
        <f> if(isna(VLOOKUP($B420,processing!$B:$C,1,0)), "no", "yes")</f>
        <v>no</v>
      </c>
      <c r="O420" s="4" t="str">
        <f> if(isna(VLOOKUP($B420,outputs!$B:$C,1,0)), "no", "yes")</f>
        <v>no</v>
      </c>
      <c r="P420" s="9" t="str">
        <f> if(isna(VLOOKUP($B420,accuracy!$B:$K,1,0)), "no", "yes")</f>
        <v>no</v>
      </c>
    </row>
    <row r="421" ht="12.75" customHeight="1">
      <c r="A421" s="3" t="s">
        <v>91</v>
      </c>
      <c r="B421" s="4" t="str">
        <f t="shared" si="3"/>
        <v>Zhang et al. 2019, Journal of Glaciology (GLL5USAT)</v>
      </c>
      <c r="C421" s="4">
        <v>2019.0</v>
      </c>
      <c r="D421" s="4" t="s">
        <v>1813</v>
      </c>
      <c r="E421" s="4" t="s">
        <v>872</v>
      </c>
      <c r="F421" s="4" t="s">
        <v>1814</v>
      </c>
      <c r="G421" s="4" t="s">
        <v>46</v>
      </c>
      <c r="H421" s="4" t="s">
        <v>1815</v>
      </c>
      <c r="I421" s="3" t="s">
        <v>22</v>
      </c>
      <c r="J421" s="4" t="b">
        <f t="shared" si="2"/>
        <v>1</v>
      </c>
      <c r="K421" s="8" t="str">
        <f> if(isna(VLOOKUP($B421,geographic!$A:$B,1,0)), "no", "yes")</f>
        <v>yes</v>
      </c>
      <c r="L421" s="4" t="str">
        <f> if(isna(VLOOKUP($B421,scientific!$A:$B,1,0)), "no", "yes")</f>
        <v>yes</v>
      </c>
      <c r="M421" s="4" t="str">
        <f> if(isna(VLOOKUP($B421,datasets!$B:$C,1,0)), "no", "yes")</f>
        <v>no</v>
      </c>
      <c r="N421" s="4" t="str">
        <f> if(isna(VLOOKUP($B421,processing!$B:$C,1,0)), "no", "yes")</f>
        <v>no</v>
      </c>
      <c r="O421" s="4" t="str">
        <f> if(isna(VLOOKUP($B421,outputs!$B:$C,1,0)), "no", "yes")</f>
        <v>no</v>
      </c>
      <c r="P421" s="9" t="str">
        <f> if(isna(VLOOKUP($B421,accuracy!$B:$K,1,0)), "no", "yes")</f>
        <v>no</v>
      </c>
    </row>
    <row r="422" ht="12.75" customHeight="1">
      <c r="A422" s="3" t="s">
        <v>91</v>
      </c>
      <c r="B422" s="4" t="str">
        <f t="shared" si="3"/>
        <v>Zhang et al. 2020, Remote Sensing (C8XBQ5HU)</v>
      </c>
      <c r="C422" s="4">
        <v>2020.0</v>
      </c>
      <c r="D422" s="4" t="s">
        <v>1816</v>
      </c>
      <c r="E422" s="4" t="s">
        <v>872</v>
      </c>
      <c r="F422" s="4" t="s">
        <v>1817</v>
      </c>
      <c r="G422" s="4" t="s">
        <v>125</v>
      </c>
      <c r="H422" s="4" t="s">
        <v>1818</v>
      </c>
      <c r="I422" s="3" t="s">
        <v>22</v>
      </c>
      <c r="J422" s="4" t="b">
        <f t="shared" si="2"/>
        <v>1</v>
      </c>
      <c r="K422" s="8" t="str">
        <f> if(isna(VLOOKUP($B422,geographic!$A:$B,1,0)), "no", "yes")</f>
        <v>yes</v>
      </c>
      <c r="L422" s="4" t="str">
        <f> if(isna(VLOOKUP($B422,scientific!$A:$B,1,0)), "no", "yes")</f>
        <v>yes</v>
      </c>
      <c r="M422" s="4" t="str">
        <f> if(isna(VLOOKUP($B422,datasets!$B:$C,1,0)), "no", "yes")</f>
        <v>no</v>
      </c>
      <c r="N422" s="4" t="str">
        <f> if(isna(VLOOKUP($B422,processing!$B:$C,1,0)), "no", "yes")</f>
        <v>no</v>
      </c>
      <c r="O422" s="4" t="str">
        <f> if(isna(VLOOKUP($B422,outputs!$B:$C,1,0)), "no", "yes")</f>
        <v>no</v>
      </c>
      <c r="P422" s="9" t="str">
        <f> if(isna(VLOOKUP($B422,accuracy!$B:$K,1,0)), "no", "yes")</f>
        <v>no</v>
      </c>
    </row>
    <row r="423" ht="12.75" customHeight="1">
      <c r="A423" s="3" t="s">
        <v>91</v>
      </c>
      <c r="B423" s="4" t="str">
        <f t="shared" si="3"/>
        <v>Zhang et al. 2022, ISPRS International Journal of Geo-Information (62WUG9JF)</v>
      </c>
      <c r="C423" s="3">
        <v>2022.0</v>
      </c>
      <c r="D423" s="5" t="s">
        <v>1819</v>
      </c>
      <c r="E423" s="3" t="s">
        <v>872</v>
      </c>
      <c r="F423" s="3" t="s">
        <v>1820</v>
      </c>
      <c r="G423" s="3" t="s">
        <v>212</v>
      </c>
      <c r="H423" s="3" t="s">
        <v>1821</v>
      </c>
      <c r="I423" s="3"/>
      <c r="J423" s="4" t="b">
        <f t="shared" si="2"/>
        <v>1</v>
      </c>
      <c r="K423" s="8" t="str">
        <f> if(isna(VLOOKUP($B423,geographic!$A:$B,1,0)), "no", "yes")</f>
        <v>yes</v>
      </c>
      <c r="L423" s="4" t="str">
        <f> if(isna(VLOOKUP($B423,scientific!$A:$B,1,0)), "no", "yes")</f>
        <v>yes</v>
      </c>
      <c r="M423" s="4" t="str">
        <f> if(isna(VLOOKUP($B423,datasets!$B:$C,1,0)), "no", "yes")</f>
        <v>no</v>
      </c>
      <c r="N423" s="4" t="str">
        <f> if(isna(VLOOKUP($B423,processing!$B:$C,1,0)), "no", "yes")</f>
        <v>no</v>
      </c>
      <c r="O423" s="4" t="str">
        <f> if(isna(VLOOKUP($B423,outputs!$B:$C,1,0)), "no", "yes")</f>
        <v>no</v>
      </c>
      <c r="P423" s="9" t="str">
        <f> if(isna(VLOOKUP($B423,accuracy!$B:$K,1,0)), "no", "yes")</f>
        <v>no</v>
      </c>
    </row>
    <row r="424" ht="12.75" customHeight="1">
      <c r="A424" s="3" t="s">
        <v>91</v>
      </c>
      <c r="B424" s="4" t="str">
        <f t="shared" si="3"/>
        <v>Zheng et al. 2017, Landscape and Ecological Engineering (4XKGZFHZ)</v>
      </c>
      <c r="C424" s="4">
        <v>2017.0</v>
      </c>
      <c r="D424" s="4" t="s">
        <v>1822</v>
      </c>
      <c r="E424" s="4" t="s">
        <v>1823</v>
      </c>
      <c r="F424" s="4" t="s">
        <v>1824</v>
      </c>
      <c r="G424" s="4" t="s">
        <v>1825</v>
      </c>
      <c r="H424" s="4" t="s">
        <v>1826</v>
      </c>
      <c r="I424" s="3" t="s">
        <v>22</v>
      </c>
      <c r="J424" s="4" t="b">
        <f t="shared" si="2"/>
        <v>1</v>
      </c>
      <c r="K424" s="8" t="str">
        <f> if(isna(VLOOKUP($B424,geographic!$A:$B,1,0)), "no", "yes")</f>
        <v>yes</v>
      </c>
      <c r="L424" s="4" t="str">
        <f> if(isna(VLOOKUP($B424,scientific!$A:$B,1,0)), "no", "yes")</f>
        <v>yes</v>
      </c>
      <c r="M424" s="4" t="str">
        <f> if(isna(VLOOKUP($B424,datasets!$B:$C,1,0)), "no", "yes")</f>
        <v>no</v>
      </c>
      <c r="N424" s="4" t="str">
        <f> if(isna(VLOOKUP($B424,processing!$B:$C,1,0)), "no", "yes")</f>
        <v>no</v>
      </c>
      <c r="O424" s="4" t="str">
        <f> if(isna(VLOOKUP($B424,outputs!$B:$C,1,0)), "no", "yes")</f>
        <v>no</v>
      </c>
      <c r="P424" s="9" t="str">
        <f> if(isna(VLOOKUP($B424,accuracy!$B:$K,1,0)), "no", "yes")</f>
        <v>no</v>
      </c>
    </row>
    <row r="425" ht="12.75" customHeight="1">
      <c r="A425" s="3" t="s">
        <v>91</v>
      </c>
      <c r="B425" s="4" t="str">
        <f t="shared" si="3"/>
        <v>Zheng et al. 2021, The Cryosphere (U5BAHYXX)</v>
      </c>
      <c r="C425" s="4">
        <v>2021.0</v>
      </c>
      <c r="D425" s="4" t="s">
        <v>1827</v>
      </c>
      <c r="E425" s="4" t="s">
        <v>1823</v>
      </c>
      <c r="F425" s="4" t="s">
        <v>1828</v>
      </c>
      <c r="G425" s="3" t="s">
        <v>113</v>
      </c>
      <c r="H425" s="16" t="s">
        <v>1829</v>
      </c>
      <c r="I425" s="3" t="s">
        <v>22</v>
      </c>
      <c r="J425" s="4" t="b">
        <f t="shared" si="2"/>
        <v>1</v>
      </c>
      <c r="K425" s="8" t="str">
        <f> if(isna(VLOOKUP($B425,geographic!$A:$B,1,0)), "no", "yes")</f>
        <v>yes</v>
      </c>
      <c r="L425" s="4" t="str">
        <f> if(isna(VLOOKUP($B425,scientific!$A:$B,1,0)), "no", "yes")</f>
        <v>yes</v>
      </c>
      <c r="M425" s="4" t="str">
        <f> if(isna(VLOOKUP($B425,datasets!$B:$C,1,0)), "no", "yes")</f>
        <v>no</v>
      </c>
      <c r="N425" s="4" t="str">
        <f> if(isna(VLOOKUP($B425,processing!$B:$C,1,0)), "no", "yes")</f>
        <v>no</v>
      </c>
      <c r="O425" s="4" t="str">
        <f> if(isna(VLOOKUP($B425,outputs!$B:$C,1,0)), "no", "yes")</f>
        <v>no</v>
      </c>
      <c r="P425" s="9" t="str">
        <f> if(isna(VLOOKUP($B425,accuracy!$B:$K,1,0)), "no", "yes")</f>
        <v>no</v>
      </c>
    </row>
    <row r="426" ht="12.75" customHeight="1">
      <c r="A426" s="3" t="s">
        <v>91</v>
      </c>
      <c r="B426" s="4" t="str">
        <f t="shared" si="3"/>
        <v>Bhattacharya et al. 2021, Nature Communications (RT9SB69I)</v>
      </c>
      <c r="C426" s="3">
        <v>2021.0</v>
      </c>
      <c r="D426" s="3" t="s">
        <v>1830</v>
      </c>
      <c r="E426" s="3" t="s">
        <v>93</v>
      </c>
      <c r="F426" s="3" t="s">
        <v>1831</v>
      </c>
      <c r="G426" s="3" t="s">
        <v>1832</v>
      </c>
      <c r="H426" s="16" t="s">
        <v>1833</v>
      </c>
      <c r="I426" s="3"/>
      <c r="J426" s="4" t="b">
        <f t="shared" si="2"/>
        <v>0</v>
      </c>
      <c r="K426" s="8" t="str">
        <f> if(isna(VLOOKUP($B426,geographic!$A:$B,1,0)), "no", "yes")</f>
        <v>yes</v>
      </c>
      <c r="L426" s="4" t="str">
        <f> if(isna(VLOOKUP($B426,scientific!$A:$B,1,0)), "no", "yes")</f>
        <v>yes</v>
      </c>
      <c r="M426" s="4" t="str">
        <f> if(isna(VLOOKUP($B426,datasets!$B:$C,1,0)), "no", "yes")</f>
        <v>yes</v>
      </c>
      <c r="N426" s="4" t="str">
        <f> if(isna(VLOOKUP($B426,processing!$B:$C,1,0)), "no", "yes")</f>
        <v>yes</v>
      </c>
      <c r="O426" s="4" t="str">
        <f> if(isna(VLOOKUP($B426,outputs!$B:$C,1,0)), "no", "yes")</f>
        <v>yes</v>
      </c>
      <c r="P426" s="9" t="str">
        <f> if(isna(VLOOKUP($B426,accuracy!$B:$K,1,0)), "no", "yes")</f>
        <v>yes</v>
      </c>
    </row>
  </sheetData>
  <customSheetViews>
    <customSheetView guid="{25BFF4D4-B08D-4ED2-89D0-A7C4BEB534E8}" filter="1" showAutoFilter="1">
      <autoFilter ref="$A$1:$H$320"/>
    </customSheetView>
  </customSheetViews>
  <conditionalFormatting sqref="B2:B426">
    <cfRule type="expression" dxfId="0" priority="1">
      <formula>not($J2)</formula>
    </cfRule>
  </conditionalFormatting>
  <conditionalFormatting sqref="A2:A426">
    <cfRule type="expression" dxfId="1" priority="2">
      <formula> and(isblank(A2), not(isblank(C2)))</formula>
    </cfRule>
  </conditionalFormatting>
  <conditionalFormatting sqref="K2:K426">
    <cfRule type="cellIs" dxfId="0" priority="3" operator="equal">
      <formula>"yes"</formula>
    </cfRule>
  </conditionalFormatting>
  <conditionalFormatting sqref="K2:K426">
    <cfRule type="cellIs" dxfId="2" priority="4" operator="equal">
      <formula>"no"</formula>
    </cfRule>
  </conditionalFormatting>
  <conditionalFormatting sqref="L2:L426">
    <cfRule type="cellIs" dxfId="0" priority="5" operator="equal">
      <formula>"yes"</formula>
    </cfRule>
  </conditionalFormatting>
  <conditionalFormatting sqref="L2:L426">
    <cfRule type="cellIs" dxfId="2" priority="6" operator="equal">
      <formula>"no"</formula>
    </cfRule>
  </conditionalFormatting>
  <conditionalFormatting sqref="M2:M426">
    <cfRule type="cellIs" dxfId="0" priority="7" operator="equal">
      <formula>"yes"</formula>
    </cfRule>
  </conditionalFormatting>
  <conditionalFormatting sqref="N2:N426">
    <cfRule type="cellIs" dxfId="0" priority="8" operator="equal">
      <formula>"yes"</formula>
    </cfRule>
  </conditionalFormatting>
  <conditionalFormatting sqref="N2:N426">
    <cfRule type="cellIs" dxfId="2" priority="9" operator="equal">
      <formula>"no"</formula>
    </cfRule>
  </conditionalFormatting>
  <conditionalFormatting sqref="O2:O426">
    <cfRule type="cellIs" dxfId="0" priority="10" operator="equal">
      <formula>"yes"</formula>
    </cfRule>
  </conditionalFormatting>
  <conditionalFormatting sqref="P2:P426">
    <cfRule type="cellIs" dxfId="0" priority="11" operator="equal">
      <formula>"yes"</formula>
    </cfRule>
  </conditionalFormatting>
  <conditionalFormatting sqref="M2:M426">
    <cfRule type="cellIs" dxfId="2" priority="12" operator="equal">
      <formula>"no"</formula>
    </cfRule>
  </conditionalFormatting>
  <conditionalFormatting sqref="O2:O426">
    <cfRule type="cellIs" dxfId="3" priority="13" operator="equal">
      <formula>"no"</formula>
    </cfRule>
  </conditionalFormatting>
  <conditionalFormatting sqref="P2:P426">
    <cfRule type="cellIs" dxfId="2" priority="14" operator="equal">
      <formula>"no"</formula>
    </cfRule>
  </conditionalFormatting>
  <conditionalFormatting sqref="H1:H426">
    <cfRule type="containsBlanks" dxfId="1" priority="15">
      <formula>LEN(TRIM(H1))=0</formula>
    </cfRule>
  </conditionalFormatting>
  <dataValidations>
    <dataValidation type="decimal" allowBlank="1" showDropDown="1" showErrorMessage="1" sqref="C2:C426">
      <formula1>1900.0</formula1>
      <formula2>2024.0</formula2>
    </dataValidation>
    <dataValidation type="list" allowBlank="1" showErrorMessage="1" sqref="A2:A426">
      <formula1>"Anette,Livia,Melanie,Amaury,Bob,Luc,Camillo,Thomas"</formula1>
    </dataValidation>
  </dataValidations>
  <printOptions/>
  <pageMargins bottom="1.025" footer="0.0" header="0.0" left="0.7875" right="0.7875" top="1.025"/>
  <pageSetup paperSize="9" orientation="portrait"/>
  <headerFooter>
    <oddHeader>&amp;C&amp;A</oddHeader>
    <oddFooter>&amp;CPage &amp;P</oddFooter>
  </headerFooter>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75.57"/>
    <col customWidth="1" min="2" max="2" width="11.29"/>
    <col customWidth="1" min="4" max="4" width="11.29"/>
    <col customWidth="1" min="6" max="6" width="17.43"/>
    <col customWidth="1" min="7" max="7" width="18.0"/>
    <col customWidth="1" min="8" max="8" width="125.14"/>
  </cols>
  <sheetData>
    <row r="1">
      <c r="A1" s="17" t="s">
        <v>1834</v>
      </c>
      <c r="B1" s="18" t="s">
        <v>1835</v>
      </c>
      <c r="C1" s="18" t="s">
        <v>1836</v>
      </c>
      <c r="D1" s="18" t="s">
        <v>1837</v>
      </c>
      <c r="E1" s="18" t="s">
        <v>1838</v>
      </c>
      <c r="F1" s="18" t="s">
        <v>1839</v>
      </c>
      <c r="G1" s="19" t="s">
        <v>1840</v>
      </c>
      <c r="H1" s="19" t="s">
        <v>1841</v>
      </c>
      <c r="I1" s="17" t="s">
        <v>9</v>
      </c>
      <c r="J1" s="19" t="s">
        <v>1842</v>
      </c>
    </row>
    <row r="2">
      <c r="A2" s="20" t="s">
        <v>1843</v>
      </c>
      <c r="B2" s="21">
        <v>36.803</v>
      </c>
      <c r="C2" s="21">
        <v>36.889</v>
      </c>
      <c r="D2" s="21">
        <v>-2.495</v>
      </c>
      <c r="E2" s="21">
        <v>-2.346</v>
      </c>
      <c r="F2" s="22"/>
      <c r="G2" s="16" t="s">
        <v>1844</v>
      </c>
      <c r="H2" s="16" t="s">
        <v>1845</v>
      </c>
      <c r="I2" s="20" t="b">
        <f t="shared" ref="I2:I73" si="1">exact(vlookup($A2, indirect("scientific!$A:$E"), 5, FALSE), "no")</f>
        <v>0</v>
      </c>
      <c r="J2" s="16" t="s">
        <v>1846</v>
      </c>
    </row>
    <row r="3">
      <c r="A3" s="16" t="s">
        <v>1843</v>
      </c>
      <c r="B3" s="21">
        <v>36.297</v>
      </c>
      <c r="C3" s="21">
        <v>38.606</v>
      </c>
      <c r="D3" s="16">
        <v>-7.491</v>
      </c>
      <c r="E3" s="21">
        <v>-1.638</v>
      </c>
      <c r="F3" s="22"/>
      <c r="G3" s="16" t="s">
        <v>1844</v>
      </c>
      <c r="H3" s="16" t="s">
        <v>1847</v>
      </c>
      <c r="I3" s="20" t="b">
        <f t="shared" si="1"/>
        <v>0</v>
      </c>
      <c r="J3" s="16" t="s">
        <v>1848</v>
      </c>
    </row>
    <row r="4">
      <c r="A4" s="23" t="s">
        <v>1849</v>
      </c>
      <c r="B4" s="21">
        <v>37.1772</v>
      </c>
      <c r="C4" s="21">
        <v>37.1941</v>
      </c>
      <c r="D4" s="21">
        <v>-1.823</v>
      </c>
      <c r="E4" s="21">
        <v>-1.81</v>
      </c>
      <c r="F4" s="24">
        <v>9.0</v>
      </c>
      <c r="G4" s="16" t="s">
        <v>1844</v>
      </c>
      <c r="H4" s="16" t="s">
        <v>1850</v>
      </c>
      <c r="I4" s="20" t="b">
        <f t="shared" si="1"/>
        <v>0</v>
      </c>
    </row>
    <row r="5">
      <c r="A5" s="20" t="s">
        <v>1851</v>
      </c>
      <c r="B5" s="21">
        <v>36.297</v>
      </c>
      <c r="C5" s="21">
        <v>38.606</v>
      </c>
      <c r="D5" s="16">
        <v>-7.491</v>
      </c>
      <c r="E5" s="21">
        <v>-1.638</v>
      </c>
      <c r="F5" s="22">
        <v>160.0</v>
      </c>
      <c r="G5" s="16" t="s">
        <v>1844</v>
      </c>
      <c r="H5" s="16" t="s">
        <v>1852</v>
      </c>
      <c r="I5" s="20" t="b">
        <f t="shared" si="1"/>
        <v>0</v>
      </c>
      <c r="J5" s="16" t="s">
        <v>1853</v>
      </c>
    </row>
    <row r="6">
      <c r="A6" s="23" t="s">
        <v>1854</v>
      </c>
      <c r="B6" s="21">
        <v>46.8783</v>
      </c>
      <c r="C6" s="21">
        <v>46.8844</v>
      </c>
      <c r="D6" s="21">
        <v>10.7444</v>
      </c>
      <c r="E6" s="21">
        <v>10.7452</v>
      </c>
      <c r="F6" s="22">
        <v>26.0</v>
      </c>
      <c r="G6" s="16" t="s">
        <v>1855</v>
      </c>
      <c r="H6" s="16" t="s">
        <v>1856</v>
      </c>
      <c r="I6" s="20" t="b">
        <f t="shared" si="1"/>
        <v>0</v>
      </c>
    </row>
    <row r="7">
      <c r="A7" s="20" t="s">
        <v>1857</v>
      </c>
      <c r="B7" s="16">
        <v>14.738</v>
      </c>
      <c r="C7" s="16">
        <v>16.168</v>
      </c>
      <c r="D7" s="16">
        <v>73.418</v>
      </c>
      <c r="E7" s="21">
        <v>74.857</v>
      </c>
      <c r="F7" s="22">
        <v>17862.0</v>
      </c>
      <c r="G7" s="16" t="s">
        <v>1858</v>
      </c>
      <c r="H7" s="16" t="s">
        <v>1859</v>
      </c>
      <c r="I7" s="20" t="b">
        <f t="shared" si="1"/>
        <v>0</v>
      </c>
    </row>
    <row r="8">
      <c r="A8" s="23" t="s">
        <v>1860</v>
      </c>
      <c r="B8" s="25">
        <v>61.30598</v>
      </c>
      <c r="C8" s="25">
        <v>62.02036</v>
      </c>
      <c r="D8" s="25">
        <v>5.4963</v>
      </c>
      <c r="E8" s="25">
        <v>8.18795</v>
      </c>
      <c r="F8" s="22">
        <v>817.0</v>
      </c>
      <c r="G8" s="16" t="s">
        <v>1861</v>
      </c>
      <c r="H8" s="16" t="s">
        <v>1862</v>
      </c>
      <c r="I8" s="20" t="b">
        <f t="shared" si="1"/>
        <v>0</v>
      </c>
    </row>
    <row r="9">
      <c r="A9" s="20" t="s">
        <v>1863</v>
      </c>
      <c r="B9" s="21">
        <v>34.18</v>
      </c>
      <c r="C9" s="21">
        <v>34.23</v>
      </c>
      <c r="D9" s="21">
        <v>-116.31</v>
      </c>
      <c r="E9" s="21">
        <v>-116.25</v>
      </c>
      <c r="F9" s="22">
        <v>100.0</v>
      </c>
      <c r="G9" s="16" t="s">
        <v>1864</v>
      </c>
      <c r="H9" s="16" t="s">
        <v>1865</v>
      </c>
      <c r="I9" s="20" t="b">
        <f t="shared" si="1"/>
        <v>0</v>
      </c>
    </row>
    <row r="10">
      <c r="A10" s="20" t="s">
        <v>1866</v>
      </c>
      <c r="B10" s="26">
        <v>50.691597</v>
      </c>
      <c r="C10" s="26">
        <v>50.697401</v>
      </c>
      <c r="D10" s="26">
        <v>-2.4807747</v>
      </c>
      <c r="E10" s="26">
        <v>-2.461727</v>
      </c>
      <c r="F10" s="22"/>
      <c r="G10" s="16" t="s">
        <v>1867</v>
      </c>
      <c r="H10" s="16" t="s">
        <v>1868</v>
      </c>
      <c r="I10" s="20" t="b">
        <f t="shared" si="1"/>
        <v>0</v>
      </c>
      <c r="J10" s="27"/>
    </row>
    <row r="11">
      <c r="A11" s="23" t="s">
        <v>1869</v>
      </c>
      <c r="B11" s="21">
        <v>46.0516</v>
      </c>
      <c r="C11" s="21">
        <v>46.0016</v>
      </c>
      <c r="D11" s="21">
        <v>7.483</v>
      </c>
      <c r="E11" s="21">
        <v>7.4963</v>
      </c>
      <c r="F11" s="22"/>
      <c r="G11" s="16" t="s">
        <v>1870</v>
      </c>
      <c r="H11" s="16" t="s">
        <v>1871</v>
      </c>
      <c r="I11" s="20" t="b">
        <f t="shared" si="1"/>
        <v>0</v>
      </c>
    </row>
    <row r="12">
      <c r="A12" s="23" t="s">
        <v>1872</v>
      </c>
      <c r="B12" s="28">
        <v>18.4516</v>
      </c>
      <c r="C12" s="28">
        <v>18.5859</v>
      </c>
      <c r="D12" s="28">
        <v>-70.5604</v>
      </c>
      <c r="E12" s="28">
        <v>-70.3958</v>
      </c>
      <c r="F12" s="22">
        <v>100.0</v>
      </c>
      <c r="G12" s="16" t="s">
        <v>1873</v>
      </c>
      <c r="H12" s="16" t="s">
        <v>1874</v>
      </c>
      <c r="I12" s="20" t="b">
        <f t="shared" si="1"/>
        <v>0</v>
      </c>
    </row>
    <row r="13">
      <c r="A13" s="23" t="s">
        <v>1875</v>
      </c>
      <c r="B13" s="21">
        <v>63.559682</v>
      </c>
      <c r="C13" s="21">
        <v>63.680672</v>
      </c>
      <c r="D13" s="21">
        <v>-19.822819</v>
      </c>
      <c r="E13" s="21">
        <v>-19.42682</v>
      </c>
      <c r="F13" s="22">
        <v>66.0</v>
      </c>
      <c r="G13" s="16" t="s">
        <v>1876</v>
      </c>
      <c r="H13" s="16" t="s">
        <v>1877</v>
      </c>
      <c r="I13" s="20" t="b">
        <f t="shared" si="1"/>
        <v>0</v>
      </c>
    </row>
    <row r="14">
      <c r="A14" s="23" t="s">
        <v>1878</v>
      </c>
      <c r="B14" s="21">
        <v>63.479</v>
      </c>
      <c r="C14" s="21">
        <v>66.302</v>
      </c>
      <c r="D14" s="21">
        <v>-24.081</v>
      </c>
      <c r="E14" s="21">
        <v>-13.957</v>
      </c>
      <c r="F14" s="22">
        <v>1000.0</v>
      </c>
      <c r="G14" s="16" t="s">
        <v>1876</v>
      </c>
      <c r="H14" s="16" t="s">
        <v>1879</v>
      </c>
      <c r="I14" s="20" t="b">
        <f t="shared" si="1"/>
        <v>0</v>
      </c>
    </row>
    <row r="15">
      <c r="A15" s="23" t="s">
        <v>1880</v>
      </c>
      <c r="B15" s="21">
        <v>-22.395</v>
      </c>
      <c r="C15" s="21">
        <v>-22.437</v>
      </c>
      <c r="D15" s="21">
        <v>-52.491</v>
      </c>
      <c r="E15" s="21">
        <v>-52.529</v>
      </c>
      <c r="F15" s="22">
        <v>13.0</v>
      </c>
      <c r="G15" s="16" t="s">
        <v>1881</v>
      </c>
      <c r="H15" s="16" t="s">
        <v>1882</v>
      </c>
      <c r="I15" s="20" t="b">
        <f t="shared" si="1"/>
        <v>0</v>
      </c>
    </row>
    <row r="16">
      <c r="A16" s="23" t="s">
        <v>1883</v>
      </c>
      <c r="B16" s="21">
        <v>-22.395</v>
      </c>
      <c r="C16" s="21">
        <v>-22.437</v>
      </c>
      <c r="D16" s="21">
        <v>-52.491</v>
      </c>
      <c r="E16" s="21">
        <v>-52.529</v>
      </c>
      <c r="F16" s="22">
        <v>13.0</v>
      </c>
      <c r="G16" s="16" t="s">
        <v>1881</v>
      </c>
      <c r="H16" s="16" t="s">
        <v>1884</v>
      </c>
      <c r="I16" s="20" t="b">
        <f t="shared" si="1"/>
        <v>0</v>
      </c>
    </row>
    <row r="17">
      <c r="A17" s="23" t="s">
        <v>1885</v>
      </c>
      <c r="B17" s="21">
        <v>46.41</v>
      </c>
      <c r="C17" s="21">
        <v>46.866</v>
      </c>
      <c r="D17" s="28">
        <v>10.453</v>
      </c>
      <c r="E17" s="28">
        <v>10.828</v>
      </c>
      <c r="F17" s="22">
        <v>0.5</v>
      </c>
      <c r="G17" s="16" t="s">
        <v>1855</v>
      </c>
      <c r="H17" s="16" t="s">
        <v>1886</v>
      </c>
      <c r="I17" s="20" t="b">
        <f t="shared" si="1"/>
        <v>0</v>
      </c>
      <c r="J17" s="16" t="s">
        <v>1887</v>
      </c>
    </row>
    <row r="18">
      <c r="A18" s="23" t="s">
        <v>1885</v>
      </c>
      <c r="B18" s="21">
        <v>46.449</v>
      </c>
      <c r="C18" s="21">
        <v>46.495</v>
      </c>
      <c r="D18" s="21">
        <v>10.67</v>
      </c>
      <c r="E18" s="21">
        <v>10.723</v>
      </c>
      <c r="F18" s="22">
        <v>4.0</v>
      </c>
      <c r="G18" s="16" t="s">
        <v>1855</v>
      </c>
      <c r="H18" s="16" t="s">
        <v>1888</v>
      </c>
      <c r="I18" s="20" t="b">
        <f t="shared" si="1"/>
        <v>0</v>
      </c>
      <c r="J18" s="16" t="s">
        <v>1889</v>
      </c>
    </row>
    <row r="19">
      <c r="A19" s="29" t="s">
        <v>1890</v>
      </c>
      <c r="B19" s="21">
        <v>27.25</v>
      </c>
      <c r="C19" s="21">
        <v>28.25</v>
      </c>
      <c r="D19" s="21">
        <v>87.5</v>
      </c>
      <c r="E19" s="21">
        <v>89.0</v>
      </c>
      <c r="F19" s="22">
        <v>5000.0</v>
      </c>
      <c r="G19" s="16" t="s">
        <v>1858</v>
      </c>
      <c r="H19" s="16" t="s">
        <v>1891</v>
      </c>
      <c r="I19" s="20" t="b">
        <f t="shared" si="1"/>
        <v>0</v>
      </c>
    </row>
    <row r="20">
      <c r="A20" s="23" t="s">
        <v>1892</v>
      </c>
      <c r="B20" s="21">
        <v>37.028</v>
      </c>
      <c r="C20" s="21">
        <v>37.031</v>
      </c>
      <c r="D20" s="21">
        <v>36.702</v>
      </c>
      <c r="E20" s="21">
        <v>36.706</v>
      </c>
      <c r="F20" s="22">
        <v>0.1</v>
      </c>
      <c r="G20" s="16" t="s">
        <v>1893</v>
      </c>
      <c r="H20" s="16" t="s">
        <v>1894</v>
      </c>
      <c r="I20" s="20" t="b">
        <f t="shared" si="1"/>
        <v>0</v>
      </c>
    </row>
    <row r="21">
      <c r="A21" s="20" t="s">
        <v>1895</v>
      </c>
      <c r="B21" s="21">
        <v>61.034</v>
      </c>
      <c r="C21" s="21">
        <v>66.575</v>
      </c>
      <c r="D21" s="21">
        <v>-44.949</v>
      </c>
      <c r="E21" s="30">
        <v>-40.17</v>
      </c>
      <c r="F21" s="22">
        <v>12000.0</v>
      </c>
      <c r="G21" s="16" t="s">
        <v>1896</v>
      </c>
      <c r="H21" s="16" t="s">
        <v>1897</v>
      </c>
      <c r="I21" s="20" t="b">
        <f t="shared" si="1"/>
        <v>0</v>
      </c>
    </row>
    <row r="22">
      <c r="A22" s="16" t="s">
        <v>1898</v>
      </c>
      <c r="B22" s="21">
        <v>27.5</v>
      </c>
      <c r="C22" s="21">
        <v>28.5</v>
      </c>
      <c r="D22" s="21">
        <v>86.75</v>
      </c>
      <c r="E22" s="21">
        <v>87.25</v>
      </c>
      <c r="F22" s="22">
        <v>100.0</v>
      </c>
      <c r="G22" s="16" t="s">
        <v>1899</v>
      </c>
      <c r="H22" s="16" t="s">
        <v>1900</v>
      </c>
      <c r="I22" s="20" t="b">
        <f t="shared" si="1"/>
        <v>0</v>
      </c>
    </row>
    <row r="23">
      <c r="A23" s="23" t="s">
        <v>1901</v>
      </c>
      <c r="B23" s="21">
        <v>27.8</v>
      </c>
      <c r="C23" s="21">
        <v>28.1</v>
      </c>
      <c r="D23" s="21">
        <v>86.75</v>
      </c>
      <c r="E23" s="21">
        <v>87.0</v>
      </c>
      <c r="F23" s="22">
        <v>175.0</v>
      </c>
      <c r="G23" s="16" t="s">
        <v>1899</v>
      </c>
      <c r="H23" s="16" t="s">
        <v>1902</v>
      </c>
      <c r="I23" s="20" t="b">
        <f t="shared" si="1"/>
        <v>0</v>
      </c>
      <c r="J23" s="16" t="s">
        <v>1903</v>
      </c>
    </row>
    <row r="24">
      <c r="A24" s="23" t="s">
        <v>1901</v>
      </c>
      <c r="B24" s="21">
        <v>27.8</v>
      </c>
      <c r="C24" s="21">
        <v>28.1</v>
      </c>
      <c r="D24" s="21">
        <v>86.75</v>
      </c>
      <c r="E24" s="21">
        <v>87.0</v>
      </c>
      <c r="F24" s="22">
        <v>175.0</v>
      </c>
      <c r="G24" s="16" t="s">
        <v>1899</v>
      </c>
      <c r="H24" s="16" t="s">
        <v>1902</v>
      </c>
      <c r="I24" s="20" t="b">
        <f t="shared" si="1"/>
        <v>0</v>
      </c>
      <c r="J24" s="16" t="s">
        <v>1904</v>
      </c>
    </row>
    <row r="25">
      <c r="A25" s="23" t="s">
        <v>1901</v>
      </c>
      <c r="B25" s="21">
        <v>27.8</v>
      </c>
      <c r="C25" s="21">
        <v>28.1</v>
      </c>
      <c r="D25" s="21">
        <v>86.75</v>
      </c>
      <c r="E25" s="21">
        <v>87.0</v>
      </c>
      <c r="F25" s="22">
        <v>100.0</v>
      </c>
      <c r="G25" s="16" t="s">
        <v>1899</v>
      </c>
      <c r="H25" s="16" t="s">
        <v>1905</v>
      </c>
      <c r="I25" s="20" t="b">
        <f t="shared" si="1"/>
        <v>0</v>
      </c>
      <c r="J25" s="16" t="s">
        <v>1906</v>
      </c>
    </row>
    <row r="26">
      <c r="A26" s="23" t="s">
        <v>1907</v>
      </c>
      <c r="B26" s="22">
        <v>35.75</v>
      </c>
      <c r="C26" s="21">
        <v>37.0</v>
      </c>
      <c r="D26" s="21">
        <v>74.0</v>
      </c>
      <c r="E26" s="21">
        <v>75.5</v>
      </c>
      <c r="F26" s="16">
        <v>345.0</v>
      </c>
      <c r="G26" s="16" t="s">
        <v>1908</v>
      </c>
      <c r="H26" s="16" t="s">
        <v>1909</v>
      </c>
      <c r="I26" s="20" t="b">
        <f t="shared" si="1"/>
        <v>0</v>
      </c>
    </row>
    <row r="27">
      <c r="A27" s="23" t="s">
        <v>1910</v>
      </c>
      <c r="B27" s="21">
        <v>47.836</v>
      </c>
      <c r="C27" s="21">
        <v>48.804</v>
      </c>
      <c r="D27" s="21">
        <v>-102.262</v>
      </c>
      <c r="E27" s="21">
        <v>-100.984</v>
      </c>
      <c r="F27" s="22">
        <v>927.0</v>
      </c>
      <c r="G27" s="16" t="s">
        <v>1864</v>
      </c>
      <c r="H27" s="16" t="s">
        <v>1911</v>
      </c>
      <c r="I27" s="20" t="b">
        <f t="shared" si="1"/>
        <v>0</v>
      </c>
      <c r="J27" s="16" t="s">
        <v>1912</v>
      </c>
    </row>
    <row r="28">
      <c r="A28" s="23" t="s">
        <v>1910</v>
      </c>
      <c r="B28" s="21">
        <v>41.397</v>
      </c>
      <c r="C28" s="21">
        <v>41.744</v>
      </c>
      <c r="D28" s="21">
        <v>-101.408</v>
      </c>
      <c r="E28" s="21">
        <v>-100.71</v>
      </c>
      <c r="F28" s="22">
        <v>926.0</v>
      </c>
      <c r="G28" s="16" t="s">
        <v>1864</v>
      </c>
      <c r="H28" s="16" t="s">
        <v>1913</v>
      </c>
      <c r="I28" s="20" t="b">
        <f t="shared" si="1"/>
        <v>0</v>
      </c>
      <c r="J28" s="16" t="s">
        <v>1914</v>
      </c>
    </row>
    <row r="29">
      <c r="A29" s="23" t="s">
        <v>1910</v>
      </c>
      <c r="B29" s="21">
        <v>37.74</v>
      </c>
      <c r="C29" s="21">
        <v>38.263</v>
      </c>
      <c r="D29" s="21">
        <v>-102.044</v>
      </c>
      <c r="E29" s="21">
        <v>-101.543</v>
      </c>
      <c r="F29" s="22">
        <v>1662.0</v>
      </c>
      <c r="G29" s="16" t="s">
        <v>1864</v>
      </c>
      <c r="H29" s="16" t="s">
        <v>1915</v>
      </c>
      <c r="I29" s="20" t="b">
        <f t="shared" si="1"/>
        <v>0</v>
      </c>
      <c r="J29" s="16" t="s">
        <v>1916</v>
      </c>
    </row>
    <row r="30">
      <c r="A30" s="23" t="s">
        <v>1910</v>
      </c>
      <c r="B30" s="21">
        <v>34.607</v>
      </c>
      <c r="C30" s="21">
        <v>35.741</v>
      </c>
      <c r="D30" s="21">
        <v>-104.136</v>
      </c>
      <c r="E30" s="21">
        <v>-103.037</v>
      </c>
      <c r="F30" s="22">
        <v>1018.0</v>
      </c>
      <c r="G30" s="16" t="s">
        <v>1864</v>
      </c>
      <c r="H30" s="16" t="s">
        <v>1917</v>
      </c>
      <c r="I30" s="20" t="b">
        <f t="shared" si="1"/>
        <v>0</v>
      </c>
      <c r="J30" s="16" t="s">
        <v>1918</v>
      </c>
    </row>
    <row r="31">
      <c r="A31" s="23" t="s">
        <v>1910</v>
      </c>
      <c r="B31" s="21">
        <v>34.161</v>
      </c>
      <c r="C31" s="21">
        <v>34.641</v>
      </c>
      <c r="D31" s="21">
        <v>-99.194</v>
      </c>
      <c r="E31" s="21">
        <v>-98.615</v>
      </c>
      <c r="F31" s="22">
        <v>888.0</v>
      </c>
      <c r="G31" s="16" t="s">
        <v>1864</v>
      </c>
      <c r="H31" s="16" t="s">
        <v>1919</v>
      </c>
      <c r="I31" s="20" t="b">
        <f t="shared" si="1"/>
        <v>0</v>
      </c>
      <c r="J31" s="16" t="s">
        <v>1920</v>
      </c>
    </row>
    <row r="32">
      <c r="A32" s="23" t="s">
        <v>1910</v>
      </c>
      <c r="B32" s="21">
        <v>33.417</v>
      </c>
      <c r="C32" s="21">
        <v>33.889</v>
      </c>
      <c r="D32" s="21">
        <v>-95.862</v>
      </c>
      <c r="E32" s="21">
        <v>-95.292</v>
      </c>
      <c r="F32" s="22">
        <v>588.0</v>
      </c>
      <c r="G32" s="16" t="s">
        <v>1864</v>
      </c>
      <c r="H32" s="16" t="s">
        <v>1921</v>
      </c>
      <c r="I32" s="20" t="b">
        <f t="shared" si="1"/>
        <v>0</v>
      </c>
      <c r="J32" s="16" t="s">
        <v>1922</v>
      </c>
    </row>
    <row r="33">
      <c r="A33" s="23" t="s">
        <v>1923</v>
      </c>
      <c r="B33" s="28">
        <v>50.1129</v>
      </c>
      <c r="C33" s="28">
        <v>50.1685</v>
      </c>
      <c r="D33" s="28">
        <v>20.9881</v>
      </c>
      <c r="E33" s="28">
        <v>21.0935</v>
      </c>
      <c r="F33" s="22">
        <v>8.0</v>
      </c>
      <c r="G33" s="16" t="s">
        <v>1924</v>
      </c>
      <c r="H33" s="16" t="s">
        <v>1925</v>
      </c>
      <c r="I33" s="20" t="b">
        <f t="shared" si="1"/>
        <v>0</v>
      </c>
    </row>
    <row r="34">
      <c r="A34" s="23" t="s">
        <v>1926</v>
      </c>
      <c r="B34" s="21">
        <v>33.8162</v>
      </c>
      <c r="C34" s="21">
        <v>33.9565</v>
      </c>
      <c r="D34" s="21">
        <v>-117.4816</v>
      </c>
      <c r="E34" s="21">
        <v>-117.3154</v>
      </c>
      <c r="F34" s="22">
        <v>130.0</v>
      </c>
      <c r="G34" s="16" t="s">
        <v>1864</v>
      </c>
      <c r="H34" s="16" t="s">
        <v>1927</v>
      </c>
      <c r="I34" s="20" t="b">
        <f t="shared" si="1"/>
        <v>0</v>
      </c>
    </row>
    <row r="35">
      <c r="A35" s="20" t="s">
        <v>1928</v>
      </c>
      <c r="B35" s="22">
        <v>41.443</v>
      </c>
      <c r="C35" s="22">
        <v>41.439</v>
      </c>
      <c r="D35" s="22">
        <v>31.786</v>
      </c>
      <c r="E35" s="31">
        <v>31.792</v>
      </c>
      <c r="F35" s="22">
        <v>10800.0</v>
      </c>
      <c r="G35" s="16" t="s">
        <v>1893</v>
      </c>
      <c r="H35" s="16" t="s">
        <v>1929</v>
      </c>
      <c r="I35" s="20" t="b">
        <f t="shared" si="1"/>
        <v>0</v>
      </c>
    </row>
    <row r="36">
      <c r="A36" s="20" t="s">
        <v>1930</v>
      </c>
      <c r="B36" s="22">
        <v>41.443</v>
      </c>
      <c r="C36" s="22">
        <v>41.439</v>
      </c>
      <c r="D36" s="22">
        <v>31.786</v>
      </c>
      <c r="E36" s="31">
        <v>31.792</v>
      </c>
      <c r="F36" s="22">
        <v>10800.0</v>
      </c>
      <c r="G36" s="16" t="s">
        <v>1893</v>
      </c>
      <c r="H36" s="16" t="s">
        <v>1929</v>
      </c>
      <c r="I36" s="20" t="b">
        <f t="shared" si="1"/>
        <v>0</v>
      </c>
    </row>
    <row r="37">
      <c r="A37" s="23" t="s">
        <v>1931</v>
      </c>
      <c r="B37" s="21">
        <v>40.38</v>
      </c>
      <c r="C37" s="21">
        <v>40.4</v>
      </c>
      <c r="D37" s="21">
        <v>14.29</v>
      </c>
      <c r="E37" s="21">
        <v>14.44</v>
      </c>
      <c r="F37" s="22">
        <v>3.0</v>
      </c>
      <c r="G37" s="16" t="s">
        <v>1932</v>
      </c>
      <c r="H37" s="16" t="s">
        <v>1933</v>
      </c>
      <c r="I37" s="20" t="b">
        <f t="shared" si="1"/>
        <v>0</v>
      </c>
    </row>
    <row r="38">
      <c r="A38" s="23" t="s">
        <v>1934</v>
      </c>
      <c r="B38" s="21">
        <v>43.0</v>
      </c>
      <c r="C38" s="21">
        <v>43.2</v>
      </c>
      <c r="D38" s="21">
        <v>-3.55</v>
      </c>
      <c r="E38" s="21">
        <v>-3.2</v>
      </c>
      <c r="F38" s="22">
        <v>3.0</v>
      </c>
      <c r="G38" s="16" t="s">
        <v>1844</v>
      </c>
      <c r="H38" s="16" t="s">
        <v>1935</v>
      </c>
      <c r="I38" s="20" t="b">
        <f t="shared" si="1"/>
        <v>0</v>
      </c>
    </row>
    <row r="39">
      <c r="A39" s="20" t="s">
        <v>1936</v>
      </c>
      <c r="B39" s="21">
        <v>-38.55</v>
      </c>
      <c r="C39" s="21">
        <v>-38.5</v>
      </c>
      <c r="D39" s="21">
        <v>145.33</v>
      </c>
      <c r="E39" s="21">
        <v>145.397</v>
      </c>
      <c r="F39" s="22">
        <v>15.0</v>
      </c>
      <c r="G39" s="16" t="s">
        <v>1937</v>
      </c>
      <c r="H39" s="16" t="s">
        <v>1938</v>
      </c>
      <c r="I39" s="20" t="b">
        <f t="shared" si="1"/>
        <v>0</v>
      </c>
    </row>
    <row r="40">
      <c r="A40" s="23" t="s">
        <v>1939</v>
      </c>
      <c r="B40" s="21">
        <v>-38.403827</v>
      </c>
      <c r="C40" s="21">
        <v>-38.348737</v>
      </c>
      <c r="D40" s="21">
        <v>142.224788</v>
      </c>
      <c r="E40" s="21">
        <v>142.29955</v>
      </c>
      <c r="F40" s="22">
        <v>14.0</v>
      </c>
      <c r="G40" s="16" t="s">
        <v>1937</v>
      </c>
      <c r="H40" s="16" t="s">
        <v>1940</v>
      </c>
      <c r="I40" s="20" t="b">
        <f t="shared" si="1"/>
        <v>0</v>
      </c>
    </row>
    <row r="41">
      <c r="A41" s="23" t="s">
        <v>1941</v>
      </c>
      <c r="B41" s="21">
        <v>-38.7835</v>
      </c>
      <c r="C41" s="21">
        <v>-38.7322</v>
      </c>
      <c r="D41" s="21">
        <v>143.655</v>
      </c>
      <c r="E41" s="21">
        <v>143.6956</v>
      </c>
      <c r="F41" s="22">
        <v>17.0</v>
      </c>
      <c r="G41" s="16" t="s">
        <v>1937</v>
      </c>
      <c r="H41" s="16" t="s">
        <v>1942</v>
      </c>
      <c r="I41" s="20" t="b">
        <f t="shared" si="1"/>
        <v>0</v>
      </c>
    </row>
    <row r="42">
      <c r="A42" s="23" t="s">
        <v>1943</v>
      </c>
      <c r="B42" s="21">
        <v>-38.571</v>
      </c>
      <c r="C42" s="21">
        <v>-38.18</v>
      </c>
      <c r="D42" s="21">
        <v>-61.871</v>
      </c>
      <c r="E42" s="21">
        <v>-61.601</v>
      </c>
      <c r="F42" s="22">
        <v>455.0</v>
      </c>
      <c r="G42" s="16" t="s">
        <v>1944</v>
      </c>
      <c r="H42" s="16" t="s">
        <v>1945</v>
      </c>
      <c r="I42" s="20" t="b">
        <f t="shared" si="1"/>
        <v>0</v>
      </c>
    </row>
    <row r="43">
      <c r="A43" s="23" t="s">
        <v>1946</v>
      </c>
      <c r="B43" s="21">
        <v>37.011498</v>
      </c>
      <c r="C43" s="21">
        <v>37.163248</v>
      </c>
      <c r="D43" s="21">
        <v>36.492341</v>
      </c>
      <c r="E43" s="21">
        <v>36.724883</v>
      </c>
      <c r="F43" s="22">
        <v>100.0</v>
      </c>
      <c r="G43" s="16" t="s">
        <v>1893</v>
      </c>
      <c r="H43" s="16" t="s">
        <v>1947</v>
      </c>
      <c r="I43" s="20" t="b">
        <f t="shared" si="1"/>
        <v>0</v>
      </c>
      <c r="J43" s="16" t="s">
        <v>1948</v>
      </c>
    </row>
    <row r="44">
      <c r="A44" s="23" t="s">
        <v>1946</v>
      </c>
      <c r="B44" s="21">
        <v>35.7287403</v>
      </c>
      <c r="C44" s="21">
        <v>35.753875</v>
      </c>
      <c r="D44" s="21">
        <v>36.2945193</v>
      </c>
      <c r="E44" s="21">
        <v>36.343129</v>
      </c>
      <c r="F44" s="22"/>
      <c r="G44" s="16" t="s">
        <v>1949</v>
      </c>
      <c r="H44" s="16" t="s">
        <v>1950</v>
      </c>
      <c r="I44" s="20" t="b">
        <f t="shared" si="1"/>
        <v>0</v>
      </c>
      <c r="J44" s="16" t="s">
        <v>1951</v>
      </c>
    </row>
    <row r="45">
      <c r="A45" s="23" t="s">
        <v>1946</v>
      </c>
      <c r="B45" s="21">
        <v>36.220844</v>
      </c>
      <c r="C45" s="21">
        <v>36.3237022</v>
      </c>
      <c r="D45" s="21">
        <v>38.026533</v>
      </c>
      <c r="E45" s="21">
        <v>38.3951963</v>
      </c>
      <c r="F45" s="22"/>
      <c r="G45" s="16" t="s">
        <v>1949</v>
      </c>
      <c r="H45" s="16" t="s">
        <v>1952</v>
      </c>
      <c r="I45" s="20" t="b">
        <f t="shared" si="1"/>
        <v>0</v>
      </c>
      <c r="J45" s="16" t="s">
        <v>1953</v>
      </c>
    </row>
    <row r="46">
      <c r="A46" s="16" t="s">
        <v>1954</v>
      </c>
      <c r="B46" s="21">
        <v>37.05</v>
      </c>
      <c r="C46" s="21">
        <v>37.5</v>
      </c>
      <c r="D46" s="21">
        <v>49.32</v>
      </c>
      <c r="E46" s="16">
        <v>50.32</v>
      </c>
      <c r="F46" s="22">
        <v>235.0</v>
      </c>
      <c r="G46" s="16" t="s">
        <v>1955</v>
      </c>
      <c r="H46" s="16" t="s">
        <v>1956</v>
      </c>
      <c r="I46" s="20" t="b">
        <f t="shared" si="1"/>
        <v>0</v>
      </c>
    </row>
    <row r="47">
      <c r="A47" s="23" t="s">
        <v>1957</v>
      </c>
      <c r="B47" s="28">
        <v>-80.83995</v>
      </c>
      <c r="C47" s="28">
        <v>-79.99367</v>
      </c>
      <c r="D47" s="28">
        <v>157.08395</v>
      </c>
      <c r="E47" s="28">
        <v>159.91842</v>
      </c>
      <c r="F47" s="22">
        <v>2500.0</v>
      </c>
      <c r="G47" s="16" t="s">
        <v>1958</v>
      </c>
      <c r="H47" s="16" t="s">
        <v>1959</v>
      </c>
      <c r="I47" s="20" t="b">
        <f t="shared" si="1"/>
        <v>0</v>
      </c>
    </row>
    <row r="48">
      <c r="A48" s="23" t="s">
        <v>1960</v>
      </c>
      <c r="B48" s="21">
        <v>46.793</v>
      </c>
      <c r="C48" s="21">
        <v>46.815</v>
      </c>
      <c r="D48" s="21">
        <v>11.81</v>
      </c>
      <c r="E48" s="21">
        <v>11.86</v>
      </c>
      <c r="F48" s="22"/>
      <c r="G48" s="16" t="s">
        <v>1932</v>
      </c>
      <c r="H48" s="16" t="s">
        <v>1961</v>
      </c>
      <c r="I48" s="20" t="b">
        <f t="shared" si="1"/>
        <v>0</v>
      </c>
    </row>
    <row r="49">
      <c r="A49" s="16" t="s">
        <v>1962</v>
      </c>
      <c r="B49" s="21">
        <v>45.005513</v>
      </c>
      <c r="C49" s="21">
        <v>45.03007</v>
      </c>
      <c r="D49" s="21">
        <v>6.38817</v>
      </c>
      <c r="E49" s="21">
        <v>6.42711</v>
      </c>
      <c r="F49" s="22">
        <v>0.2</v>
      </c>
      <c r="G49" s="16" t="s">
        <v>1963</v>
      </c>
      <c r="H49" s="16" t="s">
        <v>1964</v>
      </c>
      <c r="I49" s="20" t="b">
        <f t="shared" si="1"/>
        <v>0</v>
      </c>
    </row>
    <row r="50">
      <c r="A50" s="23" t="s">
        <v>1965</v>
      </c>
      <c r="B50" s="21">
        <v>56.0</v>
      </c>
      <c r="C50" s="21">
        <v>71.0</v>
      </c>
      <c r="D50" s="21">
        <v>-160.0</v>
      </c>
      <c r="E50" s="21">
        <v>-130.0</v>
      </c>
      <c r="F50" s="22"/>
      <c r="G50" s="16" t="s">
        <v>1864</v>
      </c>
      <c r="H50" s="16" t="s">
        <v>1966</v>
      </c>
      <c r="I50" s="20" t="b">
        <f t="shared" si="1"/>
        <v>0</v>
      </c>
    </row>
    <row r="51">
      <c r="A51" s="23" t="s">
        <v>1965</v>
      </c>
      <c r="B51" s="21">
        <v>34.8</v>
      </c>
      <c r="C51" s="21">
        <v>50.0</v>
      </c>
      <c r="D51" s="21">
        <v>-124.5</v>
      </c>
      <c r="E51" s="21">
        <v>-118.0</v>
      </c>
      <c r="F51" s="22"/>
      <c r="G51" s="16" t="s">
        <v>1864</v>
      </c>
      <c r="H51" s="16" t="s">
        <v>1967</v>
      </c>
      <c r="I51" s="20" t="b">
        <f t="shared" si="1"/>
        <v>0</v>
      </c>
    </row>
    <row r="52">
      <c r="A52" s="23" t="s">
        <v>1965</v>
      </c>
      <c r="B52" s="21">
        <v>-18.3</v>
      </c>
      <c r="C52" s="21">
        <v>-14.2</v>
      </c>
      <c r="D52" s="21">
        <v>-73.0</v>
      </c>
      <c r="E52" s="21">
        <v>-71.0</v>
      </c>
      <c r="F52" s="22"/>
      <c r="G52" s="16" t="s">
        <v>1968</v>
      </c>
      <c r="H52" s="16" t="s">
        <v>1968</v>
      </c>
      <c r="I52" s="20" t="b">
        <f t="shared" si="1"/>
        <v>0</v>
      </c>
    </row>
    <row r="53">
      <c r="A53" s="23" t="s">
        <v>1965</v>
      </c>
      <c r="B53" s="21">
        <v>-57.5</v>
      </c>
      <c r="C53" s="21">
        <v>-50.0</v>
      </c>
      <c r="D53" s="21">
        <v>-73.0</v>
      </c>
      <c r="E53" s="21">
        <v>-66.0</v>
      </c>
      <c r="F53" s="22"/>
      <c r="G53" s="16" t="s">
        <v>1969</v>
      </c>
      <c r="H53" s="16" t="s">
        <v>1969</v>
      </c>
      <c r="I53" s="20" t="b">
        <f t="shared" si="1"/>
        <v>0</v>
      </c>
    </row>
    <row r="54">
      <c r="A54" s="23" t="s">
        <v>1965</v>
      </c>
      <c r="B54" s="21">
        <v>-54.0</v>
      </c>
      <c r="C54" s="21">
        <v>-38.0</v>
      </c>
      <c r="D54" s="21">
        <v>-75.5</v>
      </c>
      <c r="E54" s="21">
        <v>-69.5</v>
      </c>
      <c r="F54" s="22"/>
      <c r="G54" s="16" t="s">
        <v>1969</v>
      </c>
      <c r="H54" s="16" t="s">
        <v>1969</v>
      </c>
      <c r="I54" s="20" t="b">
        <f t="shared" si="1"/>
        <v>0</v>
      </c>
    </row>
    <row r="55">
      <c r="A55" s="23" t="s">
        <v>1965</v>
      </c>
      <c r="B55" s="21">
        <v>75.0</v>
      </c>
      <c r="C55" s="21">
        <v>83.0</v>
      </c>
      <c r="D55" s="21">
        <v>-98.0</v>
      </c>
      <c r="E55" s="21">
        <v>-66.0</v>
      </c>
      <c r="F55" s="22"/>
      <c r="G55" s="16" t="s">
        <v>1970</v>
      </c>
      <c r="H55" s="16" t="s">
        <v>1971</v>
      </c>
      <c r="I55" s="20" t="b">
        <f t="shared" si="1"/>
        <v>0</v>
      </c>
    </row>
    <row r="56">
      <c r="A56" s="23" t="s">
        <v>1965</v>
      </c>
      <c r="B56" s="21">
        <v>63.0</v>
      </c>
      <c r="C56" s="21">
        <v>78.0</v>
      </c>
      <c r="D56" s="21">
        <v>-87.0</v>
      </c>
      <c r="E56" s="21">
        <v>-71.0</v>
      </c>
      <c r="F56" s="22"/>
      <c r="G56" s="16" t="s">
        <v>1970</v>
      </c>
      <c r="H56" s="16" t="s">
        <v>1971</v>
      </c>
      <c r="I56" s="20" t="b">
        <f t="shared" si="1"/>
        <v>0</v>
      </c>
    </row>
    <row r="57">
      <c r="A57" s="23" t="s">
        <v>1965</v>
      </c>
      <c r="B57" s="21">
        <v>79.0</v>
      </c>
      <c r="C57" s="21">
        <v>83.0</v>
      </c>
      <c r="D57" s="21">
        <v>-66.0</v>
      </c>
      <c r="E57" s="21">
        <v>-18.0</v>
      </c>
      <c r="F57" s="22"/>
      <c r="G57" s="16" t="s">
        <v>1896</v>
      </c>
      <c r="H57" s="16" t="s">
        <v>1972</v>
      </c>
      <c r="I57" s="20" t="b">
        <f t="shared" si="1"/>
        <v>0</v>
      </c>
    </row>
    <row r="58">
      <c r="A58" s="23" t="s">
        <v>1965</v>
      </c>
      <c r="B58" s="21">
        <v>67.0</v>
      </c>
      <c r="C58" s="21">
        <v>81.0</v>
      </c>
      <c r="D58" s="21">
        <v>-30.0</v>
      </c>
      <c r="E58" s="21">
        <v>-10.0</v>
      </c>
      <c r="F58" s="22"/>
      <c r="G58" s="16" t="s">
        <v>1896</v>
      </c>
      <c r="H58" s="16" t="s">
        <v>1973</v>
      </c>
      <c r="I58" s="20" t="b">
        <f t="shared" si="1"/>
        <v>0</v>
      </c>
    </row>
    <row r="59">
      <c r="A59" s="23" t="s">
        <v>1965</v>
      </c>
      <c r="B59" s="21">
        <v>59.0</v>
      </c>
      <c r="C59" s="21">
        <v>66.0</v>
      </c>
      <c r="D59" s="21">
        <v>-47.0</v>
      </c>
      <c r="E59" s="21">
        <v>-39.0</v>
      </c>
      <c r="F59" s="22"/>
      <c r="G59" s="16" t="s">
        <v>1896</v>
      </c>
      <c r="H59" s="16" t="s">
        <v>1974</v>
      </c>
      <c r="I59" s="20" t="b">
        <f t="shared" si="1"/>
        <v>0</v>
      </c>
    </row>
    <row r="60">
      <c r="A60" s="23" t="s">
        <v>1965</v>
      </c>
      <c r="B60" s="21">
        <v>61.0</v>
      </c>
      <c r="C60" s="21">
        <v>67.0</v>
      </c>
      <c r="D60" s="21">
        <v>-21.0</v>
      </c>
      <c r="E60" s="21">
        <v>-12.0</v>
      </c>
      <c r="F60" s="22"/>
      <c r="G60" s="16" t="s">
        <v>1876</v>
      </c>
      <c r="H60" s="16" t="s">
        <v>1876</v>
      </c>
      <c r="I60" s="20" t="b">
        <f t="shared" si="1"/>
        <v>0</v>
      </c>
    </row>
    <row r="61">
      <c r="A61" s="32" t="s">
        <v>1965</v>
      </c>
      <c r="B61" s="33">
        <v>75.0</v>
      </c>
      <c r="C61" s="33">
        <v>81.0</v>
      </c>
      <c r="D61" s="33">
        <v>6.0</v>
      </c>
      <c r="E61" s="33">
        <v>36.0</v>
      </c>
      <c r="F61" s="34"/>
      <c r="G61" s="33" t="s">
        <v>1975</v>
      </c>
      <c r="H61" s="33" t="s">
        <v>1975</v>
      </c>
      <c r="I61" s="35" t="b">
        <f t="shared" si="1"/>
        <v>0</v>
      </c>
      <c r="J61" s="36"/>
      <c r="K61" s="36"/>
      <c r="L61" s="36"/>
      <c r="M61" s="36"/>
      <c r="N61" s="36"/>
      <c r="O61" s="36"/>
      <c r="P61" s="36"/>
      <c r="Q61" s="36"/>
      <c r="R61" s="36"/>
      <c r="S61" s="36"/>
      <c r="T61" s="36"/>
      <c r="U61" s="36"/>
      <c r="V61" s="36"/>
      <c r="W61" s="36"/>
    </row>
    <row r="62">
      <c r="A62" s="32" t="s">
        <v>1965</v>
      </c>
      <c r="B62" s="33">
        <v>43.0</v>
      </c>
      <c r="C62" s="33">
        <v>49.0</v>
      </c>
      <c r="D62" s="33">
        <v>5.0</v>
      </c>
      <c r="E62" s="33">
        <v>10.0</v>
      </c>
      <c r="F62" s="34"/>
      <c r="G62" s="33" t="s">
        <v>1976</v>
      </c>
      <c r="H62" s="33" t="s">
        <v>1976</v>
      </c>
      <c r="I62" s="35" t="b">
        <f t="shared" si="1"/>
        <v>0</v>
      </c>
      <c r="J62" s="36"/>
      <c r="K62" s="36"/>
      <c r="L62" s="36"/>
      <c r="M62" s="36"/>
      <c r="N62" s="36"/>
      <c r="O62" s="36"/>
      <c r="P62" s="36"/>
      <c r="Q62" s="36"/>
      <c r="R62" s="36"/>
      <c r="S62" s="36"/>
      <c r="T62" s="36"/>
      <c r="U62" s="36"/>
      <c r="V62" s="36"/>
      <c r="W62" s="36"/>
    </row>
    <row r="63">
      <c r="A63" s="32" t="s">
        <v>1965</v>
      </c>
      <c r="B63" s="33">
        <v>70.0</v>
      </c>
      <c r="C63" s="33">
        <v>83.0</v>
      </c>
      <c r="D63" s="33">
        <v>47.0</v>
      </c>
      <c r="E63" s="33">
        <v>113.0</v>
      </c>
      <c r="F63" s="34"/>
      <c r="G63" s="33" t="s">
        <v>1977</v>
      </c>
      <c r="H63" s="33" t="s">
        <v>1978</v>
      </c>
      <c r="I63" s="35" t="b">
        <f t="shared" si="1"/>
        <v>0</v>
      </c>
      <c r="J63" s="36"/>
      <c r="K63" s="36"/>
      <c r="L63" s="36"/>
      <c r="M63" s="36"/>
      <c r="N63" s="36"/>
      <c r="O63" s="36"/>
      <c r="P63" s="36"/>
      <c r="Q63" s="36"/>
      <c r="R63" s="36"/>
      <c r="S63" s="36"/>
      <c r="T63" s="36"/>
      <c r="U63" s="36"/>
      <c r="V63" s="36"/>
      <c r="W63" s="36"/>
    </row>
    <row r="64">
      <c r="A64" s="32" t="s">
        <v>1965</v>
      </c>
      <c r="B64" s="33">
        <v>69.0</v>
      </c>
      <c r="C64" s="33">
        <v>77.0</v>
      </c>
      <c r="D64" s="33">
        <v>140.0</v>
      </c>
      <c r="E64" s="33">
        <v>153.0</v>
      </c>
      <c r="F64" s="34"/>
      <c r="G64" s="33" t="s">
        <v>1977</v>
      </c>
      <c r="H64" s="33" t="s">
        <v>1979</v>
      </c>
      <c r="I64" s="35" t="b">
        <f t="shared" si="1"/>
        <v>0</v>
      </c>
      <c r="J64" s="36"/>
      <c r="K64" s="36"/>
      <c r="L64" s="36"/>
      <c r="M64" s="36"/>
      <c r="N64" s="36"/>
      <c r="O64" s="36"/>
      <c r="P64" s="36"/>
      <c r="Q64" s="36"/>
      <c r="R64" s="36"/>
      <c r="S64" s="36"/>
      <c r="T64" s="36"/>
      <c r="U64" s="36"/>
      <c r="V64" s="36"/>
      <c r="W64" s="36"/>
    </row>
    <row r="65">
      <c r="A65" s="32" t="s">
        <v>1965</v>
      </c>
      <c r="B65" s="33">
        <v>27.0</v>
      </c>
      <c r="C65" s="33">
        <v>49.0</v>
      </c>
      <c r="D65" s="33">
        <v>67.0</v>
      </c>
      <c r="E65" s="33">
        <v>87.0</v>
      </c>
      <c r="F65" s="34"/>
      <c r="G65" s="33" t="s">
        <v>1980</v>
      </c>
      <c r="H65" s="33" t="s">
        <v>1980</v>
      </c>
      <c r="I65" s="35" t="b">
        <f t="shared" si="1"/>
        <v>0</v>
      </c>
      <c r="J65" s="36"/>
      <c r="K65" s="36"/>
      <c r="L65" s="36"/>
      <c r="M65" s="36"/>
      <c r="N65" s="36"/>
      <c r="O65" s="36"/>
      <c r="P65" s="36"/>
      <c r="Q65" s="36"/>
      <c r="R65" s="36"/>
      <c r="S65" s="36"/>
      <c r="T65" s="36"/>
      <c r="U65" s="36"/>
      <c r="V65" s="36"/>
      <c r="W65" s="36"/>
    </row>
    <row r="66">
      <c r="A66" s="32" t="s">
        <v>1965</v>
      </c>
      <c r="B66" s="33">
        <v>24.0</v>
      </c>
      <c r="C66" s="33">
        <v>39.0</v>
      </c>
      <c r="D66" s="33">
        <v>83.0</v>
      </c>
      <c r="E66" s="33">
        <v>98.0</v>
      </c>
      <c r="F66" s="34"/>
      <c r="G66" s="33" t="s">
        <v>1980</v>
      </c>
      <c r="H66" s="33" t="s">
        <v>1980</v>
      </c>
      <c r="I66" s="35" t="b">
        <f t="shared" si="1"/>
        <v>0</v>
      </c>
      <c r="J66" s="36"/>
      <c r="K66" s="36"/>
      <c r="L66" s="36"/>
      <c r="M66" s="36"/>
      <c r="N66" s="36"/>
      <c r="O66" s="36"/>
      <c r="P66" s="36"/>
      <c r="Q66" s="36"/>
      <c r="R66" s="36"/>
      <c r="S66" s="36"/>
      <c r="T66" s="36"/>
      <c r="U66" s="36"/>
      <c r="V66" s="36"/>
      <c r="W66" s="36"/>
    </row>
    <row r="67">
      <c r="A67" s="32" t="s">
        <v>1965</v>
      </c>
      <c r="B67" s="33">
        <v>-82.0</v>
      </c>
      <c r="C67" s="33">
        <v>-62.0</v>
      </c>
      <c r="D67" s="33">
        <v>-83.0</v>
      </c>
      <c r="E67" s="33">
        <v>-59.0</v>
      </c>
      <c r="F67" s="34"/>
      <c r="G67" s="33" t="s">
        <v>1958</v>
      </c>
      <c r="H67" s="33" t="s">
        <v>1981</v>
      </c>
      <c r="I67" s="35" t="b">
        <f t="shared" si="1"/>
        <v>0</v>
      </c>
      <c r="J67" s="36"/>
      <c r="K67" s="36"/>
      <c r="L67" s="36"/>
      <c r="M67" s="36"/>
      <c r="N67" s="36"/>
      <c r="O67" s="36"/>
      <c r="P67" s="36"/>
      <c r="Q67" s="36"/>
      <c r="R67" s="36"/>
      <c r="S67" s="36"/>
      <c r="T67" s="36"/>
      <c r="U67" s="36"/>
      <c r="V67" s="36"/>
      <c r="W67" s="36"/>
    </row>
    <row r="68">
      <c r="A68" s="32" t="s">
        <v>1965</v>
      </c>
      <c r="B68" s="33">
        <v>-82.0</v>
      </c>
      <c r="C68" s="33">
        <v>-71.0</v>
      </c>
      <c r="D68" s="33">
        <v>153.0</v>
      </c>
      <c r="E68" s="33">
        <v>172.0</v>
      </c>
      <c r="F68" s="34"/>
      <c r="G68" s="33" t="s">
        <v>1958</v>
      </c>
      <c r="H68" s="33" t="s">
        <v>1982</v>
      </c>
      <c r="I68" s="35" t="b">
        <f t="shared" si="1"/>
        <v>0</v>
      </c>
      <c r="J68" s="36"/>
      <c r="K68" s="36"/>
      <c r="L68" s="36"/>
      <c r="M68" s="36"/>
      <c r="N68" s="36"/>
      <c r="O68" s="36"/>
      <c r="P68" s="36"/>
      <c r="Q68" s="36"/>
      <c r="R68" s="36"/>
      <c r="S68" s="36"/>
      <c r="T68" s="36"/>
      <c r="U68" s="36"/>
      <c r="V68" s="36"/>
      <c r="W68" s="36"/>
    </row>
    <row r="69">
      <c r="A69" s="32" t="s">
        <v>1965</v>
      </c>
      <c r="B69" s="33">
        <v>-75.0</v>
      </c>
      <c r="C69" s="33">
        <v>-66.0</v>
      </c>
      <c r="D69" s="33">
        <v>64.0</v>
      </c>
      <c r="E69" s="33">
        <v>74.0</v>
      </c>
      <c r="F69" s="34"/>
      <c r="G69" s="33" t="s">
        <v>1958</v>
      </c>
      <c r="H69" s="33" t="s">
        <v>1983</v>
      </c>
      <c r="I69" s="35" t="b">
        <f t="shared" si="1"/>
        <v>0</v>
      </c>
      <c r="J69" s="36"/>
      <c r="K69" s="36"/>
      <c r="L69" s="36"/>
      <c r="M69" s="36"/>
      <c r="N69" s="36"/>
      <c r="O69" s="36"/>
      <c r="P69" s="36"/>
      <c r="Q69" s="36"/>
      <c r="R69" s="36"/>
      <c r="S69" s="36"/>
      <c r="T69" s="36"/>
      <c r="U69" s="36"/>
      <c r="V69" s="36"/>
      <c r="W69" s="36"/>
    </row>
    <row r="70">
      <c r="A70" s="32" t="s">
        <v>1965</v>
      </c>
      <c r="B70" s="33">
        <v>-77.0</v>
      </c>
      <c r="C70" s="33">
        <v>-70.0</v>
      </c>
      <c r="D70" s="33">
        <v>-115.0</v>
      </c>
      <c r="E70" s="33">
        <v>-85.0</v>
      </c>
      <c r="F70" s="34"/>
      <c r="G70" s="33" t="s">
        <v>1958</v>
      </c>
      <c r="H70" s="33" t="s">
        <v>1984</v>
      </c>
      <c r="I70" s="35" t="b">
        <f t="shared" si="1"/>
        <v>0</v>
      </c>
      <c r="J70" s="36"/>
      <c r="K70" s="36"/>
      <c r="L70" s="36"/>
      <c r="M70" s="36"/>
      <c r="N70" s="36"/>
      <c r="O70" s="36"/>
      <c r="P70" s="36"/>
      <c r="Q70" s="36"/>
      <c r="R70" s="36"/>
      <c r="S70" s="36"/>
      <c r="T70" s="36"/>
      <c r="U70" s="36"/>
      <c r="V70" s="36"/>
      <c r="W70" s="36"/>
    </row>
    <row r="71">
      <c r="A71" s="32" t="s">
        <v>1965</v>
      </c>
      <c r="B71" s="33">
        <v>-78.0</v>
      </c>
      <c r="C71" s="33">
        <v>-70.0</v>
      </c>
      <c r="D71" s="33">
        <v>-134.0</v>
      </c>
      <c r="E71" s="33">
        <v>-111.0</v>
      </c>
      <c r="F71" s="34"/>
      <c r="G71" s="33" t="s">
        <v>1958</v>
      </c>
      <c r="H71" s="33" t="s">
        <v>1985</v>
      </c>
      <c r="I71" s="35" t="b">
        <f t="shared" si="1"/>
        <v>0</v>
      </c>
      <c r="J71" s="36"/>
      <c r="K71" s="36"/>
      <c r="L71" s="36"/>
      <c r="M71" s="36"/>
      <c r="N71" s="36"/>
      <c r="O71" s="36"/>
      <c r="P71" s="36"/>
      <c r="Q71" s="36"/>
      <c r="R71" s="36"/>
      <c r="S71" s="36"/>
      <c r="T71" s="36"/>
      <c r="U71" s="36"/>
      <c r="V71" s="36"/>
      <c r="W71" s="36"/>
    </row>
    <row r="72">
      <c r="A72" s="23" t="s">
        <v>1986</v>
      </c>
      <c r="B72" s="21">
        <v>41.794374</v>
      </c>
      <c r="C72" s="21">
        <v>41.810042</v>
      </c>
      <c r="D72" s="21">
        <v>14.32279</v>
      </c>
      <c r="E72" s="21">
        <v>14.348006</v>
      </c>
      <c r="F72" s="22">
        <v>1.0</v>
      </c>
      <c r="G72" s="16" t="s">
        <v>1932</v>
      </c>
      <c r="H72" s="16" t="s">
        <v>1987</v>
      </c>
      <c r="I72" s="20" t="b">
        <f t="shared" si="1"/>
        <v>0</v>
      </c>
    </row>
    <row r="73">
      <c r="A73" s="23" t="s">
        <v>1988</v>
      </c>
      <c r="B73" s="21">
        <v>39.516</v>
      </c>
      <c r="C73" s="21">
        <v>39.7666</v>
      </c>
      <c r="D73" s="21">
        <v>71.4</v>
      </c>
      <c r="E73" s="21">
        <v>71.7</v>
      </c>
      <c r="F73" s="22">
        <v>25.0</v>
      </c>
      <c r="G73" s="16" t="s">
        <v>1989</v>
      </c>
      <c r="H73" s="16" t="s">
        <v>1990</v>
      </c>
      <c r="I73" s="20" t="b">
        <f t="shared" si="1"/>
        <v>0</v>
      </c>
    </row>
    <row r="74">
      <c r="A74" s="29" t="s">
        <v>1991</v>
      </c>
      <c r="B74" s="21">
        <v>-21.3</v>
      </c>
      <c r="C74" s="21">
        <v>-21.18</v>
      </c>
      <c r="D74" s="21">
        <v>55.6</v>
      </c>
      <c r="E74" s="21">
        <v>55.8</v>
      </c>
      <c r="F74" s="22">
        <v>55.0</v>
      </c>
      <c r="G74" s="16" t="s">
        <v>1858</v>
      </c>
      <c r="H74" s="16" t="s">
        <v>1992</v>
      </c>
      <c r="I74" s="16" t="b">
        <v>0</v>
      </c>
    </row>
    <row r="75">
      <c r="A75" s="20" t="s">
        <v>1993</v>
      </c>
      <c r="B75" s="21">
        <v>44.996</v>
      </c>
      <c r="C75" s="21">
        <v>45.05</v>
      </c>
      <c r="D75" s="21">
        <v>-86.161</v>
      </c>
      <c r="E75" s="21">
        <v>-86.077</v>
      </c>
      <c r="F75" s="22">
        <v>25.0</v>
      </c>
      <c r="G75" s="16" t="s">
        <v>1864</v>
      </c>
      <c r="H75" s="16" t="s">
        <v>1994</v>
      </c>
      <c r="I75" s="20" t="b">
        <f t="shared" ref="I75:I229" si="2">exact(vlookup($A75, indirect("scientific!$A:$E"), 5, FALSE), "no")</f>
        <v>0</v>
      </c>
    </row>
    <row r="76">
      <c r="A76" s="23" t="s">
        <v>1995</v>
      </c>
      <c r="B76" s="21">
        <v>78.741</v>
      </c>
      <c r="C76" s="21">
        <v>78.789</v>
      </c>
      <c r="D76" s="21">
        <v>16.0905</v>
      </c>
      <c r="E76" s="21">
        <v>16.368</v>
      </c>
      <c r="F76" s="22">
        <v>30.0</v>
      </c>
      <c r="G76" s="16" t="s">
        <v>1975</v>
      </c>
      <c r="H76" s="16" t="s">
        <v>1996</v>
      </c>
      <c r="I76" s="20" t="b">
        <f t="shared" si="2"/>
        <v>0</v>
      </c>
    </row>
    <row r="77">
      <c r="A77" s="20" t="s">
        <v>1997</v>
      </c>
      <c r="B77" s="21">
        <v>44.7</v>
      </c>
      <c r="C77" s="21">
        <v>45.1</v>
      </c>
      <c r="D77" s="21">
        <v>12.3</v>
      </c>
      <c r="E77" s="21">
        <v>12.6</v>
      </c>
      <c r="F77" s="22">
        <v>200.0</v>
      </c>
      <c r="G77" s="16" t="s">
        <v>1932</v>
      </c>
      <c r="H77" s="16" t="s">
        <v>1998</v>
      </c>
      <c r="I77" s="20" t="b">
        <f t="shared" si="2"/>
        <v>0</v>
      </c>
    </row>
    <row r="78">
      <c r="A78" s="23" t="s">
        <v>1999</v>
      </c>
      <c r="B78" s="21">
        <v>-47.7</v>
      </c>
      <c r="C78" s="21">
        <v>-47.5</v>
      </c>
      <c r="D78" s="21">
        <v>-72.5</v>
      </c>
      <c r="E78" s="21">
        <v>-72.3</v>
      </c>
      <c r="F78" s="22">
        <v>100.0</v>
      </c>
      <c r="G78" s="16" t="s">
        <v>1969</v>
      </c>
      <c r="H78" s="16" t="s">
        <v>2000</v>
      </c>
      <c r="I78" s="20" t="b">
        <f t="shared" si="2"/>
        <v>0</v>
      </c>
    </row>
    <row r="79">
      <c r="A79" s="23" t="s">
        <v>2001</v>
      </c>
      <c r="B79" s="21">
        <v>-33.72899</v>
      </c>
      <c r="C79" s="21">
        <v>-33.74983</v>
      </c>
      <c r="D79" s="21">
        <v>-70.0492</v>
      </c>
      <c r="E79" s="21">
        <v>-70.07177</v>
      </c>
      <c r="F79" s="22">
        <v>1.0</v>
      </c>
      <c r="G79" s="16" t="s">
        <v>2002</v>
      </c>
      <c r="H79" s="16" t="s">
        <v>2003</v>
      </c>
      <c r="I79" s="20" t="b">
        <f t="shared" si="2"/>
        <v>0</v>
      </c>
    </row>
    <row r="80">
      <c r="A80" s="23" t="s">
        <v>2004</v>
      </c>
      <c r="B80" s="21">
        <v>43.348985</v>
      </c>
      <c r="C80" s="21">
        <v>43.6179208</v>
      </c>
      <c r="D80" s="21">
        <v>3.184906</v>
      </c>
      <c r="E80" s="21">
        <v>3.4953967</v>
      </c>
      <c r="F80" s="22">
        <v>170.0</v>
      </c>
      <c r="G80" s="16" t="s">
        <v>1963</v>
      </c>
      <c r="H80" s="16" t="s">
        <v>2005</v>
      </c>
      <c r="I80" s="20" t="b">
        <f t="shared" si="2"/>
        <v>0</v>
      </c>
    </row>
    <row r="81">
      <c r="A81" s="29" t="s">
        <v>2006</v>
      </c>
      <c r="B81" s="21">
        <v>-63.921</v>
      </c>
      <c r="C81" s="21">
        <v>-63.722</v>
      </c>
      <c r="D81" s="21">
        <v>-59.55</v>
      </c>
      <c r="E81" s="21">
        <v>-59.351</v>
      </c>
      <c r="F81" s="22">
        <v>43.8</v>
      </c>
      <c r="G81" s="16" t="s">
        <v>1958</v>
      </c>
      <c r="H81" s="16" t="s">
        <v>2007</v>
      </c>
      <c r="I81" s="20" t="b">
        <f t="shared" si="2"/>
        <v>0</v>
      </c>
    </row>
    <row r="82">
      <c r="A82" s="23" t="s">
        <v>2008</v>
      </c>
      <c r="B82" s="21">
        <v>54.977968</v>
      </c>
      <c r="C82" s="21">
        <v>54.99253</v>
      </c>
      <c r="D82" s="21">
        <v>-2.622145</v>
      </c>
      <c r="E82" s="21">
        <v>-2.580507</v>
      </c>
      <c r="F82" s="22">
        <v>1.0</v>
      </c>
      <c r="G82" s="16" t="s">
        <v>1867</v>
      </c>
      <c r="H82" s="16" t="s">
        <v>2009</v>
      </c>
      <c r="I82" s="20" t="b">
        <f t="shared" si="2"/>
        <v>0</v>
      </c>
    </row>
    <row r="83">
      <c r="A83" s="23" t="s">
        <v>2010</v>
      </c>
      <c r="B83" s="21">
        <v>-61.232</v>
      </c>
      <c r="C83" s="21">
        <v>-61.052</v>
      </c>
      <c r="D83" s="21">
        <v>-55.34</v>
      </c>
      <c r="E83" s="21">
        <v>-54.669</v>
      </c>
      <c r="F83" s="22">
        <v>23.4</v>
      </c>
      <c r="G83" s="16" t="s">
        <v>1958</v>
      </c>
      <c r="H83" s="16" t="s">
        <v>2011</v>
      </c>
      <c r="I83" s="20" t="b">
        <f t="shared" si="2"/>
        <v>0</v>
      </c>
      <c r="J83" s="16" t="s">
        <v>2012</v>
      </c>
    </row>
    <row r="84">
      <c r="A84" s="23" t="s">
        <v>2010</v>
      </c>
      <c r="B84" s="21">
        <v>-61.232</v>
      </c>
      <c r="C84" s="21">
        <v>-61.052</v>
      </c>
      <c r="D84" s="21">
        <v>-55.34</v>
      </c>
      <c r="E84" s="21">
        <v>-54.669</v>
      </c>
      <c r="F84" s="22">
        <v>23.4</v>
      </c>
      <c r="G84" s="16" t="s">
        <v>1958</v>
      </c>
      <c r="H84" s="16" t="s">
        <v>2011</v>
      </c>
      <c r="I84" s="20" t="b">
        <f t="shared" si="2"/>
        <v>0</v>
      </c>
      <c r="J84" s="16" t="s">
        <v>2013</v>
      </c>
    </row>
    <row r="85">
      <c r="A85" s="23" t="s">
        <v>2010</v>
      </c>
      <c r="B85" s="21">
        <v>-62.249</v>
      </c>
      <c r="C85" s="21">
        <v>-61.853</v>
      </c>
      <c r="D85" s="21">
        <v>-58.843</v>
      </c>
      <c r="E85" s="21">
        <v>-57.735</v>
      </c>
      <c r="F85" s="22">
        <v>30.84</v>
      </c>
      <c r="G85" s="16" t="s">
        <v>1958</v>
      </c>
      <c r="H85" s="16" t="s">
        <v>2014</v>
      </c>
      <c r="I85" s="20" t="b">
        <f t="shared" si="2"/>
        <v>0</v>
      </c>
      <c r="J85" s="16" t="s">
        <v>2015</v>
      </c>
    </row>
    <row r="86">
      <c r="A86" s="23" t="s">
        <v>2010</v>
      </c>
      <c r="B86" s="21">
        <v>-63.921</v>
      </c>
      <c r="C86" s="21">
        <v>-63.722</v>
      </c>
      <c r="D86" s="21">
        <v>-59.55</v>
      </c>
      <c r="E86" s="21">
        <v>-59.351</v>
      </c>
      <c r="F86" s="22">
        <v>43.8</v>
      </c>
      <c r="G86" s="16" t="s">
        <v>1958</v>
      </c>
      <c r="H86" s="16" t="s">
        <v>2007</v>
      </c>
      <c r="I86" s="20" t="b">
        <f t="shared" si="2"/>
        <v>0</v>
      </c>
      <c r="J86" s="16" t="s">
        <v>2016</v>
      </c>
    </row>
    <row r="87">
      <c r="A87" s="23" t="s">
        <v>2010</v>
      </c>
      <c r="B87" s="21">
        <v>-63.921</v>
      </c>
      <c r="C87" s="21">
        <v>-63.722</v>
      </c>
      <c r="D87" s="21">
        <v>-59.55</v>
      </c>
      <c r="E87" s="21">
        <v>-59.351</v>
      </c>
      <c r="F87" s="22">
        <v>43.8</v>
      </c>
      <c r="G87" s="16" t="s">
        <v>1958</v>
      </c>
      <c r="H87" s="16" t="s">
        <v>2007</v>
      </c>
      <c r="I87" s="20" t="b">
        <f t="shared" si="2"/>
        <v>0</v>
      </c>
      <c r="J87" s="16" t="s">
        <v>2017</v>
      </c>
    </row>
    <row r="88">
      <c r="A88" s="23" t="s">
        <v>2010</v>
      </c>
      <c r="B88" s="21">
        <v>-64.773</v>
      </c>
      <c r="C88" s="21">
        <v>-64.265</v>
      </c>
      <c r="D88" s="21">
        <v>-63.961</v>
      </c>
      <c r="E88" s="21">
        <v>-63.124</v>
      </c>
      <c r="F88" s="22">
        <v>32.45</v>
      </c>
      <c r="G88" s="16" t="s">
        <v>1958</v>
      </c>
      <c r="H88" s="16" t="s">
        <v>2018</v>
      </c>
      <c r="I88" s="20" t="b">
        <f t="shared" si="2"/>
        <v>0</v>
      </c>
      <c r="J88" s="16" t="s">
        <v>2019</v>
      </c>
    </row>
    <row r="89">
      <c r="A89" s="16" t="s">
        <v>2020</v>
      </c>
      <c r="B89" s="21">
        <v>46.84774</v>
      </c>
      <c r="C89" s="21">
        <v>46.926</v>
      </c>
      <c r="D89" s="21">
        <v>10.66413</v>
      </c>
      <c r="E89" s="21">
        <v>10.8094</v>
      </c>
      <c r="F89" s="22">
        <v>50.0</v>
      </c>
      <c r="G89" s="16" t="s">
        <v>1855</v>
      </c>
      <c r="H89" s="16" t="s">
        <v>2021</v>
      </c>
      <c r="I89" s="20" t="b">
        <f t="shared" si="2"/>
        <v>0</v>
      </c>
    </row>
    <row r="90">
      <c r="A90" s="23" t="s">
        <v>2022</v>
      </c>
      <c r="B90" s="21">
        <v>-67.718758</v>
      </c>
      <c r="C90" s="21">
        <v>-67.685</v>
      </c>
      <c r="D90" s="21">
        <v>-67.678583</v>
      </c>
      <c r="E90" s="21">
        <v>-67.476548</v>
      </c>
      <c r="F90" s="22">
        <v>150.0</v>
      </c>
      <c r="G90" s="16" t="s">
        <v>1958</v>
      </c>
      <c r="H90" s="16" t="s">
        <v>2023</v>
      </c>
      <c r="I90" s="20" t="b">
        <f t="shared" si="2"/>
        <v>0</v>
      </c>
    </row>
    <row r="91">
      <c r="A91" s="23" t="s">
        <v>2024</v>
      </c>
      <c r="B91" s="21">
        <v>13.45</v>
      </c>
      <c r="C91" s="21">
        <v>13.47</v>
      </c>
      <c r="D91" s="21">
        <v>39.26</v>
      </c>
      <c r="E91" s="21">
        <v>39.31</v>
      </c>
      <c r="F91" s="22">
        <v>25.0</v>
      </c>
      <c r="G91" s="16" t="s">
        <v>2025</v>
      </c>
      <c r="H91" s="16" t="s">
        <v>2026</v>
      </c>
      <c r="I91" s="20" t="b">
        <f t="shared" si="2"/>
        <v>0</v>
      </c>
    </row>
    <row r="92">
      <c r="A92" s="23" t="s">
        <v>2027</v>
      </c>
      <c r="B92" s="21">
        <v>34.453</v>
      </c>
      <c r="C92" s="21">
        <v>34.697</v>
      </c>
      <c r="D92" s="21">
        <v>36.343</v>
      </c>
      <c r="E92" s="21">
        <v>36.808</v>
      </c>
      <c r="F92" s="22">
        <v>700.0</v>
      </c>
      <c r="G92" s="16" t="s">
        <v>1949</v>
      </c>
      <c r="H92" s="16" t="s">
        <v>2028</v>
      </c>
      <c r="I92" s="20" t="b">
        <f t="shared" si="2"/>
        <v>0</v>
      </c>
    </row>
    <row r="93">
      <c r="A93" s="16" t="s">
        <v>2029</v>
      </c>
      <c r="B93" s="21">
        <v>76.45</v>
      </c>
      <c r="C93" s="21">
        <v>80.6</v>
      </c>
      <c r="D93" s="21">
        <v>10.36</v>
      </c>
      <c r="E93" s="21">
        <v>24.56</v>
      </c>
      <c r="F93" s="22">
        <v>55000.0</v>
      </c>
      <c r="G93" s="16" t="s">
        <v>1861</v>
      </c>
      <c r="H93" s="16" t="s">
        <v>1975</v>
      </c>
      <c r="I93" s="20" t="b">
        <f t="shared" si="2"/>
        <v>0</v>
      </c>
    </row>
    <row r="94">
      <c r="A94" s="20" t="s">
        <v>2030</v>
      </c>
      <c r="B94" s="21">
        <v>43.782</v>
      </c>
      <c r="C94" s="21">
        <v>44.465</v>
      </c>
      <c r="D94" s="21">
        <v>94.532</v>
      </c>
      <c r="E94" s="21">
        <v>96.858</v>
      </c>
      <c r="F94" s="37"/>
      <c r="G94" s="16" t="s">
        <v>2031</v>
      </c>
      <c r="H94" s="16" t="s">
        <v>2031</v>
      </c>
      <c r="I94" s="20" t="b">
        <f t="shared" si="2"/>
        <v>0</v>
      </c>
      <c r="J94" s="16" t="s">
        <v>2032</v>
      </c>
    </row>
    <row r="95">
      <c r="A95" s="20" t="s">
        <v>2030</v>
      </c>
      <c r="B95" s="21">
        <v>27.73</v>
      </c>
      <c r="C95" s="21">
        <v>28.13</v>
      </c>
      <c r="D95" s="21">
        <v>84.67</v>
      </c>
      <c r="E95" s="21">
        <v>87.32</v>
      </c>
      <c r="F95" s="37"/>
      <c r="G95" s="33" t="s">
        <v>1980</v>
      </c>
      <c r="H95" s="16" t="s">
        <v>2033</v>
      </c>
      <c r="I95" s="20" t="b">
        <f t="shared" si="2"/>
        <v>0</v>
      </c>
      <c r="J95" s="16" t="s">
        <v>2034</v>
      </c>
    </row>
    <row r="96">
      <c r="A96" s="20" t="s">
        <v>2030</v>
      </c>
      <c r="B96" s="21">
        <v>38.024</v>
      </c>
      <c r="C96" s="21">
        <v>39.807</v>
      </c>
      <c r="D96" s="21">
        <v>70.877</v>
      </c>
      <c r="E96" s="21">
        <v>73.707</v>
      </c>
      <c r="F96" s="37"/>
      <c r="G96" s="33" t="s">
        <v>1980</v>
      </c>
      <c r="H96" s="16" t="s">
        <v>2035</v>
      </c>
      <c r="I96" s="20" t="b">
        <f t="shared" si="2"/>
        <v>0</v>
      </c>
      <c r="J96" s="16" t="s">
        <v>2036</v>
      </c>
    </row>
    <row r="97">
      <c r="A97" s="20" t="s">
        <v>2037</v>
      </c>
      <c r="B97" s="21">
        <v>36.18</v>
      </c>
      <c r="C97" s="21">
        <v>37.29</v>
      </c>
      <c r="D97" s="21">
        <v>71.18</v>
      </c>
      <c r="E97" s="21">
        <v>75.68</v>
      </c>
      <c r="F97" s="37"/>
      <c r="G97" s="33" t="s">
        <v>1980</v>
      </c>
      <c r="H97" s="16" t="s">
        <v>2038</v>
      </c>
      <c r="I97" s="20" t="b">
        <f t="shared" si="2"/>
        <v>0</v>
      </c>
      <c r="J97" s="16" t="s">
        <v>2039</v>
      </c>
    </row>
    <row r="98">
      <c r="A98" s="16" t="s">
        <v>2037</v>
      </c>
      <c r="B98" s="21">
        <v>41.47</v>
      </c>
      <c r="C98" s="21">
        <v>42.22</v>
      </c>
      <c r="D98" s="21">
        <v>76.69</v>
      </c>
      <c r="E98" s="21">
        <v>80.7</v>
      </c>
      <c r="F98" s="37"/>
      <c r="G98" s="33" t="s">
        <v>1980</v>
      </c>
      <c r="H98" s="16" t="s">
        <v>2040</v>
      </c>
      <c r="I98" s="20" t="b">
        <f t="shared" si="2"/>
        <v>0</v>
      </c>
      <c r="J98" s="16" t="s">
        <v>2041</v>
      </c>
    </row>
    <row r="99">
      <c r="A99" s="32" t="s">
        <v>2042</v>
      </c>
      <c r="B99" s="34">
        <v>43.095</v>
      </c>
      <c r="C99" s="34">
        <v>43.145</v>
      </c>
      <c r="D99" s="34">
        <v>1.068</v>
      </c>
      <c r="E99" s="34">
        <v>1.147</v>
      </c>
      <c r="F99" s="38">
        <v>120.0</v>
      </c>
      <c r="G99" s="39" t="s">
        <v>1963</v>
      </c>
      <c r="H99" s="33" t="s">
        <v>2043</v>
      </c>
      <c r="I99" s="35" t="b">
        <f t="shared" si="2"/>
        <v>0</v>
      </c>
      <c r="J99" s="33" t="s">
        <v>2044</v>
      </c>
      <c r="K99" s="36"/>
      <c r="L99" s="36"/>
      <c r="M99" s="36"/>
      <c r="N99" s="36"/>
      <c r="O99" s="36"/>
      <c r="P99" s="36"/>
      <c r="Q99" s="36"/>
      <c r="R99" s="36"/>
      <c r="S99" s="36"/>
      <c r="T99" s="36"/>
      <c r="U99" s="36"/>
      <c r="V99" s="36"/>
      <c r="W99" s="36"/>
    </row>
    <row r="100">
      <c r="A100" s="32" t="s">
        <v>2042</v>
      </c>
      <c r="B100" s="34">
        <v>43.095</v>
      </c>
      <c r="C100" s="34">
        <v>43.145</v>
      </c>
      <c r="D100" s="34">
        <v>1.068</v>
      </c>
      <c r="E100" s="34">
        <v>1.147</v>
      </c>
      <c r="F100" s="38">
        <v>120.0</v>
      </c>
      <c r="G100" s="39" t="s">
        <v>1963</v>
      </c>
      <c r="H100" s="33" t="s">
        <v>2043</v>
      </c>
      <c r="I100" s="35" t="b">
        <f t="shared" si="2"/>
        <v>0</v>
      </c>
      <c r="J100" s="33" t="s">
        <v>2045</v>
      </c>
      <c r="K100" s="36"/>
      <c r="L100" s="36"/>
      <c r="M100" s="36"/>
      <c r="N100" s="36"/>
      <c r="O100" s="36"/>
      <c r="P100" s="36"/>
      <c r="Q100" s="36"/>
      <c r="R100" s="36"/>
      <c r="S100" s="36"/>
      <c r="T100" s="36"/>
      <c r="U100" s="36"/>
      <c r="V100" s="36"/>
      <c r="W100" s="36"/>
    </row>
    <row r="101">
      <c r="A101" s="32" t="s">
        <v>2042</v>
      </c>
      <c r="B101" s="34">
        <v>43.095</v>
      </c>
      <c r="C101" s="34">
        <v>43.145</v>
      </c>
      <c r="D101" s="34">
        <v>1.068</v>
      </c>
      <c r="E101" s="34">
        <v>1.147</v>
      </c>
      <c r="F101" s="38">
        <v>120.0</v>
      </c>
      <c r="G101" s="39" t="s">
        <v>1963</v>
      </c>
      <c r="H101" s="33" t="s">
        <v>2043</v>
      </c>
      <c r="I101" s="35" t="b">
        <f t="shared" si="2"/>
        <v>0</v>
      </c>
      <c r="J101" s="33" t="s">
        <v>2046</v>
      </c>
      <c r="K101" s="36"/>
      <c r="L101" s="36"/>
      <c r="M101" s="36"/>
      <c r="N101" s="36"/>
      <c r="O101" s="36"/>
      <c r="P101" s="36"/>
      <c r="Q101" s="36"/>
      <c r="R101" s="36"/>
      <c r="S101" s="36"/>
      <c r="T101" s="36"/>
      <c r="U101" s="36"/>
      <c r="V101" s="36"/>
      <c r="W101" s="36"/>
    </row>
    <row r="102">
      <c r="A102" s="32" t="s">
        <v>2042</v>
      </c>
      <c r="B102" s="34">
        <v>43.095</v>
      </c>
      <c r="C102" s="34">
        <v>43.145</v>
      </c>
      <c r="D102" s="34">
        <v>1.068</v>
      </c>
      <c r="E102" s="34">
        <v>1.147</v>
      </c>
      <c r="F102" s="22">
        <v>120.0</v>
      </c>
      <c r="G102" s="39" t="s">
        <v>1963</v>
      </c>
      <c r="H102" s="33" t="s">
        <v>2043</v>
      </c>
      <c r="I102" s="35" t="b">
        <f t="shared" si="2"/>
        <v>0</v>
      </c>
      <c r="J102" s="33" t="s">
        <v>2047</v>
      </c>
      <c r="K102" s="36"/>
      <c r="L102" s="36"/>
      <c r="M102" s="36"/>
      <c r="N102" s="36"/>
      <c r="O102" s="36"/>
      <c r="P102" s="36"/>
      <c r="Q102" s="36"/>
      <c r="R102" s="36"/>
      <c r="S102" s="36"/>
      <c r="T102" s="36"/>
      <c r="U102" s="36"/>
      <c r="V102" s="36"/>
      <c r="W102" s="36"/>
    </row>
    <row r="103">
      <c r="A103" s="32" t="s">
        <v>2042</v>
      </c>
      <c r="B103" s="34">
        <v>43.095</v>
      </c>
      <c r="C103" s="34">
        <v>43.145</v>
      </c>
      <c r="D103" s="34">
        <v>1.068</v>
      </c>
      <c r="E103" s="34">
        <v>1.147</v>
      </c>
      <c r="F103" s="22">
        <v>120.0</v>
      </c>
      <c r="G103" s="39" t="s">
        <v>1963</v>
      </c>
      <c r="H103" s="33" t="s">
        <v>2043</v>
      </c>
      <c r="I103" s="35" t="b">
        <f t="shared" si="2"/>
        <v>0</v>
      </c>
      <c r="J103" s="33" t="s">
        <v>2048</v>
      </c>
      <c r="K103" s="36"/>
      <c r="L103" s="36"/>
      <c r="M103" s="36"/>
      <c r="N103" s="36"/>
      <c r="O103" s="36"/>
      <c r="P103" s="36"/>
      <c r="Q103" s="36"/>
      <c r="R103" s="36"/>
      <c r="S103" s="36"/>
      <c r="T103" s="36"/>
      <c r="U103" s="36"/>
      <c r="V103" s="36"/>
      <c r="W103" s="36"/>
    </row>
    <row r="104">
      <c r="A104" s="32" t="s">
        <v>2042</v>
      </c>
      <c r="B104" s="38">
        <v>43.426</v>
      </c>
      <c r="C104" s="38">
        <v>43.436</v>
      </c>
      <c r="D104" s="38">
        <v>6.734</v>
      </c>
      <c r="E104" s="38">
        <v>6.761</v>
      </c>
      <c r="F104" s="16">
        <v>6.0</v>
      </c>
      <c r="G104" s="39" t="s">
        <v>1963</v>
      </c>
      <c r="H104" s="33" t="s">
        <v>2049</v>
      </c>
      <c r="I104" s="35" t="b">
        <f t="shared" si="2"/>
        <v>0</v>
      </c>
      <c r="J104" s="33" t="s">
        <v>2050</v>
      </c>
      <c r="K104" s="36"/>
      <c r="L104" s="36"/>
      <c r="M104" s="36"/>
      <c r="N104" s="36"/>
      <c r="O104" s="36"/>
      <c r="P104" s="36"/>
      <c r="Q104" s="36"/>
      <c r="R104" s="36"/>
      <c r="S104" s="36"/>
      <c r="T104" s="36"/>
      <c r="U104" s="36"/>
      <c r="V104" s="36"/>
      <c r="W104" s="36"/>
    </row>
    <row r="105">
      <c r="A105" s="32" t="s">
        <v>2042</v>
      </c>
      <c r="B105" s="38">
        <v>43.426</v>
      </c>
      <c r="C105" s="38">
        <v>43.436</v>
      </c>
      <c r="D105" s="38">
        <v>6.734</v>
      </c>
      <c r="E105" s="38">
        <v>6.761</v>
      </c>
      <c r="F105" s="16">
        <v>6.0</v>
      </c>
      <c r="G105" s="39" t="s">
        <v>1963</v>
      </c>
      <c r="H105" s="33" t="s">
        <v>2049</v>
      </c>
      <c r="I105" s="35" t="b">
        <f t="shared" si="2"/>
        <v>0</v>
      </c>
      <c r="J105" s="33" t="s">
        <v>2051</v>
      </c>
      <c r="K105" s="36"/>
      <c r="L105" s="36"/>
      <c r="M105" s="36"/>
      <c r="N105" s="36"/>
      <c r="O105" s="36"/>
      <c r="P105" s="36"/>
      <c r="Q105" s="36"/>
      <c r="R105" s="36"/>
      <c r="S105" s="36"/>
      <c r="T105" s="36"/>
      <c r="U105" s="36"/>
      <c r="V105" s="36"/>
      <c r="W105" s="36"/>
    </row>
    <row r="106">
      <c r="A106" s="32" t="s">
        <v>2042</v>
      </c>
      <c r="B106" s="38">
        <v>43.426</v>
      </c>
      <c r="C106" s="38">
        <v>43.436</v>
      </c>
      <c r="D106" s="38">
        <v>6.734</v>
      </c>
      <c r="E106" s="38">
        <v>6.761</v>
      </c>
      <c r="F106" s="16">
        <v>6.0</v>
      </c>
      <c r="G106" s="39" t="s">
        <v>1963</v>
      </c>
      <c r="H106" s="33" t="s">
        <v>2049</v>
      </c>
      <c r="I106" s="35" t="b">
        <f t="shared" si="2"/>
        <v>0</v>
      </c>
      <c r="J106" s="33" t="s">
        <v>2052</v>
      </c>
      <c r="K106" s="36"/>
      <c r="L106" s="36"/>
      <c r="M106" s="36"/>
      <c r="N106" s="36"/>
      <c r="O106" s="36"/>
      <c r="P106" s="36"/>
      <c r="Q106" s="36"/>
      <c r="R106" s="36"/>
      <c r="S106" s="36"/>
      <c r="T106" s="36"/>
      <c r="U106" s="36"/>
      <c r="V106" s="36"/>
      <c r="W106" s="36"/>
    </row>
    <row r="107">
      <c r="A107" s="23" t="s">
        <v>2042</v>
      </c>
      <c r="B107" s="21">
        <v>43.426</v>
      </c>
      <c r="C107" s="21">
        <v>43.436</v>
      </c>
      <c r="D107" s="21">
        <v>6.734</v>
      </c>
      <c r="E107" s="21">
        <v>6.761</v>
      </c>
      <c r="F107" s="16">
        <v>6.0</v>
      </c>
      <c r="G107" s="16" t="s">
        <v>1963</v>
      </c>
      <c r="H107" s="33" t="s">
        <v>2049</v>
      </c>
      <c r="I107" s="20" t="b">
        <f t="shared" si="2"/>
        <v>0</v>
      </c>
      <c r="J107" s="16" t="s">
        <v>2053</v>
      </c>
    </row>
    <row r="108">
      <c r="A108" s="23" t="s">
        <v>2042</v>
      </c>
      <c r="B108" s="21">
        <v>43.426</v>
      </c>
      <c r="C108" s="21">
        <v>43.436</v>
      </c>
      <c r="D108" s="21">
        <v>6.734</v>
      </c>
      <c r="E108" s="21">
        <v>6.761</v>
      </c>
      <c r="F108" s="16">
        <v>6.0</v>
      </c>
      <c r="G108" s="16" t="s">
        <v>1963</v>
      </c>
      <c r="H108" s="33" t="s">
        <v>2049</v>
      </c>
      <c r="I108" s="20" t="b">
        <f t="shared" si="2"/>
        <v>0</v>
      </c>
      <c r="J108" s="16" t="s">
        <v>2054</v>
      </c>
    </row>
    <row r="109">
      <c r="A109" s="23" t="s">
        <v>2055</v>
      </c>
      <c r="B109" s="21">
        <v>78.1</v>
      </c>
      <c r="C109" s="21">
        <v>78.9</v>
      </c>
      <c r="D109" s="21">
        <v>10.3</v>
      </c>
      <c r="E109" s="21">
        <v>12.3</v>
      </c>
      <c r="F109" s="22">
        <v>4500.0</v>
      </c>
      <c r="G109" s="16" t="s">
        <v>1975</v>
      </c>
      <c r="H109" s="16" t="s">
        <v>2056</v>
      </c>
      <c r="I109" s="20" t="b">
        <f t="shared" si="2"/>
        <v>0</v>
      </c>
    </row>
    <row r="110">
      <c r="A110" s="23" t="s">
        <v>2057</v>
      </c>
      <c r="B110" s="21">
        <v>41.5</v>
      </c>
      <c r="C110" s="21">
        <v>42.0</v>
      </c>
      <c r="D110" s="21">
        <v>78.0</v>
      </c>
      <c r="E110" s="21">
        <v>78.5</v>
      </c>
      <c r="F110" s="22">
        <v>1300.0</v>
      </c>
      <c r="G110" s="16" t="s">
        <v>1989</v>
      </c>
      <c r="H110" s="16" t="s">
        <v>2058</v>
      </c>
      <c r="I110" s="20" t="b">
        <f t="shared" si="2"/>
        <v>0</v>
      </c>
    </row>
    <row r="111">
      <c r="A111" s="23" t="s">
        <v>2059</v>
      </c>
      <c r="B111" s="21">
        <v>40.626931</v>
      </c>
      <c r="C111" s="21">
        <v>40.700703</v>
      </c>
      <c r="D111" s="21">
        <v>140.239563</v>
      </c>
      <c r="E111" s="21">
        <v>140.355539</v>
      </c>
      <c r="F111" s="22">
        <v>200.0</v>
      </c>
      <c r="G111" s="16" t="s">
        <v>2060</v>
      </c>
      <c r="H111" s="16" t="s">
        <v>2061</v>
      </c>
      <c r="I111" s="20" t="b">
        <f t="shared" si="2"/>
        <v>0</v>
      </c>
    </row>
    <row r="112">
      <c r="A112" s="23" t="s">
        <v>2062</v>
      </c>
      <c r="B112" s="21">
        <v>31.54673</v>
      </c>
      <c r="C112" s="21">
        <v>31.63185</v>
      </c>
      <c r="D112" s="21">
        <v>130.57902</v>
      </c>
      <c r="E112" s="21">
        <v>130.73016</v>
      </c>
      <c r="F112" s="22">
        <v>100.0</v>
      </c>
      <c r="G112" s="16" t="s">
        <v>2060</v>
      </c>
      <c r="H112" s="16" t="s">
        <v>2063</v>
      </c>
      <c r="I112" s="20" t="b">
        <f t="shared" si="2"/>
        <v>0</v>
      </c>
      <c r="J112" s="16" t="s">
        <v>2064</v>
      </c>
    </row>
    <row r="113">
      <c r="A113" s="23" t="s">
        <v>2062</v>
      </c>
      <c r="B113" s="21">
        <v>37.564</v>
      </c>
      <c r="C113" s="21">
        <v>37.648</v>
      </c>
      <c r="D113" s="21">
        <v>139.697</v>
      </c>
      <c r="E113" s="21">
        <v>139.8145</v>
      </c>
      <c r="F113" s="22">
        <v>25.0</v>
      </c>
      <c r="G113" s="16" t="s">
        <v>2060</v>
      </c>
      <c r="H113" s="16" t="s">
        <v>2065</v>
      </c>
      <c r="I113" s="20" t="b">
        <f t="shared" si="2"/>
        <v>0</v>
      </c>
      <c r="J113" s="16" t="s">
        <v>2066</v>
      </c>
    </row>
    <row r="114">
      <c r="A114" s="23" t="s">
        <v>2062</v>
      </c>
      <c r="B114" s="21">
        <v>31.54673</v>
      </c>
      <c r="C114" s="21">
        <v>31.63185</v>
      </c>
      <c r="D114" s="21">
        <v>130.57902</v>
      </c>
      <c r="E114" s="21">
        <v>130.73016</v>
      </c>
      <c r="F114" s="22">
        <v>100.0</v>
      </c>
      <c r="G114" s="16" t="s">
        <v>2060</v>
      </c>
      <c r="H114" s="16" t="s">
        <v>2063</v>
      </c>
      <c r="I114" s="20" t="b">
        <f t="shared" si="2"/>
        <v>0</v>
      </c>
      <c r="J114" s="16" t="s">
        <v>2067</v>
      </c>
    </row>
    <row r="115">
      <c r="A115" s="23" t="s">
        <v>2062</v>
      </c>
      <c r="B115" s="21">
        <v>31.54673</v>
      </c>
      <c r="C115" s="21">
        <v>31.63185</v>
      </c>
      <c r="D115" s="21">
        <v>130.57902</v>
      </c>
      <c r="E115" s="21">
        <v>130.73016</v>
      </c>
      <c r="F115" s="22">
        <v>100.0</v>
      </c>
      <c r="G115" s="16" t="s">
        <v>2060</v>
      </c>
      <c r="H115" s="16" t="s">
        <v>2063</v>
      </c>
      <c r="I115" s="20" t="b">
        <f t="shared" si="2"/>
        <v>0</v>
      </c>
      <c r="J115" s="16" t="s">
        <v>2068</v>
      </c>
    </row>
    <row r="116">
      <c r="A116" s="20" t="s">
        <v>2069</v>
      </c>
      <c r="B116" s="21">
        <v>41.123</v>
      </c>
      <c r="C116" s="21">
        <v>41.19</v>
      </c>
      <c r="D116" s="21">
        <v>-8.7</v>
      </c>
      <c r="E116" s="21">
        <v>-8.573</v>
      </c>
      <c r="F116" s="22"/>
      <c r="G116" s="16" t="s">
        <v>2070</v>
      </c>
      <c r="H116" s="16" t="s">
        <v>2071</v>
      </c>
      <c r="I116" s="20" t="b">
        <f t="shared" si="2"/>
        <v>0</v>
      </c>
      <c r="J116" s="16" t="s">
        <v>2072</v>
      </c>
    </row>
    <row r="117">
      <c r="A117" s="20" t="s">
        <v>2069</v>
      </c>
      <c r="B117" s="21">
        <v>41.815</v>
      </c>
      <c r="C117" s="21">
        <v>41.898</v>
      </c>
      <c r="D117" s="21">
        <v>-7.796</v>
      </c>
      <c r="E117" s="21">
        <v>-7.674</v>
      </c>
      <c r="F117" s="22"/>
      <c r="G117" s="16" t="s">
        <v>2070</v>
      </c>
      <c r="H117" s="16" t="s">
        <v>2073</v>
      </c>
      <c r="I117" s="20" t="b">
        <f t="shared" si="2"/>
        <v>0</v>
      </c>
      <c r="J117" s="16" t="s">
        <v>2074</v>
      </c>
    </row>
    <row r="118">
      <c r="A118" s="23" t="s">
        <v>2075</v>
      </c>
      <c r="B118" s="21">
        <v>49.613</v>
      </c>
      <c r="C118" s="21">
        <v>50.204</v>
      </c>
      <c r="D118" s="21">
        <v>87.799</v>
      </c>
      <c r="E118" s="21">
        <v>89.217</v>
      </c>
      <c r="F118" s="22">
        <v>600.0</v>
      </c>
      <c r="G118" s="16" t="s">
        <v>1977</v>
      </c>
      <c r="H118" s="16" t="s">
        <v>2076</v>
      </c>
      <c r="I118" s="20" t="b">
        <f t="shared" si="2"/>
        <v>0</v>
      </c>
    </row>
    <row r="119">
      <c r="A119" s="23" t="s">
        <v>2077</v>
      </c>
      <c r="B119" s="21">
        <v>54.225544</v>
      </c>
      <c r="C119" s="21">
        <v>54.253607</v>
      </c>
      <c r="D119" s="21">
        <v>-5.865134</v>
      </c>
      <c r="E119" s="21">
        <v>-5.832304</v>
      </c>
      <c r="F119" s="22">
        <v>3.5</v>
      </c>
      <c r="G119" s="16" t="s">
        <v>1867</v>
      </c>
      <c r="H119" s="16" t="s">
        <v>2078</v>
      </c>
      <c r="I119" s="20" t="b">
        <f t="shared" si="2"/>
        <v>0</v>
      </c>
    </row>
    <row r="120">
      <c r="A120" s="23" t="s">
        <v>2079</v>
      </c>
      <c r="B120" s="21">
        <v>37.725352</v>
      </c>
      <c r="C120" s="21">
        <v>37.752703</v>
      </c>
      <c r="D120" s="21">
        <v>-119.59646</v>
      </c>
      <c r="E120" s="21">
        <v>-119.645846</v>
      </c>
      <c r="F120" s="22">
        <v>4.0</v>
      </c>
      <c r="G120" s="16" t="s">
        <v>1864</v>
      </c>
      <c r="H120" s="16" t="s">
        <v>2080</v>
      </c>
      <c r="I120" s="20" t="b">
        <f t="shared" si="2"/>
        <v>0</v>
      </c>
    </row>
    <row r="121">
      <c r="A121" s="16" t="s">
        <v>2081</v>
      </c>
      <c r="B121" s="21">
        <v>45.926</v>
      </c>
      <c r="C121" s="21">
        <v>47.65719</v>
      </c>
      <c r="D121" s="21">
        <v>5.89915</v>
      </c>
      <c r="E121" s="21">
        <v>10.1062</v>
      </c>
      <c r="F121" s="22">
        <v>41300.0</v>
      </c>
      <c r="G121" s="16" t="s">
        <v>1870</v>
      </c>
      <c r="H121" s="16" t="s">
        <v>1870</v>
      </c>
      <c r="I121" s="20" t="b">
        <f t="shared" si="2"/>
        <v>0</v>
      </c>
    </row>
    <row r="122">
      <c r="A122" s="23" t="s">
        <v>2082</v>
      </c>
      <c r="B122" s="21">
        <v>-33.7797</v>
      </c>
      <c r="C122" s="21">
        <v>-32.6499</v>
      </c>
      <c r="D122" s="21">
        <v>19.0056</v>
      </c>
      <c r="E122" s="21">
        <v>19.3611</v>
      </c>
      <c r="F122" s="22">
        <v>1568.0</v>
      </c>
      <c r="G122" s="16" t="s">
        <v>2083</v>
      </c>
      <c r="H122" s="16" t="s">
        <v>2084</v>
      </c>
      <c r="I122" s="20" t="b">
        <f t="shared" si="2"/>
        <v>0</v>
      </c>
    </row>
    <row r="123">
      <c r="A123" s="23" t="s">
        <v>2085</v>
      </c>
      <c r="B123" s="21">
        <v>77.9566</v>
      </c>
      <c r="C123" s="21">
        <v>77.9867</v>
      </c>
      <c r="D123" s="21">
        <v>13.984</v>
      </c>
      <c r="E123" s="21">
        <v>14.1493</v>
      </c>
      <c r="F123" s="22">
        <v>10.0</v>
      </c>
      <c r="G123" s="16" t="s">
        <v>1975</v>
      </c>
      <c r="H123" s="16" t="s">
        <v>2086</v>
      </c>
      <c r="I123" s="20" t="b">
        <f t="shared" si="2"/>
        <v>0</v>
      </c>
    </row>
    <row r="124">
      <c r="A124" s="23" t="s">
        <v>2087</v>
      </c>
      <c r="B124" s="21">
        <v>38.0</v>
      </c>
      <c r="C124" s="21">
        <v>38.5</v>
      </c>
      <c r="D124" s="21">
        <v>75.0</v>
      </c>
      <c r="E124" s="21">
        <v>75.4</v>
      </c>
      <c r="F124" s="22">
        <v>663.0</v>
      </c>
      <c r="G124" s="16" t="s">
        <v>2088</v>
      </c>
      <c r="H124" s="16" t="s">
        <v>2089</v>
      </c>
      <c r="I124" s="20" t="b">
        <f t="shared" si="2"/>
        <v>0</v>
      </c>
    </row>
    <row r="125">
      <c r="A125" s="20" t="s">
        <v>2090</v>
      </c>
      <c r="B125" s="21">
        <v>38.481</v>
      </c>
      <c r="C125" s="21">
        <v>39.146</v>
      </c>
      <c r="D125" s="21">
        <v>27.682</v>
      </c>
      <c r="E125" s="21">
        <v>28.49</v>
      </c>
      <c r="F125" s="22">
        <v>3623.96</v>
      </c>
      <c r="G125" s="16" t="s">
        <v>1893</v>
      </c>
      <c r="H125" s="16" t="s">
        <v>2091</v>
      </c>
      <c r="I125" s="20" t="b">
        <f t="shared" si="2"/>
        <v>0</v>
      </c>
    </row>
    <row r="126">
      <c r="A126" s="20" t="s">
        <v>2092</v>
      </c>
      <c r="B126" s="21">
        <v>40.6</v>
      </c>
      <c r="C126" s="21">
        <v>41.23</v>
      </c>
      <c r="D126" s="21">
        <v>114.057</v>
      </c>
      <c r="E126" s="21">
        <v>117.09</v>
      </c>
      <c r="F126" s="22">
        <v>3472.0</v>
      </c>
      <c r="G126" s="16" t="s">
        <v>2088</v>
      </c>
      <c r="H126" s="40" t="s">
        <v>2093</v>
      </c>
      <c r="I126" s="20" t="b">
        <f t="shared" si="2"/>
        <v>0</v>
      </c>
    </row>
    <row r="127">
      <c r="A127" s="20" t="s">
        <v>2094</v>
      </c>
      <c r="B127" s="21">
        <v>0.73</v>
      </c>
      <c r="C127" s="21">
        <v>1.07</v>
      </c>
      <c r="D127" s="21">
        <v>24.37</v>
      </c>
      <c r="E127" s="21">
        <v>24.6</v>
      </c>
      <c r="F127" s="22">
        <v>934.0</v>
      </c>
      <c r="G127" s="16" t="s">
        <v>2095</v>
      </c>
      <c r="H127" s="16" t="s">
        <v>2096</v>
      </c>
      <c r="I127" s="20" t="b">
        <f t="shared" si="2"/>
        <v>0</v>
      </c>
    </row>
    <row r="128">
      <c r="A128" s="23" t="s">
        <v>2097</v>
      </c>
      <c r="B128" s="21">
        <v>26.34207</v>
      </c>
      <c r="C128" s="21">
        <v>26.369312</v>
      </c>
      <c r="D128" s="21">
        <v>126.725641</v>
      </c>
      <c r="E128" s="21">
        <v>126.766756</v>
      </c>
      <c r="F128" s="22">
        <v>10.0</v>
      </c>
      <c r="G128" s="16" t="s">
        <v>2060</v>
      </c>
      <c r="H128" s="16" t="s">
        <v>2098</v>
      </c>
      <c r="I128" s="20" t="b">
        <f t="shared" si="2"/>
        <v>0</v>
      </c>
    </row>
    <row r="129">
      <c r="A129" s="20" t="s">
        <v>2099</v>
      </c>
      <c r="B129" s="21">
        <v>23.349</v>
      </c>
      <c r="C129" s="21">
        <v>24.256</v>
      </c>
      <c r="D129" s="21">
        <v>88.679</v>
      </c>
      <c r="E129" s="21">
        <v>90.687</v>
      </c>
      <c r="F129" s="22">
        <v>3000.0</v>
      </c>
      <c r="G129" s="16" t="s">
        <v>2100</v>
      </c>
      <c r="H129" s="16" t="s">
        <v>2101</v>
      </c>
      <c r="I129" s="20" t="b">
        <f t="shared" si="2"/>
        <v>0</v>
      </c>
    </row>
    <row r="130">
      <c r="A130" s="23" t="s">
        <v>2102</v>
      </c>
      <c r="B130" s="21">
        <v>23.00338</v>
      </c>
      <c r="C130" s="21">
        <v>23.10715</v>
      </c>
      <c r="D130" s="21">
        <v>120.017456</v>
      </c>
      <c r="E130" s="21">
        <v>120.149649</v>
      </c>
      <c r="F130" s="22">
        <v>87.0</v>
      </c>
      <c r="G130" s="16" t="s">
        <v>2103</v>
      </c>
      <c r="H130" s="16" t="s">
        <v>2104</v>
      </c>
      <c r="I130" s="20" t="b">
        <f t="shared" si="2"/>
        <v>0</v>
      </c>
    </row>
    <row r="131">
      <c r="A131" s="23" t="s">
        <v>2105</v>
      </c>
      <c r="B131" s="21">
        <v>42.8</v>
      </c>
      <c r="C131" s="21">
        <v>43.25</v>
      </c>
      <c r="D131" s="21">
        <v>76.8</v>
      </c>
      <c r="E131" s="21">
        <v>77.4</v>
      </c>
      <c r="F131" s="22">
        <v>2000.0</v>
      </c>
      <c r="G131" s="16" t="s">
        <v>1989</v>
      </c>
      <c r="H131" s="16" t="s">
        <v>2106</v>
      </c>
      <c r="I131" s="20" t="b">
        <f t="shared" si="2"/>
        <v>0</v>
      </c>
    </row>
    <row r="132">
      <c r="A132" s="20" t="s">
        <v>2107</v>
      </c>
      <c r="B132" s="21">
        <v>52.14</v>
      </c>
      <c r="C132" s="21">
        <v>52.33</v>
      </c>
      <c r="D132" s="21">
        <v>20.9</v>
      </c>
      <c r="E132" s="21">
        <v>21.12</v>
      </c>
      <c r="F132" s="22">
        <v>10.0</v>
      </c>
      <c r="G132" s="16" t="s">
        <v>1924</v>
      </c>
      <c r="H132" s="16" t="s">
        <v>2108</v>
      </c>
      <c r="I132" s="20" t="b">
        <f t="shared" si="2"/>
        <v>0</v>
      </c>
    </row>
    <row r="133">
      <c r="A133" s="23" t="s">
        <v>2109</v>
      </c>
      <c r="B133" s="21">
        <v>78.65004</v>
      </c>
      <c r="C133" s="21">
        <v>78.72701</v>
      </c>
      <c r="D133" s="21">
        <v>16.20452</v>
      </c>
      <c r="E133" s="21">
        <v>16.46638</v>
      </c>
      <c r="F133" s="22">
        <v>2.0</v>
      </c>
      <c r="G133" s="16" t="s">
        <v>1975</v>
      </c>
      <c r="H133" s="16" t="s">
        <v>2110</v>
      </c>
      <c r="I133" s="20" t="b">
        <f t="shared" si="2"/>
        <v>0</v>
      </c>
    </row>
    <row r="134">
      <c r="A134" s="20" t="s">
        <v>2111</v>
      </c>
      <c r="B134" s="21">
        <v>31.208</v>
      </c>
      <c r="C134" s="21">
        <v>31.595</v>
      </c>
      <c r="D134" s="21">
        <v>76.391</v>
      </c>
      <c r="E134" s="21">
        <v>76.927</v>
      </c>
      <c r="F134" s="22">
        <v>1167.0</v>
      </c>
      <c r="G134" s="16" t="s">
        <v>1858</v>
      </c>
      <c r="H134" s="16" t="s">
        <v>2112</v>
      </c>
      <c r="I134" s="20" t="b">
        <f t="shared" si="2"/>
        <v>0</v>
      </c>
    </row>
    <row r="135">
      <c r="A135" s="23" t="s">
        <v>2113</v>
      </c>
      <c r="B135" s="21">
        <v>28.30837</v>
      </c>
      <c r="C135" s="21">
        <v>27.72705</v>
      </c>
      <c r="D135" s="21">
        <v>86.684</v>
      </c>
      <c r="E135" s="21">
        <v>87.15067</v>
      </c>
      <c r="F135" s="22">
        <v>1000.0</v>
      </c>
      <c r="G135" s="33" t="s">
        <v>1899</v>
      </c>
      <c r="H135" s="16" t="s">
        <v>2114</v>
      </c>
      <c r="I135" s="20" t="b">
        <f t="shared" si="2"/>
        <v>0</v>
      </c>
    </row>
    <row r="136">
      <c r="A136" s="20" t="s">
        <v>2115</v>
      </c>
      <c r="B136" s="21">
        <v>33.2</v>
      </c>
      <c r="C136" s="21">
        <v>33.8</v>
      </c>
      <c r="D136" s="21">
        <v>90.5</v>
      </c>
      <c r="E136" s="21">
        <v>91.5</v>
      </c>
      <c r="F136" s="22">
        <v>8100.0</v>
      </c>
      <c r="G136" s="16" t="s">
        <v>2088</v>
      </c>
      <c r="H136" s="16" t="s">
        <v>2116</v>
      </c>
      <c r="I136" s="20" t="b">
        <f t="shared" si="2"/>
        <v>0</v>
      </c>
      <c r="J136" s="16" t="s">
        <v>2117</v>
      </c>
    </row>
    <row r="137">
      <c r="A137" s="20" t="s">
        <v>2115</v>
      </c>
      <c r="B137" s="21">
        <v>33.15</v>
      </c>
      <c r="C137" s="21">
        <v>33.5</v>
      </c>
      <c r="D137" s="21">
        <v>91.5</v>
      </c>
      <c r="E137" s="21">
        <v>92.25</v>
      </c>
      <c r="F137" s="22">
        <v>3500.0</v>
      </c>
      <c r="G137" s="16" t="s">
        <v>2088</v>
      </c>
      <c r="H137" s="16" t="s">
        <v>2118</v>
      </c>
      <c r="I137" s="20" t="b">
        <f t="shared" si="2"/>
        <v>0</v>
      </c>
      <c r="J137" s="16" t="s">
        <v>2119</v>
      </c>
    </row>
    <row r="138">
      <c r="A138" s="20" t="s">
        <v>2115</v>
      </c>
      <c r="B138" s="21">
        <v>32.3</v>
      </c>
      <c r="C138" s="21">
        <v>32.75</v>
      </c>
      <c r="D138" s="21">
        <v>94.4</v>
      </c>
      <c r="E138" s="21">
        <v>94.8</v>
      </c>
      <c r="F138" s="22">
        <v>1750.0</v>
      </c>
      <c r="G138" s="16" t="s">
        <v>2088</v>
      </c>
      <c r="H138" s="16" t="s">
        <v>2120</v>
      </c>
      <c r="I138" s="20" t="b">
        <f t="shared" si="2"/>
        <v>0</v>
      </c>
      <c r="J138" s="16" t="s">
        <v>2121</v>
      </c>
    </row>
    <row r="139">
      <c r="A139" s="23" t="s">
        <v>2122</v>
      </c>
      <c r="B139" s="21">
        <v>47.11011</v>
      </c>
      <c r="C139" s="21">
        <v>47.120663</v>
      </c>
      <c r="D139" s="21">
        <v>27.527804</v>
      </c>
      <c r="E139" s="21">
        <v>27.560511</v>
      </c>
      <c r="F139" s="22">
        <v>30.0</v>
      </c>
      <c r="G139" s="16" t="s">
        <v>2123</v>
      </c>
      <c r="H139" s="16" t="s">
        <v>2124</v>
      </c>
      <c r="I139" s="20" t="b">
        <f t="shared" si="2"/>
        <v>0</v>
      </c>
    </row>
    <row r="140">
      <c r="A140" s="32" t="s">
        <v>2125</v>
      </c>
      <c r="B140" s="38">
        <v>47.031982</v>
      </c>
      <c r="C140" s="38">
        <v>47.043281</v>
      </c>
      <c r="D140" s="38">
        <v>11.02545</v>
      </c>
      <c r="E140" s="38">
        <v>11.043053</v>
      </c>
      <c r="F140" s="38">
        <v>0.5</v>
      </c>
      <c r="G140" s="39" t="s">
        <v>1855</v>
      </c>
      <c r="H140" s="33" t="s">
        <v>2126</v>
      </c>
      <c r="I140" s="20" t="b">
        <f t="shared" si="2"/>
        <v>0</v>
      </c>
      <c r="J140" s="33" t="s">
        <v>2127</v>
      </c>
      <c r="K140" s="36"/>
      <c r="L140" s="36"/>
      <c r="M140" s="36"/>
      <c r="N140" s="36"/>
      <c r="O140" s="36"/>
      <c r="P140" s="36"/>
      <c r="Q140" s="36"/>
      <c r="R140" s="36"/>
      <c r="S140" s="36"/>
      <c r="T140" s="36"/>
      <c r="U140" s="36"/>
      <c r="V140" s="36"/>
      <c r="W140" s="36"/>
    </row>
    <row r="141">
      <c r="A141" s="32" t="s">
        <v>2125</v>
      </c>
      <c r="B141" s="38">
        <v>47.031982</v>
      </c>
      <c r="C141" s="38">
        <v>47.043281</v>
      </c>
      <c r="D141" s="38">
        <v>11.02545</v>
      </c>
      <c r="E141" s="38">
        <v>11.043053</v>
      </c>
      <c r="F141" s="38">
        <v>0.5</v>
      </c>
      <c r="G141" s="39" t="s">
        <v>1855</v>
      </c>
      <c r="H141" s="33" t="s">
        <v>2126</v>
      </c>
      <c r="I141" s="20" t="b">
        <f t="shared" si="2"/>
        <v>0</v>
      </c>
      <c r="J141" s="33" t="s">
        <v>2128</v>
      </c>
      <c r="K141" s="36"/>
      <c r="L141" s="36"/>
      <c r="M141" s="36"/>
      <c r="N141" s="36"/>
      <c r="O141" s="36"/>
      <c r="P141" s="36"/>
      <c r="Q141" s="36"/>
      <c r="R141" s="36"/>
      <c r="S141" s="36"/>
      <c r="T141" s="36"/>
      <c r="U141" s="36"/>
      <c r="V141" s="36"/>
      <c r="W141" s="36"/>
    </row>
    <row r="142">
      <c r="A142" s="23" t="s">
        <v>2125</v>
      </c>
      <c r="B142" s="21">
        <v>47.031982</v>
      </c>
      <c r="C142" s="21">
        <v>47.043281</v>
      </c>
      <c r="D142" s="21">
        <v>11.02545</v>
      </c>
      <c r="E142" s="21">
        <v>11.043053</v>
      </c>
      <c r="F142" s="22">
        <v>0.5</v>
      </c>
      <c r="G142" s="16" t="s">
        <v>1855</v>
      </c>
      <c r="H142" s="33" t="s">
        <v>2126</v>
      </c>
      <c r="I142" s="20" t="b">
        <f t="shared" si="2"/>
        <v>0</v>
      </c>
      <c r="J142" s="33" t="s">
        <v>2129</v>
      </c>
      <c r="K142" s="36"/>
      <c r="L142" s="36"/>
      <c r="M142" s="36"/>
      <c r="N142" s="36"/>
      <c r="O142" s="36"/>
      <c r="P142" s="36"/>
      <c r="Q142" s="36"/>
      <c r="R142" s="36"/>
      <c r="S142" s="36"/>
      <c r="T142" s="36"/>
      <c r="U142" s="36"/>
      <c r="V142" s="36"/>
      <c r="W142" s="36"/>
    </row>
    <row r="143">
      <c r="A143" s="23" t="s">
        <v>2125</v>
      </c>
      <c r="B143" s="21">
        <v>47.031982</v>
      </c>
      <c r="C143" s="21">
        <v>47.043281</v>
      </c>
      <c r="D143" s="21">
        <v>11.02545</v>
      </c>
      <c r="E143" s="21">
        <v>11.043053</v>
      </c>
      <c r="F143" s="22">
        <v>0.5</v>
      </c>
      <c r="G143" s="16" t="s">
        <v>1855</v>
      </c>
      <c r="H143" s="33" t="s">
        <v>2126</v>
      </c>
      <c r="I143" s="20" t="b">
        <f t="shared" si="2"/>
        <v>0</v>
      </c>
      <c r="J143" s="33" t="s">
        <v>2130</v>
      </c>
      <c r="K143" s="36"/>
      <c r="L143" s="36"/>
      <c r="M143" s="36"/>
      <c r="N143" s="36"/>
      <c r="O143" s="36"/>
      <c r="P143" s="36"/>
      <c r="Q143" s="36"/>
      <c r="R143" s="36"/>
      <c r="S143" s="36"/>
      <c r="T143" s="36"/>
      <c r="U143" s="36"/>
      <c r="V143" s="36"/>
      <c r="W143" s="36"/>
    </row>
    <row r="144">
      <c r="A144" s="32" t="s">
        <v>2125</v>
      </c>
      <c r="B144" s="34">
        <v>46.829</v>
      </c>
      <c r="C144" s="34">
        <v>46.839</v>
      </c>
      <c r="D144" s="34">
        <v>11.003</v>
      </c>
      <c r="E144" s="34">
        <v>11.018</v>
      </c>
      <c r="F144" s="34">
        <v>0.5</v>
      </c>
      <c r="G144" s="16" t="s">
        <v>1855</v>
      </c>
      <c r="H144" s="41" t="s">
        <v>2131</v>
      </c>
      <c r="I144" s="20" t="b">
        <f t="shared" si="2"/>
        <v>0</v>
      </c>
      <c r="J144" s="33" t="s">
        <v>2132</v>
      </c>
      <c r="K144" s="36"/>
      <c r="L144" s="36"/>
      <c r="M144" s="36"/>
      <c r="N144" s="36"/>
      <c r="O144" s="36"/>
      <c r="P144" s="36"/>
      <c r="Q144" s="36"/>
      <c r="R144" s="36"/>
      <c r="S144" s="36"/>
      <c r="T144" s="36"/>
      <c r="U144" s="36"/>
      <c r="V144" s="36"/>
      <c r="W144" s="36"/>
    </row>
    <row r="145">
      <c r="A145" s="32" t="s">
        <v>2125</v>
      </c>
      <c r="B145" s="34">
        <v>46.829</v>
      </c>
      <c r="C145" s="34">
        <v>46.839</v>
      </c>
      <c r="D145" s="34">
        <v>11.003</v>
      </c>
      <c r="E145" s="34">
        <v>11.018</v>
      </c>
      <c r="F145" s="34">
        <v>0.5</v>
      </c>
      <c r="G145" s="16" t="s">
        <v>1855</v>
      </c>
      <c r="H145" s="41" t="s">
        <v>2131</v>
      </c>
      <c r="I145" s="20" t="b">
        <f t="shared" si="2"/>
        <v>0</v>
      </c>
      <c r="J145" s="33" t="s">
        <v>2133</v>
      </c>
      <c r="K145" s="36"/>
      <c r="L145" s="36"/>
      <c r="M145" s="36"/>
      <c r="N145" s="36"/>
      <c r="O145" s="36"/>
      <c r="P145" s="36"/>
      <c r="Q145" s="36"/>
      <c r="R145" s="36"/>
      <c r="S145" s="36"/>
      <c r="T145" s="36"/>
      <c r="U145" s="36"/>
      <c r="V145" s="36"/>
      <c r="W145" s="36"/>
    </row>
    <row r="146">
      <c r="A146" s="23" t="s">
        <v>2125</v>
      </c>
      <c r="B146" s="34">
        <v>46.829</v>
      </c>
      <c r="C146" s="34">
        <v>46.839</v>
      </c>
      <c r="D146" s="34">
        <v>11.003</v>
      </c>
      <c r="E146" s="34">
        <v>11.018</v>
      </c>
      <c r="F146" s="38">
        <v>0.5</v>
      </c>
      <c r="G146" s="39" t="s">
        <v>1855</v>
      </c>
      <c r="H146" s="41" t="s">
        <v>2131</v>
      </c>
      <c r="I146" s="35" t="b">
        <f t="shared" si="2"/>
        <v>0</v>
      </c>
      <c r="J146" s="33" t="s">
        <v>2134</v>
      </c>
      <c r="K146" s="36"/>
      <c r="L146" s="36"/>
      <c r="M146" s="36"/>
      <c r="N146" s="36"/>
      <c r="O146" s="36"/>
      <c r="P146" s="36"/>
      <c r="Q146" s="36"/>
      <c r="R146" s="36"/>
      <c r="S146" s="36"/>
      <c r="T146" s="36"/>
      <c r="U146" s="36"/>
      <c r="V146" s="36"/>
      <c r="W146" s="36"/>
    </row>
    <row r="147">
      <c r="A147" s="23" t="s">
        <v>2125</v>
      </c>
      <c r="B147" s="34">
        <v>46.829</v>
      </c>
      <c r="C147" s="34">
        <v>46.839</v>
      </c>
      <c r="D147" s="34">
        <v>11.003</v>
      </c>
      <c r="E147" s="34">
        <v>11.018</v>
      </c>
      <c r="F147" s="38">
        <v>0.5</v>
      </c>
      <c r="G147" s="39" t="s">
        <v>1855</v>
      </c>
      <c r="H147" s="41" t="s">
        <v>2131</v>
      </c>
      <c r="I147" s="35" t="b">
        <f t="shared" si="2"/>
        <v>0</v>
      </c>
      <c r="J147" s="33" t="s">
        <v>2135</v>
      </c>
      <c r="K147" s="36"/>
      <c r="L147" s="36"/>
      <c r="M147" s="36"/>
      <c r="N147" s="36"/>
      <c r="O147" s="36"/>
      <c r="P147" s="36"/>
      <c r="Q147" s="36"/>
      <c r="R147" s="36"/>
      <c r="S147" s="36"/>
      <c r="T147" s="36"/>
      <c r="U147" s="36"/>
      <c r="V147" s="36"/>
      <c r="W147" s="36"/>
    </row>
    <row r="148">
      <c r="A148" s="23" t="s">
        <v>2125</v>
      </c>
      <c r="B148" s="34">
        <v>46.829</v>
      </c>
      <c r="C148" s="34">
        <v>46.839</v>
      </c>
      <c r="D148" s="34">
        <v>11.003</v>
      </c>
      <c r="E148" s="34">
        <v>11.018</v>
      </c>
      <c r="F148" s="22">
        <v>0.5</v>
      </c>
      <c r="G148" s="16" t="s">
        <v>1855</v>
      </c>
      <c r="H148" s="41" t="s">
        <v>2131</v>
      </c>
      <c r="I148" s="20" t="b">
        <f t="shared" si="2"/>
        <v>0</v>
      </c>
      <c r="J148" s="16" t="s">
        <v>2136</v>
      </c>
    </row>
    <row r="149">
      <c r="A149" s="23" t="s">
        <v>2125</v>
      </c>
      <c r="B149" s="34">
        <v>46.829</v>
      </c>
      <c r="C149" s="34">
        <v>46.839</v>
      </c>
      <c r="D149" s="34">
        <v>11.003</v>
      </c>
      <c r="E149" s="34">
        <v>11.018</v>
      </c>
      <c r="F149" s="22">
        <v>0.5</v>
      </c>
      <c r="G149" s="16" t="s">
        <v>1855</v>
      </c>
      <c r="H149" s="41" t="s">
        <v>2131</v>
      </c>
      <c r="I149" s="20" t="b">
        <f t="shared" si="2"/>
        <v>0</v>
      </c>
      <c r="J149" s="16" t="s">
        <v>2137</v>
      </c>
    </row>
    <row r="150">
      <c r="A150" s="20" t="s">
        <v>2138</v>
      </c>
      <c r="B150" s="16">
        <v>48.736</v>
      </c>
      <c r="C150" s="16">
        <v>48.768</v>
      </c>
      <c r="D150" s="16">
        <v>-121.842</v>
      </c>
      <c r="E150" s="16">
        <v>-121.819</v>
      </c>
      <c r="F150" s="22">
        <v>3.0</v>
      </c>
      <c r="G150" s="16" t="s">
        <v>1864</v>
      </c>
      <c r="H150" s="16" t="s">
        <v>2139</v>
      </c>
      <c r="I150" s="20" t="b">
        <f t="shared" si="2"/>
        <v>0</v>
      </c>
      <c r="J150" s="16" t="s">
        <v>2140</v>
      </c>
    </row>
    <row r="151">
      <c r="A151" s="20" t="s">
        <v>2138</v>
      </c>
      <c r="B151" s="21">
        <v>48.344</v>
      </c>
      <c r="C151" s="21">
        <v>48.375</v>
      </c>
      <c r="D151" s="21">
        <v>-121.066</v>
      </c>
      <c r="E151" s="21">
        <v>-121.053</v>
      </c>
      <c r="F151" s="22">
        <v>32.0</v>
      </c>
      <c r="G151" s="16" t="s">
        <v>1864</v>
      </c>
      <c r="H151" s="16" t="s">
        <v>2141</v>
      </c>
      <c r="I151" s="20" t="b">
        <f t="shared" si="2"/>
        <v>0</v>
      </c>
      <c r="J151" s="16" t="s">
        <v>2142</v>
      </c>
    </row>
    <row r="152">
      <c r="A152" s="20" t="s">
        <v>2138</v>
      </c>
      <c r="B152" s="21">
        <v>48.735</v>
      </c>
      <c r="C152" s="21">
        <v>48.844</v>
      </c>
      <c r="D152" s="21">
        <v>-121.866</v>
      </c>
      <c r="E152" s="21">
        <v>-121.739</v>
      </c>
      <c r="F152" s="22">
        <v>143.0</v>
      </c>
      <c r="G152" s="16" t="s">
        <v>1864</v>
      </c>
      <c r="H152" s="16" t="s">
        <v>2143</v>
      </c>
      <c r="I152" s="20" t="b">
        <f t="shared" si="2"/>
        <v>0</v>
      </c>
      <c r="J152" s="16" t="s">
        <v>2144</v>
      </c>
    </row>
    <row r="153">
      <c r="A153" s="23" t="s">
        <v>2145</v>
      </c>
      <c r="B153" s="21">
        <v>67.892</v>
      </c>
      <c r="C153" s="21">
        <v>67.915</v>
      </c>
      <c r="D153" s="21">
        <v>18.531</v>
      </c>
      <c r="E153" s="21">
        <v>18.604</v>
      </c>
      <c r="F153" s="22">
        <v>12.0</v>
      </c>
      <c r="G153" s="16" t="s">
        <v>2146</v>
      </c>
      <c r="H153" s="16" t="s">
        <v>2147</v>
      </c>
      <c r="I153" s="20" t="b">
        <f t="shared" si="2"/>
        <v>0</v>
      </c>
    </row>
    <row r="154">
      <c r="A154" s="23" t="s">
        <v>2148</v>
      </c>
      <c r="B154" s="21">
        <v>61.646502</v>
      </c>
      <c r="C154" s="21">
        <v>61.741774</v>
      </c>
      <c r="D154" s="21">
        <v>24.281305</v>
      </c>
      <c r="E154" s="21">
        <v>24.464254</v>
      </c>
      <c r="F154" s="22">
        <v>200.0</v>
      </c>
      <c r="G154" s="16" t="s">
        <v>2149</v>
      </c>
      <c r="H154" s="16" t="s">
        <v>2150</v>
      </c>
      <c r="I154" s="20" t="b">
        <f t="shared" si="2"/>
        <v>0</v>
      </c>
    </row>
    <row r="155">
      <c r="A155" s="23" t="s">
        <v>2151</v>
      </c>
      <c r="B155" s="21">
        <v>60.0</v>
      </c>
      <c r="C155" s="21">
        <v>83.0</v>
      </c>
      <c r="D155" s="21">
        <v>-72.0</v>
      </c>
      <c r="E155" s="21">
        <v>-10.0</v>
      </c>
      <c r="F155" s="22">
        <v>300000.0</v>
      </c>
      <c r="G155" s="16" t="s">
        <v>1896</v>
      </c>
      <c r="H155" s="16" t="s">
        <v>2152</v>
      </c>
      <c r="I155" s="20" t="b">
        <f t="shared" si="2"/>
        <v>0</v>
      </c>
    </row>
    <row r="156">
      <c r="A156" s="23" t="s">
        <v>2153</v>
      </c>
      <c r="B156" s="21">
        <v>11.6</v>
      </c>
      <c r="C156" s="21">
        <v>11.85</v>
      </c>
      <c r="D156" s="16">
        <v>39.37</v>
      </c>
      <c r="E156" s="16">
        <v>39.405</v>
      </c>
      <c r="F156" s="22">
        <v>0.25</v>
      </c>
      <c r="G156" s="16" t="s">
        <v>2025</v>
      </c>
      <c r="H156" s="16" t="s">
        <v>2154</v>
      </c>
      <c r="I156" s="20" t="b">
        <f t="shared" si="2"/>
        <v>0</v>
      </c>
    </row>
    <row r="157">
      <c r="A157" s="23" t="s">
        <v>2155</v>
      </c>
      <c r="B157" s="21">
        <v>67.708</v>
      </c>
      <c r="C157" s="21">
        <v>67.819</v>
      </c>
      <c r="D157" s="21">
        <v>29.545</v>
      </c>
      <c r="E157" s="21">
        <v>29.705</v>
      </c>
      <c r="F157" s="22">
        <v>4.0</v>
      </c>
      <c r="G157" s="16" t="s">
        <v>2149</v>
      </c>
      <c r="H157" s="41" t="s">
        <v>2156</v>
      </c>
      <c r="I157" s="20" t="b">
        <f t="shared" si="2"/>
        <v>0</v>
      </c>
      <c r="J157" s="16" t="s">
        <v>2157</v>
      </c>
    </row>
    <row r="158">
      <c r="A158" s="23" t="s">
        <v>2155</v>
      </c>
      <c r="B158" s="21">
        <v>67.708</v>
      </c>
      <c r="C158" s="21">
        <v>67.819</v>
      </c>
      <c r="D158" s="21">
        <v>29.545</v>
      </c>
      <c r="E158" s="21">
        <v>29.705</v>
      </c>
      <c r="F158" s="22">
        <v>4.0</v>
      </c>
      <c r="G158" s="16" t="s">
        <v>2149</v>
      </c>
      <c r="H158" s="41" t="s">
        <v>2158</v>
      </c>
      <c r="I158" s="20" t="b">
        <f t="shared" si="2"/>
        <v>0</v>
      </c>
      <c r="J158" s="16" t="s">
        <v>2159</v>
      </c>
    </row>
    <row r="159">
      <c r="A159" s="23" t="s">
        <v>2155</v>
      </c>
      <c r="B159" s="21">
        <v>67.376</v>
      </c>
      <c r="C159" s="21">
        <v>67.419</v>
      </c>
      <c r="D159" s="21">
        <v>28.689</v>
      </c>
      <c r="E159" s="21">
        <v>28.755</v>
      </c>
      <c r="F159" s="22">
        <v>4.0</v>
      </c>
      <c r="G159" s="16" t="s">
        <v>2149</v>
      </c>
      <c r="H159" s="41" t="s">
        <v>2160</v>
      </c>
      <c r="I159" s="20" t="b">
        <f t="shared" si="2"/>
        <v>0</v>
      </c>
      <c r="J159" s="16" t="s">
        <v>2161</v>
      </c>
    </row>
    <row r="160">
      <c r="A160" s="23" t="s">
        <v>2155</v>
      </c>
      <c r="B160" s="21">
        <v>67.708</v>
      </c>
      <c r="C160" s="21">
        <v>67.819</v>
      </c>
      <c r="D160" s="21">
        <v>29.545</v>
      </c>
      <c r="E160" s="21">
        <v>29.705</v>
      </c>
      <c r="F160" s="22">
        <v>4.0</v>
      </c>
      <c r="G160" s="16" t="s">
        <v>2149</v>
      </c>
      <c r="H160" s="41" t="s">
        <v>2156</v>
      </c>
      <c r="I160" s="20" t="b">
        <f t="shared" si="2"/>
        <v>0</v>
      </c>
      <c r="J160" s="16" t="s">
        <v>2162</v>
      </c>
    </row>
    <row r="161">
      <c r="A161" s="23" t="s">
        <v>2155</v>
      </c>
      <c r="B161" s="21">
        <v>67.708</v>
      </c>
      <c r="C161" s="21">
        <v>67.819</v>
      </c>
      <c r="D161" s="21">
        <v>29.545</v>
      </c>
      <c r="E161" s="21">
        <v>29.705</v>
      </c>
      <c r="F161" s="22">
        <v>4.0</v>
      </c>
      <c r="G161" s="16" t="s">
        <v>2149</v>
      </c>
      <c r="H161" s="41" t="s">
        <v>2158</v>
      </c>
      <c r="I161" s="20" t="b">
        <f t="shared" si="2"/>
        <v>0</v>
      </c>
      <c r="J161" s="16" t="s">
        <v>2163</v>
      </c>
    </row>
    <row r="162">
      <c r="A162" s="23" t="s">
        <v>2155</v>
      </c>
      <c r="B162" s="21">
        <v>67.376</v>
      </c>
      <c r="C162" s="21">
        <v>67.419</v>
      </c>
      <c r="D162" s="21">
        <v>28.689</v>
      </c>
      <c r="E162" s="21">
        <v>28.755</v>
      </c>
      <c r="F162" s="22">
        <v>4.0</v>
      </c>
      <c r="G162" s="16" t="s">
        <v>2149</v>
      </c>
      <c r="H162" s="41" t="s">
        <v>2160</v>
      </c>
      <c r="I162" s="20" t="b">
        <f t="shared" si="2"/>
        <v>0</v>
      </c>
      <c r="J162" s="16" t="s">
        <v>2164</v>
      </c>
    </row>
    <row r="163">
      <c r="A163" s="23" t="s">
        <v>2155</v>
      </c>
      <c r="B163" s="21">
        <v>49.579</v>
      </c>
      <c r="C163" s="21">
        <v>49.636</v>
      </c>
      <c r="D163" s="21">
        <v>-67.942</v>
      </c>
      <c r="E163" s="21">
        <v>-67.869</v>
      </c>
      <c r="F163" s="22">
        <v>4.0</v>
      </c>
      <c r="G163" s="16" t="s">
        <v>1970</v>
      </c>
      <c r="H163" s="41" t="s">
        <v>2165</v>
      </c>
      <c r="I163" s="20" t="b">
        <f t="shared" si="2"/>
        <v>0</v>
      </c>
      <c r="J163" s="16" t="s">
        <v>2166</v>
      </c>
    </row>
    <row r="164">
      <c r="A164" s="23" t="s">
        <v>2155</v>
      </c>
      <c r="B164" s="21">
        <v>49.723</v>
      </c>
      <c r="C164" s="21">
        <v>49.738</v>
      </c>
      <c r="D164" s="21">
        <v>-68.14</v>
      </c>
      <c r="E164" s="21">
        <v>-68.088</v>
      </c>
      <c r="F164" s="22">
        <v>4.0</v>
      </c>
      <c r="G164" s="16" t="s">
        <v>1970</v>
      </c>
      <c r="H164" s="41" t="s">
        <v>2167</v>
      </c>
      <c r="I164" s="20" t="b">
        <f t="shared" si="2"/>
        <v>0</v>
      </c>
      <c r="J164" s="16" t="s">
        <v>2168</v>
      </c>
    </row>
    <row r="165">
      <c r="A165" s="23" t="s">
        <v>2155</v>
      </c>
      <c r="B165" s="21">
        <v>49.579</v>
      </c>
      <c r="C165" s="21">
        <v>49.636</v>
      </c>
      <c r="D165" s="21">
        <v>-67.942</v>
      </c>
      <c r="E165" s="21">
        <v>-67.869</v>
      </c>
      <c r="F165" s="38">
        <v>4.0</v>
      </c>
      <c r="G165" s="16" t="s">
        <v>1970</v>
      </c>
      <c r="H165" s="41" t="s">
        <v>2165</v>
      </c>
      <c r="I165" s="20" t="b">
        <f t="shared" si="2"/>
        <v>0</v>
      </c>
      <c r="J165" s="16" t="s">
        <v>2169</v>
      </c>
    </row>
    <row r="166">
      <c r="A166" s="23" t="s">
        <v>2155</v>
      </c>
      <c r="B166" s="21">
        <v>49.723</v>
      </c>
      <c r="C166" s="21">
        <v>49.738</v>
      </c>
      <c r="D166" s="21">
        <v>-68.14</v>
      </c>
      <c r="E166" s="21">
        <v>-68.088</v>
      </c>
      <c r="F166" s="22">
        <v>4.0</v>
      </c>
      <c r="G166" s="16" t="s">
        <v>1970</v>
      </c>
      <c r="H166" s="41" t="s">
        <v>2167</v>
      </c>
      <c r="I166" s="20" t="b">
        <f t="shared" si="2"/>
        <v>0</v>
      </c>
      <c r="J166" s="16" t="s">
        <v>2170</v>
      </c>
    </row>
    <row r="167">
      <c r="A167" s="23" t="s">
        <v>2171</v>
      </c>
      <c r="B167" s="21">
        <v>50.714892</v>
      </c>
      <c r="C167" s="21">
        <v>50.76139</v>
      </c>
      <c r="D167" s="21">
        <v>19.244244</v>
      </c>
      <c r="E167" s="21">
        <v>19.310843</v>
      </c>
      <c r="F167" s="22">
        <v>25.0</v>
      </c>
      <c r="G167" s="16" t="s">
        <v>1924</v>
      </c>
      <c r="H167" s="16" t="s">
        <v>2172</v>
      </c>
      <c r="I167" s="20" t="b">
        <f t="shared" si="2"/>
        <v>0</v>
      </c>
    </row>
    <row r="168">
      <c r="A168" s="23" t="s">
        <v>2173</v>
      </c>
      <c r="B168" s="21">
        <v>-16.63494</v>
      </c>
      <c r="C168" s="42">
        <v>-16.29055</v>
      </c>
      <c r="D168" s="21">
        <v>-72.22841</v>
      </c>
      <c r="E168" s="21">
        <v>-71.86861</v>
      </c>
      <c r="F168" s="22">
        <v>2000.0</v>
      </c>
      <c r="G168" s="16" t="s">
        <v>1968</v>
      </c>
      <c r="H168" s="16" t="s">
        <v>2174</v>
      </c>
      <c r="I168" s="20" t="b">
        <f t="shared" si="2"/>
        <v>0</v>
      </c>
    </row>
    <row r="169">
      <c r="A169" s="23" t="s">
        <v>2175</v>
      </c>
      <c r="B169" s="21">
        <v>34.1</v>
      </c>
      <c r="C169" s="21">
        <v>34.5</v>
      </c>
      <c r="D169" s="21">
        <v>-116.1</v>
      </c>
      <c r="E169" s="21">
        <v>-116.4</v>
      </c>
      <c r="F169" s="22">
        <v>85.0</v>
      </c>
      <c r="G169" s="16" t="s">
        <v>1864</v>
      </c>
      <c r="H169" s="16" t="s">
        <v>2176</v>
      </c>
      <c r="I169" s="20" t="b">
        <f t="shared" si="2"/>
        <v>0</v>
      </c>
    </row>
    <row r="170">
      <c r="A170" s="16" t="s">
        <v>2177</v>
      </c>
      <c r="B170" s="21">
        <v>27.9</v>
      </c>
      <c r="C170" s="21">
        <v>27.9</v>
      </c>
      <c r="D170" s="21">
        <v>86.93</v>
      </c>
      <c r="E170" s="21">
        <v>86.93</v>
      </c>
      <c r="F170" s="22">
        <v>4.0</v>
      </c>
      <c r="G170" s="33" t="s">
        <v>1899</v>
      </c>
      <c r="H170" s="16" t="s">
        <v>2178</v>
      </c>
      <c r="I170" s="20" t="b">
        <f t="shared" si="2"/>
        <v>0</v>
      </c>
    </row>
    <row r="171">
      <c r="A171" s="23" t="s">
        <v>2179</v>
      </c>
      <c r="B171" s="21">
        <v>27.733091</v>
      </c>
      <c r="C171" s="21">
        <v>27.769187</v>
      </c>
      <c r="D171" s="21">
        <v>86.826013</v>
      </c>
      <c r="E171" s="21">
        <v>86.850875</v>
      </c>
      <c r="F171" s="22">
        <v>2.0</v>
      </c>
      <c r="G171" s="16" t="s">
        <v>1899</v>
      </c>
      <c r="H171" s="16" t="s">
        <v>2180</v>
      </c>
      <c r="I171" s="20" t="b">
        <f t="shared" si="2"/>
        <v>0</v>
      </c>
    </row>
    <row r="172">
      <c r="A172" s="23" t="s">
        <v>2181</v>
      </c>
      <c r="B172" s="21">
        <v>27.70265</v>
      </c>
      <c r="C172" s="21">
        <v>27.894578</v>
      </c>
      <c r="D172" s="21">
        <v>87.97066</v>
      </c>
      <c r="E172" s="21">
        <v>88.226234</v>
      </c>
      <c r="F172" s="22">
        <v>200.0</v>
      </c>
      <c r="G172" s="33" t="s">
        <v>1899</v>
      </c>
      <c r="H172" s="16" t="s">
        <v>2182</v>
      </c>
      <c r="I172" s="20" t="b">
        <f t="shared" si="2"/>
        <v>0</v>
      </c>
    </row>
    <row r="173">
      <c r="A173" s="23" t="s">
        <v>2183</v>
      </c>
      <c r="B173" s="21">
        <v>51.4</v>
      </c>
      <c r="C173" s="21">
        <v>51.5</v>
      </c>
      <c r="D173" s="21">
        <v>-107.07</v>
      </c>
      <c r="E173" s="21">
        <v>-106.9</v>
      </c>
      <c r="F173" s="22">
        <v>3.0</v>
      </c>
      <c r="G173" s="16" t="s">
        <v>1970</v>
      </c>
      <c r="H173" s="16" t="s">
        <v>2184</v>
      </c>
      <c r="I173" s="20" t="b">
        <f t="shared" si="2"/>
        <v>0</v>
      </c>
    </row>
    <row r="174">
      <c r="A174" s="16" t="s">
        <v>2185</v>
      </c>
      <c r="B174" s="21">
        <v>79.5</v>
      </c>
      <c r="C174" s="21">
        <v>80.1</v>
      </c>
      <c r="D174" s="21">
        <v>-95.0</v>
      </c>
      <c r="E174" s="21">
        <v>-92.0</v>
      </c>
      <c r="F174" s="22">
        <v>900.0</v>
      </c>
      <c r="G174" s="16" t="s">
        <v>1970</v>
      </c>
      <c r="H174" s="16" t="s">
        <v>2186</v>
      </c>
      <c r="I174" s="20" t="b">
        <f t="shared" si="2"/>
        <v>0</v>
      </c>
    </row>
    <row r="175">
      <c r="A175" s="16" t="s">
        <v>2187</v>
      </c>
      <c r="B175" s="21">
        <v>79.25</v>
      </c>
      <c r="C175" s="21">
        <v>80.0</v>
      </c>
      <c r="D175" s="21">
        <v>-94.0</v>
      </c>
      <c r="E175" s="21">
        <v>-91.0</v>
      </c>
      <c r="F175" s="22">
        <v>1200.0</v>
      </c>
      <c r="G175" s="16" t="s">
        <v>1970</v>
      </c>
      <c r="H175" s="16" t="s">
        <v>2188</v>
      </c>
      <c r="I175" s="20" t="b">
        <f t="shared" si="2"/>
        <v>0</v>
      </c>
    </row>
    <row r="176">
      <c r="A176" s="23" t="s">
        <v>2189</v>
      </c>
      <c r="B176" s="43">
        <v>-70.71</v>
      </c>
      <c r="C176" s="44">
        <v>-64.62</v>
      </c>
      <c r="D176" s="21">
        <v>39.42</v>
      </c>
      <c r="E176" s="21">
        <v>52.67</v>
      </c>
      <c r="F176" s="22">
        <v>40000.0</v>
      </c>
      <c r="G176" s="16" t="s">
        <v>1958</v>
      </c>
      <c r="H176" s="16" t="s">
        <v>2190</v>
      </c>
      <c r="I176" s="20" t="b">
        <f t="shared" si="2"/>
        <v>0</v>
      </c>
    </row>
    <row r="177">
      <c r="A177" s="20" t="s">
        <v>2191</v>
      </c>
      <c r="B177" s="33">
        <v>42.467</v>
      </c>
      <c r="C177" s="33">
        <v>42.515</v>
      </c>
      <c r="D177" s="33">
        <v>-0.178</v>
      </c>
      <c r="E177" s="33">
        <v>-0.116</v>
      </c>
      <c r="F177" s="34">
        <v>2.0</v>
      </c>
      <c r="G177" s="16" t="s">
        <v>1844</v>
      </c>
      <c r="H177" s="16" t="s">
        <v>2192</v>
      </c>
      <c r="I177" s="20" t="b">
        <f t="shared" si="2"/>
        <v>0</v>
      </c>
    </row>
    <row r="178">
      <c r="A178" s="23" t="s">
        <v>2193</v>
      </c>
      <c r="B178" s="21">
        <v>42.456104</v>
      </c>
      <c r="C178" s="21">
        <v>42.504638</v>
      </c>
      <c r="D178" s="21">
        <v>0.051689</v>
      </c>
      <c r="E178" s="21">
        <v>0.108777</v>
      </c>
      <c r="F178" s="22">
        <v>2.0</v>
      </c>
      <c r="G178" s="16" t="s">
        <v>1844</v>
      </c>
      <c r="H178" s="16" t="s">
        <v>2194</v>
      </c>
      <c r="I178" s="20" t="b">
        <f t="shared" si="2"/>
        <v>0</v>
      </c>
    </row>
    <row r="179">
      <c r="A179" s="23" t="s">
        <v>2195</v>
      </c>
      <c r="B179" s="21">
        <v>33.0</v>
      </c>
      <c r="C179" s="21">
        <v>34.0</v>
      </c>
      <c r="D179" s="21">
        <v>56.75</v>
      </c>
      <c r="E179" s="21">
        <v>57.5</v>
      </c>
      <c r="F179" s="22">
        <v>2730.0</v>
      </c>
      <c r="G179" s="16" t="s">
        <v>1955</v>
      </c>
      <c r="H179" s="16" t="s">
        <v>2196</v>
      </c>
      <c r="I179" s="20" t="b">
        <f t="shared" si="2"/>
        <v>0</v>
      </c>
    </row>
    <row r="180">
      <c r="A180" s="16" t="s">
        <v>2197</v>
      </c>
      <c r="B180" s="21">
        <v>45.8344</v>
      </c>
      <c r="C180" s="21">
        <v>45.9455</v>
      </c>
      <c r="D180" s="21">
        <v>6.79444</v>
      </c>
      <c r="E180" s="21">
        <v>6.908611</v>
      </c>
      <c r="F180" s="22">
        <v>100.0</v>
      </c>
      <c r="G180" s="16" t="s">
        <v>1963</v>
      </c>
      <c r="H180" s="16" t="s">
        <v>2198</v>
      </c>
      <c r="I180" s="20" t="b">
        <f t="shared" si="2"/>
        <v>0</v>
      </c>
      <c r="J180" s="16" t="s">
        <v>2199</v>
      </c>
    </row>
    <row r="181">
      <c r="A181" s="16" t="s">
        <v>2197</v>
      </c>
      <c r="B181" s="21">
        <v>45.8344</v>
      </c>
      <c r="C181" s="21">
        <v>45.9455</v>
      </c>
      <c r="D181" s="21">
        <v>6.79444</v>
      </c>
      <c r="E181" s="21">
        <v>6.908611</v>
      </c>
      <c r="F181" s="22">
        <v>100.0</v>
      </c>
      <c r="G181" s="16" t="s">
        <v>1963</v>
      </c>
      <c r="H181" s="16" t="s">
        <v>2198</v>
      </c>
      <c r="I181" s="20" t="b">
        <f t="shared" si="2"/>
        <v>0</v>
      </c>
      <c r="J181" s="16" t="s">
        <v>2200</v>
      </c>
    </row>
    <row r="182">
      <c r="A182" s="16" t="s">
        <v>2197</v>
      </c>
      <c r="B182" s="21">
        <v>45.8344</v>
      </c>
      <c r="C182" s="21">
        <v>45.9455</v>
      </c>
      <c r="D182" s="21">
        <v>6.79444</v>
      </c>
      <c r="E182" s="21">
        <v>6.908611</v>
      </c>
      <c r="F182" s="22">
        <v>100.0</v>
      </c>
      <c r="G182" s="16" t="s">
        <v>1963</v>
      </c>
      <c r="H182" s="16" t="s">
        <v>2198</v>
      </c>
      <c r="I182" s="20" t="b">
        <f t="shared" si="2"/>
        <v>0</v>
      </c>
      <c r="J182" s="16" t="s">
        <v>2201</v>
      </c>
    </row>
    <row r="183">
      <c r="A183" s="16" t="s">
        <v>2197</v>
      </c>
      <c r="B183" s="21">
        <v>45.8344</v>
      </c>
      <c r="C183" s="21">
        <v>45.9455</v>
      </c>
      <c r="D183" s="21">
        <v>6.79444</v>
      </c>
      <c r="E183" s="21">
        <v>6.908611</v>
      </c>
      <c r="F183" s="22">
        <v>100.0</v>
      </c>
      <c r="G183" s="16" t="s">
        <v>1963</v>
      </c>
      <c r="H183" s="16" t="s">
        <v>2198</v>
      </c>
      <c r="I183" s="20" t="b">
        <f t="shared" si="2"/>
        <v>0</v>
      </c>
      <c r="J183" s="16" t="s">
        <v>2202</v>
      </c>
    </row>
    <row r="184">
      <c r="A184" s="16" t="s">
        <v>2197</v>
      </c>
      <c r="B184" s="21">
        <v>-21.376</v>
      </c>
      <c r="C184" s="21">
        <v>-21.237</v>
      </c>
      <c r="D184" s="21">
        <v>55.535</v>
      </c>
      <c r="E184" s="21">
        <v>55.678</v>
      </c>
      <c r="F184" s="22">
        <v>100.0</v>
      </c>
      <c r="G184" s="16" t="s">
        <v>1963</v>
      </c>
      <c r="H184" s="16" t="s">
        <v>2203</v>
      </c>
      <c r="I184" s="20" t="b">
        <f t="shared" si="2"/>
        <v>0</v>
      </c>
      <c r="J184" s="16" t="s">
        <v>2204</v>
      </c>
    </row>
    <row r="185">
      <c r="A185" s="16" t="s">
        <v>2197</v>
      </c>
      <c r="B185" s="21">
        <v>-21.376</v>
      </c>
      <c r="C185" s="21">
        <v>-21.237</v>
      </c>
      <c r="D185" s="21">
        <v>55.535</v>
      </c>
      <c r="E185" s="21">
        <v>55.678</v>
      </c>
      <c r="F185" s="22">
        <v>100.0</v>
      </c>
      <c r="G185" s="16" t="s">
        <v>1963</v>
      </c>
      <c r="H185" s="16" t="s">
        <v>2203</v>
      </c>
      <c r="I185" s="20" t="b">
        <f t="shared" si="2"/>
        <v>0</v>
      </c>
      <c r="J185" s="16" t="s">
        <v>2205</v>
      </c>
    </row>
    <row r="186">
      <c r="A186" s="16" t="s">
        <v>2197</v>
      </c>
      <c r="B186" s="21">
        <v>-21.376</v>
      </c>
      <c r="C186" s="21">
        <v>-21.237</v>
      </c>
      <c r="D186" s="21">
        <v>55.535</v>
      </c>
      <c r="E186" s="21">
        <v>55.678</v>
      </c>
      <c r="F186" s="22">
        <v>100.0</v>
      </c>
      <c r="G186" s="16" t="s">
        <v>1963</v>
      </c>
      <c r="H186" s="16" t="s">
        <v>2203</v>
      </c>
      <c r="I186" s="20" t="b">
        <f t="shared" si="2"/>
        <v>0</v>
      </c>
      <c r="J186" s="16" t="s">
        <v>2206</v>
      </c>
    </row>
    <row r="187">
      <c r="A187" s="16" t="s">
        <v>2197</v>
      </c>
      <c r="B187" s="21">
        <v>-21.376</v>
      </c>
      <c r="C187" s="21">
        <v>-21.237</v>
      </c>
      <c r="D187" s="21">
        <v>55.535</v>
      </c>
      <c r="E187" s="21">
        <v>55.678</v>
      </c>
      <c r="F187" s="22">
        <v>100.0</v>
      </c>
      <c r="G187" s="16" t="s">
        <v>1963</v>
      </c>
      <c r="H187" s="16" t="s">
        <v>2203</v>
      </c>
      <c r="I187" s="20" t="b">
        <f t="shared" si="2"/>
        <v>0</v>
      </c>
      <c r="J187" s="16" t="s">
        <v>2207</v>
      </c>
    </row>
    <row r="188">
      <c r="A188" s="32" t="s">
        <v>2208</v>
      </c>
      <c r="B188" s="33">
        <v>29.515</v>
      </c>
      <c r="C188" s="33">
        <v>34.055</v>
      </c>
      <c r="D188" s="33">
        <v>-95.965</v>
      </c>
      <c r="E188" s="33">
        <v>-94.902</v>
      </c>
      <c r="F188" s="45"/>
      <c r="G188" s="33" t="s">
        <v>1864</v>
      </c>
      <c r="H188" s="33" t="s">
        <v>2209</v>
      </c>
      <c r="I188" s="35" t="b">
        <f t="shared" si="2"/>
        <v>0</v>
      </c>
      <c r="J188" s="33" t="s">
        <v>2210</v>
      </c>
      <c r="K188" s="36"/>
      <c r="L188" s="36"/>
      <c r="M188" s="36"/>
      <c r="N188" s="36"/>
      <c r="O188" s="36"/>
      <c r="P188" s="36"/>
      <c r="Q188" s="36"/>
      <c r="R188" s="36"/>
      <c r="S188" s="36"/>
      <c r="T188" s="36"/>
      <c r="U188" s="36"/>
      <c r="V188" s="36"/>
      <c r="W188" s="36"/>
    </row>
    <row r="189">
      <c r="A189" s="32" t="s">
        <v>2208</v>
      </c>
      <c r="B189" s="33">
        <v>29.515</v>
      </c>
      <c r="C189" s="33">
        <v>34.055</v>
      </c>
      <c r="D189" s="33">
        <v>-95.965</v>
      </c>
      <c r="E189" s="33">
        <v>-94.902</v>
      </c>
      <c r="F189" s="45"/>
      <c r="G189" s="33" t="s">
        <v>1864</v>
      </c>
      <c r="H189" s="33" t="s">
        <v>2209</v>
      </c>
      <c r="I189" s="35" t="b">
        <f t="shared" si="2"/>
        <v>0</v>
      </c>
      <c r="J189" s="33" t="s">
        <v>2211</v>
      </c>
      <c r="K189" s="36"/>
      <c r="L189" s="36"/>
      <c r="M189" s="36"/>
      <c r="N189" s="36"/>
      <c r="O189" s="36"/>
      <c r="P189" s="36"/>
      <c r="Q189" s="36"/>
      <c r="R189" s="36"/>
      <c r="S189" s="36"/>
      <c r="T189" s="36"/>
      <c r="U189" s="36"/>
      <c r="V189" s="36"/>
      <c r="W189" s="36"/>
    </row>
    <row r="190">
      <c r="A190" s="20" t="s">
        <v>2208</v>
      </c>
      <c r="B190" s="21">
        <v>33.441</v>
      </c>
      <c r="C190" s="21">
        <v>34.055</v>
      </c>
      <c r="D190" s="21">
        <v>-117.735</v>
      </c>
      <c r="E190" s="21">
        <v>-114.5</v>
      </c>
      <c r="F190" s="37"/>
      <c r="G190" s="16" t="s">
        <v>1864</v>
      </c>
      <c r="H190" s="16" t="s">
        <v>1927</v>
      </c>
      <c r="I190" s="20" t="b">
        <f t="shared" si="2"/>
        <v>0</v>
      </c>
      <c r="J190" s="16" t="s">
        <v>2212</v>
      </c>
    </row>
    <row r="191">
      <c r="A191" s="23" t="s">
        <v>2213</v>
      </c>
      <c r="B191" s="21">
        <v>33.849542</v>
      </c>
      <c r="C191" s="21">
        <v>33.877959</v>
      </c>
      <c r="D191" s="21">
        <v>-117.460287</v>
      </c>
      <c r="E191" s="21">
        <v>-117.432616</v>
      </c>
      <c r="F191" s="22"/>
      <c r="G191" s="16" t="s">
        <v>1864</v>
      </c>
      <c r="H191" s="16" t="s">
        <v>1927</v>
      </c>
      <c r="I191" s="20" t="b">
        <f t="shared" si="2"/>
        <v>0</v>
      </c>
    </row>
    <row r="192">
      <c r="A192" s="23" t="s">
        <v>2214</v>
      </c>
      <c r="B192" s="25">
        <v>66.0645611</v>
      </c>
      <c r="C192" s="25">
        <v>66.2361447</v>
      </c>
      <c r="D192" s="25">
        <v>-22.4721531</v>
      </c>
      <c r="E192" s="25">
        <v>-22.0127877</v>
      </c>
      <c r="F192" s="22">
        <v>100.0</v>
      </c>
      <c r="G192" s="16" t="s">
        <v>1876</v>
      </c>
      <c r="H192" s="16" t="s">
        <v>2215</v>
      </c>
      <c r="I192" s="20" t="b">
        <f t="shared" si="2"/>
        <v>0</v>
      </c>
    </row>
    <row r="193">
      <c r="A193" s="20" t="s">
        <v>2216</v>
      </c>
      <c r="B193" s="16">
        <v>1.823</v>
      </c>
      <c r="C193" s="16">
        <v>3.568</v>
      </c>
      <c r="D193" s="21">
        <v>16.273</v>
      </c>
      <c r="E193" s="21">
        <v>17.883</v>
      </c>
      <c r="F193" s="37"/>
      <c r="G193" s="16" t="s">
        <v>2095</v>
      </c>
      <c r="H193" s="16" t="s">
        <v>2217</v>
      </c>
      <c r="I193" s="20" t="b">
        <f t="shared" si="2"/>
        <v>0</v>
      </c>
      <c r="J193" s="16" t="s">
        <v>2218</v>
      </c>
    </row>
    <row r="194">
      <c r="A194" s="20" t="s">
        <v>2216</v>
      </c>
      <c r="B194" s="21">
        <v>43.354</v>
      </c>
      <c r="C194" s="21">
        <v>43.568</v>
      </c>
      <c r="D194" s="21">
        <v>3.226</v>
      </c>
      <c r="E194" s="21">
        <v>3.464</v>
      </c>
      <c r="F194" s="22">
        <v>170.0</v>
      </c>
      <c r="G194" s="16" t="s">
        <v>1963</v>
      </c>
      <c r="H194" s="16" t="s">
        <v>2219</v>
      </c>
      <c r="I194" s="20" t="b">
        <f t="shared" si="2"/>
        <v>0</v>
      </c>
      <c r="J194" s="16" t="s">
        <v>2220</v>
      </c>
    </row>
    <row r="195">
      <c r="A195" s="20" t="s">
        <v>2216</v>
      </c>
      <c r="B195" s="21">
        <v>43.354</v>
      </c>
      <c r="C195" s="21">
        <v>43.568</v>
      </c>
      <c r="D195" s="21">
        <v>3.226</v>
      </c>
      <c r="E195" s="21">
        <v>3.464</v>
      </c>
      <c r="F195" s="22">
        <v>170.0</v>
      </c>
      <c r="G195" s="16" t="s">
        <v>1963</v>
      </c>
      <c r="H195" s="16" t="s">
        <v>2219</v>
      </c>
      <c r="I195" s="20" t="b">
        <f t="shared" si="2"/>
        <v>0</v>
      </c>
      <c r="J195" s="16" t="s">
        <v>2221</v>
      </c>
    </row>
    <row r="196">
      <c r="A196" s="20" t="s">
        <v>2216</v>
      </c>
      <c r="B196" s="21">
        <v>43.354</v>
      </c>
      <c r="C196" s="21">
        <v>43.568</v>
      </c>
      <c r="D196" s="21">
        <v>3.226</v>
      </c>
      <c r="E196" s="21">
        <v>3.464</v>
      </c>
      <c r="F196" s="22">
        <v>170.0</v>
      </c>
      <c r="G196" s="16" t="s">
        <v>1963</v>
      </c>
      <c r="H196" s="16" t="s">
        <v>2219</v>
      </c>
      <c r="I196" s="20" t="b">
        <f t="shared" si="2"/>
        <v>0</v>
      </c>
      <c r="J196" s="16" t="s">
        <v>2222</v>
      </c>
    </row>
    <row r="197">
      <c r="A197" s="20" t="s">
        <v>2216</v>
      </c>
      <c r="B197" s="21">
        <v>43.354</v>
      </c>
      <c r="C197" s="21">
        <v>43.568</v>
      </c>
      <c r="D197" s="21">
        <v>3.226</v>
      </c>
      <c r="E197" s="21">
        <v>3.464</v>
      </c>
      <c r="F197" s="22">
        <v>170.0</v>
      </c>
      <c r="G197" s="16" t="s">
        <v>1963</v>
      </c>
      <c r="H197" s="16" t="s">
        <v>2219</v>
      </c>
      <c r="I197" s="20" t="b">
        <f t="shared" si="2"/>
        <v>0</v>
      </c>
      <c r="J197" s="16" t="s">
        <v>2223</v>
      </c>
    </row>
    <row r="198">
      <c r="A198" s="20" t="s">
        <v>2224</v>
      </c>
      <c r="B198" s="16">
        <v>51.04</v>
      </c>
      <c r="C198" s="21">
        <v>51.05</v>
      </c>
      <c r="D198" s="21">
        <v>13.73</v>
      </c>
      <c r="E198" s="21">
        <v>13.75</v>
      </c>
      <c r="F198" s="37"/>
      <c r="G198" s="16" t="s">
        <v>2225</v>
      </c>
      <c r="H198" s="16" t="s">
        <v>2226</v>
      </c>
      <c r="I198" s="20" t="b">
        <f t="shared" si="2"/>
        <v>0</v>
      </c>
    </row>
    <row r="199">
      <c r="A199" s="20" t="s">
        <v>2227</v>
      </c>
      <c r="B199" s="21">
        <v>45.757</v>
      </c>
      <c r="C199" s="21">
        <v>45.857</v>
      </c>
      <c r="D199" s="21">
        <v>6.79</v>
      </c>
      <c r="E199" s="21">
        <v>6.907</v>
      </c>
      <c r="F199" s="22">
        <v>345.0</v>
      </c>
      <c r="G199" s="16" t="s">
        <v>1932</v>
      </c>
      <c r="H199" s="16" t="s">
        <v>2228</v>
      </c>
      <c r="I199" s="20" t="b">
        <f t="shared" si="2"/>
        <v>0</v>
      </c>
    </row>
    <row r="200">
      <c r="A200" s="23" t="s">
        <v>2229</v>
      </c>
      <c r="B200" s="21">
        <v>39.98</v>
      </c>
      <c r="C200" s="21">
        <v>40.01</v>
      </c>
      <c r="D200" s="21">
        <v>-111.524</v>
      </c>
      <c r="E200" s="44">
        <v>-111.489</v>
      </c>
      <c r="F200" s="22"/>
      <c r="G200" s="16" t="s">
        <v>1864</v>
      </c>
      <c r="H200" s="16" t="s">
        <v>2230</v>
      </c>
      <c r="I200" s="20" t="b">
        <f t="shared" si="2"/>
        <v>0</v>
      </c>
      <c r="J200" s="16" t="s">
        <v>2231</v>
      </c>
    </row>
    <row r="201">
      <c r="A201" s="23" t="s">
        <v>2229</v>
      </c>
      <c r="B201" s="21">
        <v>46.124</v>
      </c>
      <c r="C201" s="21">
        <v>46.305</v>
      </c>
      <c r="D201" s="16">
        <v>-122.336</v>
      </c>
      <c r="E201" s="21">
        <v>-122.061</v>
      </c>
      <c r="F201" s="22"/>
      <c r="G201" s="16" t="s">
        <v>1864</v>
      </c>
      <c r="H201" s="16" t="s">
        <v>2232</v>
      </c>
      <c r="I201" s="20" t="b">
        <f t="shared" si="2"/>
        <v>0</v>
      </c>
      <c r="J201" s="16" t="s">
        <v>2233</v>
      </c>
    </row>
    <row r="202">
      <c r="A202" s="23" t="s">
        <v>2229</v>
      </c>
      <c r="B202" s="21">
        <v>28.179</v>
      </c>
      <c r="C202" s="21">
        <v>28.309</v>
      </c>
      <c r="D202" s="16">
        <v>89.934</v>
      </c>
      <c r="E202" s="21">
        <v>90.117</v>
      </c>
      <c r="F202" s="22"/>
      <c r="G202" s="16" t="s">
        <v>2234</v>
      </c>
      <c r="H202" s="16" t="s">
        <v>2235</v>
      </c>
      <c r="I202" s="20" t="b">
        <f t="shared" si="2"/>
        <v>0</v>
      </c>
      <c r="J202" s="16" t="s">
        <v>2236</v>
      </c>
    </row>
    <row r="203">
      <c r="A203" s="23" t="s">
        <v>2237</v>
      </c>
      <c r="B203" s="21">
        <v>27.9</v>
      </c>
      <c r="C203" s="21">
        <v>28.5</v>
      </c>
      <c r="D203" s="21">
        <v>90.33</v>
      </c>
      <c r="E203" s="21">
        <v>91.0</v>
      </c>
      <c r="F203" s="22">
        <v>3400.0</v>
      </c>
      <c r="G203" s="16" t="s">
        <v>2088</v>
      </c>
      <c r="H203" s="16" t="s">
        <v>2238</v>
      </c>
      <c r="I203" s="20" t="b">
        <f t="shared" si="2"/>
        <v>0</v>
      </c>
    </row>
    <row r="204">
      <c r="A204" s="23" t="s">
        <v>2239</v>
      </c>
      <c r="B204" s="21">
        <v>27.929229</v>
      </c>
      <c r="C204" s="21">
        <v>27.973326</v>
      </c>
      <c r="D204" s="21">
        <v>86.798253</v>
      </c>
      <c r="E204" s="21">
        <v>86.842454</v>
      </c>
      <c r="F204" s="22">
        <v>6.0</v>
      </c>
      <c r="G204" s="16" t="s">
        <v>1899</v>
      </c>
      <c r="H204" s="16" t="s">
        <v>2240</v>
      </c>
      <c r="I204" s="20" t="b">
        <f t="shared" si="2"/>
        <v>0</v>
      </c>
      <c r="J204" s="16" t="s">
        <v>2241</v>
      </c>
    </row>
    <row r="205">
      <c r="A205" s="23" t="s">
        <v>2239</v>
      </c>
      <c r="B205" s="21">
        <v>46.57353</v>
      </c>
      <c r="C205" s="21">
        <v>46.58603</v>
      </c>
      <c r="D205" s="21">
        <v>8.37342</v>
      </c>
      <c r="E205" s="21">
        <v>8.3956</v>
      </c>
      <c r="F205" s="22">
        <v>1.1</v>
      </c>
      <c r="G205" s="16" t="s">
        <v>1870</v>
      </c>
      <c r="H205" s="16" t="s">
        <v>2242</v>
      </c>
      <c r="I205" s="20" t="b">
        <f t="shared" si="2"/>
        <v>0</v>
      </c>
      <c r="J205" s="16" t="s">
        <v>2243</v>
      </c>
    </row>
    <row r="206">
      <c r="A206" s="23" t="s">
        <v>2239</v>
      </c>
      <c r="B206" s="21">
        <v>78.83</v>
      </c>
      <c r="C206" s="21">
        <v>78.984</v>
      </c>
      <c r="D206" s="21">
        <v>11.3304</v>
      </c>
      <c r="E206" s="21">
        <v>12.5257</v>
      </c>
      <c r="F206" s="22">
        <v>150.0</v>
      </c>
      <c r="G206" s="16" t="s">
        <v>1975</v>
      </c>
      <c r="H206" s="16" t="s">
        <v>2244</v>
      </c>
      <c r="I206" s="20" t="b">
        <f t="shared" si="2"/>
        <v>0</v>
      </c>
      <c r="J206" s="16" t="s">
        <v>2245</v>
      </c>
    </row>
    <row r="207">
      <c r="A207" s="20" t="s">
        <v>2246</v>
      </c>
      <c r="B207" s="21">
        <v>39.316</v>
      </c>
      <c r="C207" s="21">
        <v>39.371</v>
      </c>
      <c r="D207" s="21">
        <v>2.944</v>
      </c>
      <c r="E207" s="21">
        <v>3.001</v>
      </c>
      <c r="F207" s="22">
        <v>30.9</v>
      </c>
      <c r="G207" s="16" t="s">
        <v>1844</v>
      </c>
      <c r="H207" s="16" t="s">
        <v>2247</v>
      </c>
      <c r="I207" s="20" t="b">
        <f t="shared" si="2"/>
        <v>0</v>
      </c>
    </row>
    <row r="208">
      <c r="A208" s="16" t="s">
        <v>2248</v>
      </c>
      <c r="B208" s="21">
        <v>54.567</v>
      </c>
      <c r="C208" s="21">
        <v>54.862</v>
      </c>
      <c r="D208" s="21">
        <v>16.885</v>
      </c>
      <c r="E208" s="21">
        <v>18.294</v>
      </c>
      <c r="F208" s="22">
        <v>60.0</v>
      </c>
      <c r="G208" s="16" t="s">
        <v>1924</v>
      </c>
      <c r="H208" s="16" t="s">
        <v>2249</v>
      </c>
      <c r="I208" s="20" t="b">
        <f t="shared" si="2"/>
        <v>0</v>
      </c>
    </row>
    <row r="209">
      <c r="A209" s="23" t="s">
        <v>2250</v>
      </c>
      <c r="B209" s="21">
        <v>46.009775</v>
      </c>
      <c r="C209" s="21">
        <v>46.067283</v>
      </c>
      <c r="D209" s="21">
        <v>7.486201</v>
      </c>
      <c r="E209" s="21">
        <v>7.529575</v>
      </c>
      <c r="F209" s="22">
        <v>60.0</v>
      </c>
      <c r="G209" s="16" t="s">
        <v>1870</v>
      </c>
      <c r="H209" s="16" t="s">
        <v>2251</v>
      </c>
      <c r="I209" s="20" t="b">
        <f t="shared" si="2"/>
        <v>0</v>
      </c>
    </row>
    <row r="210">
      <c r="A210" s="23" t="s">
        <v>2252</v>
      </c>
      <c r="B210" s="21">
        <v>78.856</v>
      </c>
      <c r="C210" s="21">
        <v>78.898</v>
      </c>
      <c r="D210" s="21">
        <v>11.942</v>
      </c>
      <c r="E210" s="21">
        <v>12.25</v>
      </c>
      <c r="F210" s="22">
        <v>100.0</v>
      </c>
      <c r="G210" s="16" t="s">
        <v>1975</v>
      </c>
      <c r="H210" s="16" t="s">
        <v>2253</v>
      </c>
      <c r="I210" s="20" t="b">
        <f t="shared" si="2"/>
        <v>0</v>
      </c>
    </row>
    <row r="211">
      <c r="A211" s="23" t="s">
        <v>2254</v>
      </c>
      <c r="B211" s="21">
        <v>44.6</v>
      </c>
      <c r="C211" s="21">
        <v>44.75</v>
      </c>
      <c r="D211" s="21">
        <v>22.3</v>
      </c>
      <c r="E211" s="21">
        <v>22.53</v>
      </c>
      <c r="F211" s="22"/>
      <c r="G211" s="16" t="s">
        <v>2123</v>
      </c>
      <c r="H211" s="16" t="s">
        <v>2255</v>
      </c>
      <c r="I211" s="20" t="b">
        <f t="shared" si="2"/>
        <v>0</v>
      </c>
    </row>
    <row r="212">
      <c r="A212" s="23" t="s">
        <v>2256</v>
      </c>
      <c r="B212" s="21">
        <v>45.96666667</v>
      </c>
      <c r="C212" s="21">
        <v>46.021</v>
      </c>
      <c r="D212" s="21">
        <v>7.56666667</v>
      </c>
      <c r="E212" s="21">
        <v>7.68333333</v>
      </c>
      <c r="F212" s="22">
        <v>22.0</v>
      </c>
      <c r="G212" s="16" t="s">
        <v>1870</v>
      </c>
      <c r="H212" s="16" t="s">
        <v>2257</v>
      </c>
      <c r="I212" s="20" t="b">
        <f t="shared" si="2"/>
        <v>0</v>
      </c>
    </row>
    <row r="213">
      <c r="A213" s="23" t="s">
        <v>2258</v>
      </c>
      <c r="B213" s="21">
        <v>45.96666667</v>
      </c>
      <c r="C213" s="21">
        <v>46.021</v>
      </c>
      <c r="D213" s="21">
        <v>7.56666667</v>
      </c>
      <c r="E213" s="21">
        <v>7.68333333</v>
      </c>
      <c r="F213" s="22">
        <v>22.0</v>
      </c>
      <c r="G213" s="16" t="s">
        <v>1870</v>
      </c>
      <c r="H213" s="16" t="s">
        <v>2257</v>
      </c>
      <c r="I213" s="20" t="b">
        <f t="shared" si="2"/>
        <v>0</v>
      </c>
    </row>
    <row r="214">
      <c r="A214" s="20" t="s">
        <v>2259</v>
      </c>
      <c r="B214" s="21">
        <v>6.34</v>
      </c>
      <c r="C214" s="21">
        <v>7.854</v>
      </c>
      <c r="D214" s="21">
        <v>39.282</v>
      </c>
      <c r="E214" s="21">
        <v>40.077</v>
      </c>
      <c r="F214" s="22">
        <v>5730.0</v>
      </c>
      <c r="G214" s="16" t="s">
        <v>2025</v>
      </c>
      <c r="H214" s="16" t="s">
        <v>2260</v>
      </c>
      <c r="I214" s="20" t="b">
        <f t="shared" si="2"/>
        <v>0</v>
      </c>
    </row>
    <row r="215">
      <c r="A215" s="23" t="s">
        <v>2261</v>
      </c>
      <c r="B215" s="21">
        <v>49.7</v>
      </c>
      <c r="C215" s="21">
        <v>52.21</v>
      </c>
      <c r="D215" s="21">
        <v>64.06</v>
      </c>
      <c r="E215" s="21">
        <v>72.05</v>
      </c>
      <c r="F215" s="22">
        <v>60000.0</v>
      </c>
      <c r="G215" s="16" t="s">
        <v>2262</v>
      </c>
      <c r="H215" s="16" t="s">
        <v>2263</v>
      </c>
      <c r="I215" s="20" t="b">
        <f t="shared" si="2"/>
        <v>0</v>
      </c>
    </row>
    <row r="216">
      <c r="A216" s="23" t="s">
        <v>2264</v>
      </c>
      <c r="B216" s="21">
        <v>69.1152</v>
      </c>
      <c r="C216" s="21">
        <v>69.2248</v>
      </c>
      <c r="D216" s="21">
        <v>-50.4737</v>
      </c>
      <c r="E216" s="21">
        <v>-49.88059</v>
      </c>
      <c r="F216" s="22"/>
      <c r="G216" s="16" t="s">
        <v>1896</v>
      </c>
      <c r="H216" s="16" t="s">
        <v>2265</v>
      </c>
      <c r="I216" s="20" t="b">
        <f t="shared" si="2"/>
        <v>0</v>
      </c>
    </row>
    <row r="217">
      <c r="A217" s="23" t="s">
        <v>2266</v>
      </c>
      <c r="B217" s="21">
        <v>46.63</v>
      </c>
      <c r="C217" s="21">
        <v>46.65</v>
      </c>
      <c r="D217" s="21">
        <v>8.587</v>
      </c>
      <c r="E217" s="21">
        <v>8.6</v>
      </c>
      <c r="F217" s="22">
        <v>1.5</v>
      </c>
      <c r="G217" s="16" t="s">
        <v>1870</v>
      </c>
      <c r="H217" s="16" t="s">
        <v>2267</v>
      </c>
      <c r="I217" s="20" t="b">
        <f t="shared" si="2"/>
        <v>0</v>
      </c>
    </row>
    <row r="218">
      <c r="A218" s="23" t="s">
        <v>2268</v>
      </c>
      <c r="B218" s="21">
        <v>43.0</v>
      </c>
      <c r="C218" s="21">
        <v>48.0</v>
      </c>
      <c r="D218" s="21">
        <v>20.5</v>
      </c>
      <c r="E218" s="21">
        <v>28.5</v>
      </c>
      <c r="F218" s="22">
        <v>212000.0</v>
      </c>
      <c r="G218" s="16" t="s">
        <v>2123</v>
      </c>
      <c r="H218" s="16" t="s">
        <v>2123</v>
      </c>
      <c r="I218" s="20" t="b">
        <f t="shared" si="2"/>
        <v>0</v>
      </c>
    </row>
    <row r="219">
      <c r="A219" s="20" t="s">
        <v>2269</v>
      </c>
      <c r="B219" s="21">
        <v>46.01</v>
      </c>
      <c r="C219" s="21">
        <v>46.14</v>
      </c>
      <c r="D219" s="21">
        <v>11.09</v>
      </c>
      <c r="E219" s="21">
        <v>11.166</v>
      </c>
      <c r="F219" s="22">
        <v>8.0</v>
      </c>
      <c r="G219" s="16" t="s">
        <v>1932</v>
      </c>
      <c r="H219" s="16" t="s">
        <v>2270</v>
      </c>
      <c r="I219" s="20" t="b">
        <f t="shared" si="2"/>
        <v>0</v>
      </c>
      <c r="J219" s="16" t="s">
        <v>2271</v>
      </c>
    </row>
    <row r="220">
      <c r="A220" s="20" t="s">
        <v>2269</v>
      </c>
      <c r="B220" s="21">
        <v>46.01</v>
      </c>
      <c r="C220" s="21">
        <v>46.14</v>
      </c>
      <c r="D220" s="21">
        <v>11.09</v>
      </c>
      <c r="E220" s="21">
        <v>11.166</v>
      </c>
      <c r="F220" s="22">
        <v>8.0</v>
      </c>
      <c r="G220" s="16" t="s">
        <v>1932</v>
      </c>
      <c r="H220" s="16" t="s">
        <v>2270</v>
      </c>
      <c r="I220" s="20" t="b">
        <f t="shared" si="2"/>
        <v>0</v>
      </c>
      <c r="J220" s="16" t="s">
        <v>2272</v>
      </c>
    </row>
    <row r="221">
      <c r="A221" s="20" t="s">
        <v>2269</v>
      </c>
      <c r="B221" s="21">
        <v>45.858</v>
      </c>
      <c r="C221" s="21">
        <v>45.919</v>
      </c>
      <c r="D221" s="21">
        <v>11.008</v>
      </c>
      <c r="E221" s="21">
        <v>11.072</v>
      </c>
      <c r="F221" s="22">
        <v>12.0</v>
      </c>
      <c r="G221" s="16" t="s">
        <v>1932</v>
      </c>
      <c r="H221" s="16" t="s">
        <v>2273</v>
      </c>
      <c r="I221" s="20" t="b">
        <f t="shared" si="2"/>
        <v>0</v>
      </c>
      <c r="J221" s="16" t="s">
        <v>2274</v>
      </c>
    </row>
    <row r="222">
      <c r="A222" s="23" t="s">
        <v>2275</v>
      </c>
      <c r="B222" s="21">
        <v>28.21</v>
      </c>
      <c r="C222" s="21">
        <v>28.27</v>
      </c>
      <c r="D222" s="21">
        <v>85.53</v>
      </c>
      <c r="E222" s="21">
        <v>85.58</v>
      </c>
      <c r="F222" s="22">
        <v>6.0</v>
      </c>
      <c r="G222" s="16" t="s">
        <v>1899</v>
      </c>
      <c r="H222" s="16" t="s">
        <v>2276</v>
      </c>
      <c r="I222" s="20" t="b">
        <f t="shared" si="2"/>
        <v>0</v>
      </c>
    </row>
    <row r="223">
      <c r="A223" s="16" t="s">
        <v>2277</v>
      </c>
      <c r="B223" s="21">
        <v>42.542052</v>
      </c>
      <c r="C223" s="21">
        <v>42.55151</v>
      </c>
      <c r="D223" s="21">
        <v>0.749589</v>
      </c>
      <c r="E223" s="21">
        <v>0.77142</v>
      </c>
      <c r="F223" s="22">
        <v>0.5</v>
      </c>
      <c r="G223" s="16" t="s">
        <v>1844</v>
      </c>
      <c r="H223" s="16" t="s">
        <v>2278</v>
      </c>
      <c r="I223" s="20" t="b">
        <f t="shared" si="2"/>
        <v>0</v>
      </c>
    </row>
    <row r="224">
      <c r="A224" s="23" t="s">
        <v>2279</v>
      </c>
      <c r="B224" s="21">
        <v>62.48</v>
      </c>
      <c r="C224" s="42">
        <v>62.55</v>
      </c>
      <c r="D224" s="42">
        <v>30.63</v>
      </c>
      <c r="E224" s="42">
        <v>30.77</v>
      </c>
      <c r="F224" s="22">
        <v>68.8</v>
      </c>
      <c r="G224" s="16" t="s">
        <v>2149</v>
      </c>
      <c r="H224" s="16" t="s">
        <v>2280</v>
      </c>
      <c r="I224" s="20" t="b">
        <f t="shared" si="2"/>
        <v>0</v>
      </c>
    </row>
    <row r="225">
      <c r="A225" s="20" t="s">
        <v>2281</v>
      </c>
      <c r="B225" s="21">
        <v>13.417</v>
      </c>
      <c r="C225" s="21">
        <v>13.834</v>
      </c>
      <c r="D225" s="21">
        <v>39.033</v>
      </c>
      <c r="E225" s="21">
        <v>39.484</v>
      </c>
      <c r="F225" s="22">
        <v>25.0</v>
      </c>
      <c r="G225" s="16" t="s">
        <v>2025</v>
      </c>
      <c r="H225" s="16" t="s">
        <v>2282</v>
      </c>
      <c r="I225" s="20" t="b">
        <f t="shared" si="2"/>
        <v>0</v>
      </c>
    </row>
    <row r="226">
      <c r="A226" s="23" t="s">
        <v>2283</v>
      </c>
      <c r="B226" s="21">
        <v>63.29</v>
      </c>
      <c r="C226" s="42">
        <v>63.314</v>
      </c>
      <c r="D226" s="21">
        <v>-20.62</v>
      </c>
      <c r="E226" s="21">
        <v>-20.587</v>
      </c>
      <c r="F226" s="22">
        <v>2.7</v>
      </c>
      <c r="G226" s="16" t="s">
        <v>1876</v>
      </c>
      <c r="H226" s="16" t="s">
        <v>2284</v>
      </c>
      <c r="I226" s="20" t="b">
        <f t="shared" si="2"/>
        <v>0</v>
      </c>
    </row>
    <row r="227">
      <c r="A227" s="23" t="s">
        <v>2285</v>
      </c>
      <c r="B227" s="21">
        <v>50.48256</v>
      </c>
      <c r="C227" s="21">
        <v>50.6023</v>
      </c>
      <c r="D227" s="21">
        <v>14.0076</v>
      </c>
      <c r="E227" s="21">
        <v>14.1704</v>
      </c>
      <c r="F227" s="22">
        <v>12.0</v>
      </c>
      <c r="G227" s="16" t="s">
        <v>2286</v>
      </c>
      <c r="H227" s="16" t="s">
        <v>2287</v>
      </c>
      <c r="I227" s="20" t="b">
        <f t="shared" si="2"/>
        <v>0</v>
      </c>
    </row>
    <row r="228">
      <c r="A228" s="23" t="s">
        <v>2288</v>
      </c>
      <c r="B228" s="21">
        <v>50.61328</v>
      </c>
      <c r="C228" s="21">
        <v>50.62708</v>
      </c>
      <c r="D228" s="21">
        <v>-2.256</v>
      </c>
      <c r="E228" s="21">
        <v>-2.1671</v>
      </c>
      <c r="F228" s="46"/>
      <c r="G228" s="47" t="s">
        <v>1867</v>
      </c>
      <c r="H228" s="47" t="s">
        <v>2289</v>
      </c>
      <c r="I228" s="20" t="b">
        <f t="shared" si="2"/>
        <v>0</v>
      </c>
    </row>
    <row r="229">
      <c r="A229" s="23" t="s">
        <v>2290</v>
      </c>
      <c r="B229" s="21">
        <v>63.9</v>
      </c>
      <c r="C229" s="21">
        <v>64.1</v>
      </c>
      <c r="D229" s="21">
        <v>-19.6</v>
      </c>
      <c r="E229" s="21">
        <v>-19.4</v>
      </c>
      <c r="F229" s="22">
        <v>300.0</v>
      </c>
      <c r="G229" s="16" t="s">
        <v>1876</v>
      </c>
      <c r="H229" s="16" t="s">
        <v>2291</v>
      </c>
      <c r="I229" s="20" t="b">
        <f t="shared" si="2"/>
        <v>0</v>
      </c>
    </row>
    <row r="230">
      <c r="A230" s="16" t="s">
        <v>2292</v>
      </c>
      <c r="B230" s="21">
        <v>28.18073</v>
      </c>
      <c r="C230" s="21">
        <v>28.338</v>
      </c>
      <c r="D230" s="21">
        <v>85.57</v>
      </c>
      <c r="E230" s="21">
        <v>85.756</v>
      </c>
      <c r="F230" s="22">
        <v>100.0</v>
      </c>
      <c r="G230" s="16" t="s">
        <v>1899</v>
      </c>
      <c r="H230" s="16" t="s">
        <v>2293</v>
      </c>
      <c r="I230" s="16" t="b">
        <v>0</v>
      </c>
    </row>
    <row r="231">
      <c r="A231" s="23" t="s">
        <v>2294</v>
      </c>
      <c r="B231" s="21">
        <v>54.975</v>
      </c>
      <c r="C231" s="21">
        <v>54.981</v>
      </c>
      <c r="D231" s="21">
        <v>-2.035</v>
      </c>
      <c r="E231" s="21">
        <v>-2.021</v>
      </c>
      <c r="F231" s="22">
        <v>1.0</v>
      </c>
      <c r="G231" s="16" t="s">
        <v>1867</v>
      </c>
      <c r="H231" s="16" t="s">
        <v>2295</v>
      </c>
      <c r="I231" s="20" t="b">
        <f t="shared" ref="I231:I574" si="3">exact(vlookup($A231, indirect("scientific!$A:$E"), 5, FALSE), "no")</f>
        <v>0</v>
      </c>
    </row>
    <row r="232">
      <c r="A232" s="23" t="s">
        <v>2296</v>
      </c>
      <c r="B232" s="21">
        <v>38.92518</v>
      </c>
      <c r="C232" s="21">
        <v>38.999</v>
      </c>
      <c r="D232" s="21">
        <v>-6.01122</v>
      </c>
      <c r="E232" s="21">
        <v>-5.9041</v>
      </c>
      <c r="F232" s="22">
        <v>67.0</v>
      </c>
      <c r="G232" s="16" t="s">
        <v>1844</v>
      </c>
      <c r="H232" s="16" t="s">
        <v>2297</v>
      </c>
      <c r="I232" s="20" t="b">
        <f t="shared" si="3"/>
        <v>0</v>
      </c>
    </row>
    <row r="233">
      <c r="A233" s="23" t="s">
        <v>2298</v>
      </c>
      <c r="B233" s="21">
        <v>38.85</v>
      </c>
      <c r="C233" s="21">
        <v>38.91</v>
      </c>
      <c r="D233" s="21">
        <v>-7.0089</v>
      </c>
      <c r="E233" s="21">
        <v>-6.9255</v>
      </c>
      <c r="F233" s="22">
        <v>205.0</v>
      </c>
      <c r="G233" s="16" t="s">
        <v>1844</v>
      </c>
      <c r="H233" s="16" t="s">
        <v>2299</v>
      </c>
      <c r="I233" s="20" t="b">
        <f t="shared" si="3"/>
        <v>0</v>
      </c>
    </row>
    <row r="234">
      <c r="A234" s="23" t="s">
        <v>2298</v>
      </c>
      <c r="B234" s="21">
        <v>38.92518</v>
      </c>
      <c r="C234" s="21">
        <v>38.999</v>
      </c>
      <c r="D234" s="21">
        <v>-6.01122</v>
      </c>
      <c r="E234" s="21">
        <v>-5.9041</v>
      </c>
      <c r="F234" s="22">
        <v>67.0</v>
      </c>
      <c r="G234" s="16" t="s">
        <v>1844</v>
      </c>
      <c r="H234" s="16" t="s">
        <v>2300</v>
      </c>
      <c r="I234" s="20" t="b">
        <f t="shared" si="3"/>
        <v>0</v>
      </c>
    </row>
    <row r="235">
      <c r="A235" s="23" t="s">
        <v>2298</v>
      </c>
      <c r="B235" s="21">
        <v>39.775168</v>
      </c>
      <c r="C235" s="21">
        <v>39.779359</v>
      </c>
      <c r="D235" s="21">
        <v>-5.08688</v>
      </c>
      <c r="E235" s="21">
        <v>-5.079428</v>
      </c>
      <c r="F235" s="22">
        <v>56.0</v>
      </c>
      <c r="G235" s="16" t="s">
        <v>1844</v>
      </c>
      <c r="H235" s="16" t="s">
        <v>2301</v>
      </c>
      <c r="I235" s="20" t="b">
        <f t="shared" si="3"/>
        <v>0</v>
      </c>
    </row>
    <row r="236">
      <c r="A236" s="23" t="s">
        <v>2302</v>
      </c>
      <c r="B236" s="21">
        <v>40.635421</v>
      </c>
      <c r="C236" s="21">
        <v>40.66875</v>
      </c>
      <c r="D236" s="21">
        <v>17.0825</v>
      </c>
      <c r="E236" s="21">
        <v>17.13506</v>
      </c>
      <c r="F236" s="22">
        <v>550.0</v>
      </c>
      <c r="G236" s="16" t="s">
        <v>1932</v>
      </c>
      <c r="H236" s="16" t="s">
        <v>2303</v>
      </c>
      <c r="I236" s="20" t="b">
        <f t="shared" si="3"/>
        <v>0</v>
      </c>
    </row>
    <row r="237">
      <c r="A237" s="16" t="s">
        <v>2304</v>
      </c>
      <c r="B237" s="28">
        <v>-62.196318</v>
      </c>
      <c r="C237" s="21">
        <v>-62.161456</v>
      </c>
      <c r="D237" s="28">
        <v>-58.537385</v>
      </c>
      <c r="E237" s="21">
        <v>-58.439628</v>
      </c>
      <c r="F237" s="22">
        <v>6.0</v>
      </c>
      <c r="G237" s="16" t="s">
        <v>1958</v>
      </c>
      <c r="H237" s="16" t="s">
        <v>2305</v>
      </c>
      <c r="I237" s="20" t="b">
        <f t="shared" si="3"/>
        <v>0</v>
      </c>
    </row>
    <row r="238">
      <c r="A238" s="23" t="s">
        <v>2306</v>
      </c>
      <c r="B238" s="21">
        <v>40.647</v>
      </c>
      <c r="C238" s="21">
        <v>40.6752</v>
      </c>
      <c r="D238" s="21">
        <v>-4.7026</v>
      </c>
      <c r="E238" s="21">
        <v>-4.653</v>
      </c>
      <c r="F238" s="22">
        <v>21.5</v>
      </c>
      <c r="G238" s="16" t="s">
        <v>1844</v>
      </c>
      <c r="H238" s="16" t="s">
        <v>2307</v>
      </c>
      <c r="I238" s="20" t="b">
        <f t="shared" si="3"/>
        <v>0</v>
      </c>
    </row>
    <row r="239">
      <c r="A239" s="23" t="s">
        <v>2308</v>
      </c>
      <c r="B239" s="21">
        <v>41.0</v>
      </c>
      <c r="C239" s="21">
        <v>43.0</v>
      </c>
      <c r="D239" s="21">
        <v>78.0</v>
      </c>
      <c r="E239" s="21">
        <v>81.5</v>
      </c>
      <c r="F239" s="22">
        <v>6600.0</v>
      </c>
      <c r="G239" s="16" t="s">
        <v>2088</v>
      </c>
      <c r="H239" s="16" t="s">
        <v>2309</v>
      </c>
      <c r="I239" s="20" t="b">
        <f t="shared" si="3"/>
        <v>0</v>
      </c>
    </row>
    <row r="240">
      <c r="A240" s="23" t="s">
        <v>2310</v>
      </c>
      <c r="B240" s="21">
        <v>41.44183</v>
      </c>
      <c r="C240" s="21">
        <v>42.09632</v>
      </c>
      <c r="D240" s="21">
        <v>79.65299</v>
      </c>
      <c r="E240" s="21">
        <v>80.64176</v>
      </c>
      <c r="F240" s="22">
        <v>3000.0</v>
      </c>
      <c r="G240" s="16" t="s">
        <v>2088</v>
      </c>
      <c r="H240" s="16" t="s">
        <v>2311</v>
      </c>
      <c r="I240" s="20" t="b">
        <f t="shared" si="3"/>
        <v>0</v>
      </c>
    </row>
    <row r="241">
      <c r="A241" s="20" t="s">
        <v>2312</v>
      </c>
      <c r="B241" s="21">
        <v>40.709</v>
      </c>
      <c r="C241" s="21">
        <v>41.052</v>
      </c>
      <c r="D241" s="21">
        <v>-78.047</v>
      </c>
      <c r="E241" s="21">
        <v>-77.608</v>
      </c>
      <c r="F241" s="22">
        <v>2.8</v>
      </c>
      <c r="G241" s="16" t="s">
        <v>1864</v>
      </c>
      <c r="H241" s="16" t="s">
        <v>2313</v>
      </c>
      <c r="I241" s="20" t="b">
        <f t="shared" si="3"/>
        <v>0</v>
      </c>
    </row>
    <row r="242">
      <c r="A242" s="20" t="s">
        <v>2314</v>
      </c>
      <c r="B242" s="21">
        <v>46.834</v>
      </c>
      <c r="C242" s="21">
        <v>46.897</v>
      </c>
      <c r="D242" s="21">
        <v>10.698</v>
      </c>
      <c r="E242" s="21">
        <v>10.787</v>
      </c>
      <c r="F242" s="22">
        <v>62.0</v>
      </c>
      <c r="G242" s="16" t="s">
        <v>1855</v>
      </c>
      <c r="H242" s="16" t="s">
        <v>2315</v>
      </c>
      <c r="I242" s="20" t="b">
        <f t="shared" si="3"/>
        <v>0</v>
      </c>
    </row>
    <row r="243">
      <c r="A243" s="23" t="s">
        <v>2316</v>
      </c>
      <c r="B243" s="21">
        <v>41.17515</v>
      </c>
      <c r="C243" s="21">
        <v>41.4475</v>
      </c>
      <c r="D243" s="21">
        <v>-7.1673</v>
      </c>
      <c r="E243" s="21">
        <v>-6.7664</v>
      </c>
      <c r="F243" s="22">
        <v>1186.36</v>
      </c>
      <c r="G243" s="3" t="s">
        <v>2070</v>
      </c>
      <c r="H243" s="16" t="s">
        <v>2317</v>
      </c>
      <c r="I243" s="20" t="b">
        <f t="shared" si="3"/>
        <v>0</v>
      </c>
    </row>
    <row r="244">
      <c r="A244" s="20" t="s">
        <v>2318</v>
      </c>
      <c r="B244" s="21">
        <v>-63.033</v>
      </c>
      <c r="C244" s="21">
        <v>-62.881</v>
      </c>
      <c r="D244" s="21">
        <v>-60.759</v>
      </c>
      <c r="E244" s="21">
        <v>-60.472</v>
      </c>
      <c r="F244" s="22">
        <v>104.6</v>
      </c>
      <c r="G244" s="48" t="s">
        <v>1958</v>
      </c>
      <c r="H244" s="16" t="s">
        <v>2319</v>
      </c>
      <c r="I244" s="20" t="b">
        <f t="shared" si="3"/>
        <v>0</v>
      </c>
    </row>
    <row r="245">
      <c r="A245" s="23" t="s">
        <v>2320</v>
      </c>
      <c r="B245" s="21">
        <v>38.98</v>
      </c>
      <c r="C245" s="21">
        <v>39.0429</v>
      </c>
      <c r="D245" s="21">
        <v>8.80719</v>
      </c>
      <c r="E245" s="21">
        <v>8.9489</v>
      </c>
      <c r="F245" s="16">
        <v>50.0</v>
      </c>
      <c r="G245" s="3" t="s">
        <v>1932</v>
      </c>
      <c r="H245" s="16" t="s">
        <v>2321</v>
      </c>
      <c r="I245" s="20" t="b">
        <f t="shared" si="3"/>
        <v>0</v>
      </c>
    </row>
    <row r="246">
      <c r="A246" s="23" t="s">
        <v>2322</v>
      </c>
      <c r="B246" s="21">
        <v>28.18073</v>
      </c>
      <c r="C246" s="21">
        <v>28.338</v>
      </c>
      <c r="D246" s="21">
        <v>85.57</v>
      </c>
      <c r="E246" s="21">
        <v>85.756</v>
      </c>
      <c r="F246" s="22">
        <v>500.0</v>
      </c>
      <c r="G246" s="16" t="s">
        <v>1899</v>
      </c>
      <c r="H246" s="16" t="s">
        <v>2323</v>
      </c>
      <c r="I246" s="20" t="b">
        <f t="shared" si="3"/>
        <v>0</v>
      </c>
    </row>
    <row r="247">
      <c r="A247" s="23" t="s">
        <v>2324</v>
      </c>
      <c r="B247" s="21">
        <v>-21.128463</v>
      </c>
      <c r="C247" s="21">
        <v>-21.01084</v>
      </c>
      <c r="D247" s="21">
        <v>55.4478</v>
      </c>
      <c r="E247" s="21">
        <v>55.5571</v>
      </c>
      <c r="F247" s="22">
        <v>100.0</v>
      </c>
      <c r="G247" s="16" t="s">
        <v>1963</v>
      </c>
      <c r="H247" s="16" t="s">
        <v>2325</v>
      </c>
      <c r="I247" s="20" t="b">
        <f t="shared" si="3"/>
        <v>0</v>
      </c>
    </row>
    <row r="248">
      <c r="A248" s="20" t="s">
        <v>2326</v>
      </c>
      <c r="B248" s="21">
        <v>-21.33</v>
      </c>
      <c r="C248" s="21">
        <v>-21.166</v>
      </c>
      <c r="D248" s="21">
        <v>55.166</v>
      </c>
      <c r="E248" s="21">
        <v>55.833</v>
      </c>
      <c r="F248" s="22">
        <v>100.0</v>
      </c>
      <c r="G248" s="16" t="s">
        <v>1963</v>
      </c>
      <c r="H248" s="16" t="s">
        <v>2325</v>
      </c>
      <c r="I248" s="20" t="b">
        <f t="shared" si="3"/>
        <v>0</v>
      </c>
    </row>
    <row r="249">
      <c r="A249" s="23" t="s">
        <v>2327</v>
      </c>
      <c r="B249" s="21">
        <v>38.67213</v>
      </c>
      <c r="C249" s="21">
        <v>38.72397</v>
      </c>
      <c r="D249" s="21">
        <v>-9.3207</v>
      </c>
      <c r="E249" s="21">
        <v>-9.11</v>
      </c>
      <c r="F249" s="22">
        <v>30.0</v>
      </c>
      <c r="G249" s="16" t="s">
        <v>2070</v>
      </c>
      <c r="H249" s="16" t="s">
        <v>2328</v>
      </c>
      <c r="I249" s="20" t="b">
        <f t="shared" si="3"/>
        <v>0</v>
      </c>
    </row>
    <row r="250">
      <c r="A250" s="23" t="s">
        <v>2329</v>
      </c>
      <c r="B250" s="21">
        <v>56.1687</v>
      </c>
      <c r="C250" s="21">
        <v>57.0685</v>
      </c>
      <c r="D250" s="21">
        <v>27.797</v>
      </c>
      <c r="E250" s="21">
        <v>28.9346</v>
      </c>
      <c r="F250" s="22">
        <v>22209.0</v>
      </c>
      <c r="G250" s="16" t="s">
        <v>1977</v>
      </c>
      <c r="H250" s="16" t="s">
        <v>2330</v>
      </c>
      <c r="I250" s="20" t="b">
        <f t="shared" si="3"/>
        <v>0</v>
      </c>
    </row>
    <row r="251">
      <c r="A251" s="23" t="s">
        <v>2331</v>
      </c>
      <c r="B251" s="21">
        <v>38.3391</v>
      </c>
      <c r="C251" s="21">
        <v>38.3983</v>
      </c>
      <c r="D251" s="21">
        <v>-0.6248</v>
      </c>
      <c r="E251" s="21">
        <v>-0.5258</v>
      </c>
      <c r="F251" s="22">
        <v>6.0</v>
      </c>
      <c r="G251" s="16" t="s">
        <v>1844</v>
      </c>
      <c r="H251" s="16" t="s">
        <v>2332</v>
      </c>
      <c r="I251" s="20" t="b">
        <f t="shared" si="3"/>
        <v>0</v>
      </c>
    </row>
    <row r="252">
      <c r="A252" s="23" t="s">
        <v>2333</v>
      </c>
      <c r="B252" s="21">
        <v>58.969</v>
      </c>
      <c r="C252" s="21">
        <v>58.97682</v>
      </c>
      <c r="D252" s="21">
        <v>9.8346</v>
      </c>
      <c r="E252" s="21">
        <v>9.81587</v>
      </c>
      <c r="F252" s="22">
        <v>0.37</v>
      </c>
      <c r="G252" s="16" t="s">
        <v>1861</v>
      </c>
      <c r="H252" s="16" t="s">
        <v>2334</v>
      </c>
      <c r="I252" s="20" t="b">
        <f t="shared" si="3"/>
        <v>0</v>
      </c>
    </row>
    <row r="253">
      <c r="A253" s="16" t="s">
        <v>2335</v>
      </c>
      <c r="B253" s="21">
        <v>50.5741</v>
      </c>
      <c r="C253" s="21">
        <v>50.678</v>
      </c>
      <c r="D253" s="21">
        <v>-123.635</v>
      </c>
      <c r="E253" s="21">
        <v>-123.4716</v>
      </c>
      <c r="F253" s="22">
        <v>14.6</v>
      </c>
      <c r="G253" s="16" t="s">
        <v>1970</v>
      </c>
      <c r="H253" s="16" t="s">
        <v>2336</v>
      </c>
      <c r="I253" s="20" t="b">
        <f t="shared" si="3"/>
        <v>0</v>
      </c>
    </row>
    <row r="254">
      <c r="A254" s="20" t="s">
        <v>2337</v>
      </c>
      <c r="B254" s="21">
        <v>28.333</v>
      </c>
      <c r="C254" s="21">
        <v>29.0</v>
      </c>
      <c r="D254" s="21">
        <v>84.083</v>
      </c>
      <c r="E254" s="21">
        <v>84.833</v>
      </c>
      <c r="F254" s="22">
        <v>470.0</v>
      </c>
      <c r="G254" s="16" t="s">
        <v>1899</v>
      </c>
      <c r="H254" s="16" t="s">
        <v>2338</v>
      </c>
      <c r="I254" s="20" t="b">
        <f t="shared" si="3"/>
        <v>0</v>
      </c>
    </row>
    <row r="255">
      <c r="A255" s="23" t="s">
        <v>2339</v>
      </c>
      <c r="B255" s="21">
        <v>45.713851</v>
      </c>
      <c r="C255" s="21">
        <v>45.73</v>
      </c>
      <c r="D255" s="21">
        <v>10.8166</v>
      </c>
      <c r="E255" s="21">
        <v>10.862</v>
      </c>
      <c r="F255" s="22"/>
      <c r="G255" s="16" t="s">
        <v>1932</v>
      </c>
      <c r="H255" s="16" t="s">
        <v>2340</v>
      </c>
      <c r="I255" s="20" t="b">
        <f t="shared" si="3"/>
        <v>0</v>
      </c>
    </row>
    <row r="256">
      <c r="A256" s="20" t="s">
        <v>2341</v>
      </c>
      <c r="B256" s="21">
        <v>52.596</v>
      </c>
      <c r="C256" s="21">
        <v>52.671</v>
      </c>
      <c r="D256" s="21">
        <v>21.919</v>
      </c>
      <c r="E256" s="21">
        <v>22.157</v>
      </c>
      <c r="F256" s="22"/>
      <c r="G256" s="16" t="s">
        <v>1924</v>
      </c>
      <c r="H256" s="16" t="s">
        <v>2342</v>
      </c>
      <c r="I256" s="20" t="b">
        <f t="shared" si="3"/>
        <v>0</v>
      </c>
    </row>
    <row r="257">
      <c r="A257" s="29" t="s">
        <v>2343</v>
      </c>
      <c r="B257" s="21">
        <v>52.1701</v>
      </c>
      <c r="C257" s="21">
        <v>52.1914</v>
      </c>
      <c r="D257" s="21">
        <v>20.99125</v>
      </c>
      <c r="E257" s="21">
        <v>21.01488</v>
      </c>
      <c r="F257" s="22">
        <v>3.0</v>
      </c>
      <c r="G257" s="16" t="s">
        <v>1924</v>
      </c>
      <c r="H257" s="16" t="s">
        <v>2344</v>
      </c>
      <c r="I257" s="20" t="b">
        <f t="shared" si="3"/>
        <v>0</v>
      </c>
    </row>
    <row r="258">
      <c r="A258" s="16" t="s">
        <v>2345</v>
      </c>
      <c r="B258" s="21">
        <v>50.7207</v>
      </c>
      <c r="C258" s="21">
        <v>50.7584</v>
      </c>
      <c r="D258" s="21">
        <v>-123.73</v>
      </c>
      <c r="E258" s="21">
        <v>-123.6915</v>
      </c>
      <c r="F258" s="22">
        <v>3.2</v>
      </c>
      <c r="G258" s="16" t="s">
        <v>1970</v>
      </c>
      <c r="H258" s="16" t="s">
        <v>2346</v>
      </c>
      <c r="I258" s="20" t="b">
        <f t="shared" si="3"/>
        <v>0</v>
      </c>
    </row>
    <row r="259">
      <c r="A259" s="29" t="s">
        <v>2347</v>
      </c>
      <c r="B259" s="21">
        <v>28.0</v>
      </c>
      <c r="C259" s="21">
        <v>31.0</v>
      </c>
      <c r="D259" s="21">
        <v>-9.0</v>
      </c>
      <c r="E259" s="21">
        <v>-3.0</v>
      </c>
      <c r="F259" s="22">
        <v>2632.0</v>
      </c>
      <c r="G259" s="16" t="s">
        <v>2348</v>
      </c>
      <c r="H259" s="16" t="s">
        <v>2349</v>
      </c>
      <c r="I259" s="20" t="b">
        <f t="shared" si="3"/>
        <v>0</v>
      </c>
    </row>
    <row r="260">
      <c r="A260" s="20" t="s">
        <v>2350</v>
      </c>
      <c r="B260" s="21">
        <v>48.724</v>
      </c>
      <c r="C260" s="21">
        <v>48.838</v>
      </c>
      <c r="D260" s="21">
        <v>-121.91</v>
      </c>
      <c r="E260" s="21">
        <v>-121.723</v>
      </c>
      <c r="F260" s="22">
        <v>39.0</v>
      </c>
      <c r="G260" s="16" t="s">
        <v>1864</v>
      </c>
      <c r="H260" s="16" t="s">
        <v>2351</v>
      </c>
      <c r="I260" s="20" t="b">
        <f t="shared" si="3"/>
        <v>0</v>
      </c>
    </row>
    <row r="261">
      <c r="A261" s="23" t="s">
        <v>2352</v>
      </c>
      <c r="B261" s="21">
        <v>42.89649</v>
      </c>
      <c r="C261" s="21">
        <v>42.96163</v>
      </c>
      <c r="D261" s="21">
        <v>13.0245</v>
      </c>
      <c r="E261" s="21">
        <v>13.11792</v>
      </c>
      <c r="F261" s="22">
        <v>35.0</v>
      </c>
      <c r="G261" s="16" t="s">
        <v>1932</v>
      </c>
      <c r="H261" s="16" t="s">
        <v>2353</v>
      </c>
      <c r="I261" s="20" t="b">
        <f t="shared" si="3"/>
        <v>0</v>
      </c>
    </row>
    <row r="262">
      <c r="A262" s="23" t="s">
        <v>2354</v>
      </c>
      <c r="B262" s="21">
        <v>48.3</v>
      </c>
      <c r="C262" s="21">
        <v>48.5</v>
      </c>
      <c r="D262" s="21">
        <v>16.3</v>
      </c>
      <c r="E262" s="21">
        <v>16.6</v>
      </c>
      <c r="F262" s="16">
        <v>84.0</v>
      </c>
      <c r="G262" s="16" t="s">
        <v>1855</v>
      </c>
      <c r="H262" s="16" t="s">
        <v>1855</v>
      </c>
      <c r="I262" s="20" t="b">
        <f t="shared" si="3"/>
        <v>0</v>
      </c>
    </row>
    <row r="263">
      <c r="A263" s="23" t="s">
        <v>2355</v>
      </c>
      <c r="B263" s="21">
        <v>37.67</v>
      </c>
      <c r="C263" s="21">
        <v>37.75</v>
      </c>
      <c r="D263" s="21">
        <v>12.58</v>
      </c>
      <c r="E263" s="21">
        <v>12.7</v>
      </c>
      <c r="F263" s="22">
        <v>6.0</v>
      </c>
      <c r="G263" s="16" t="s">
        <v>1932</v>
      </c>
      <c r="H263" s="16" t="s">
        <v>2356</v>
      </c>
      <c r="I263" s="20" t="b">
        <f t="shared" si="3"/>
        <v>0</v>
      </c>
    </row>
    <row r="264">
      <c r="A264" s="23" t="s">
        <v>2357</v>
      </c>
      <c r="B264" s="21">
        <v>55.940212</v>
      </c>
      <c r="C264" s="21">
        <v>56.0075</v>
      </c>
      <c r="D264" s="21">
        <v>160.551</v>
      </c>
      <c r="E264" s="21">
        <v>160.6672</v>
      </c>
      <c r="F264" s="22">
        <v>35.0</v>
      </c>
      <c r="G264" s="16" t="s">
        <v>1977</v>
      </c>
      <c r="H264" s="16" t="s">
        <v>2358</v>
      </c>
      <c r="I264" s="20" t="b">
        <f t="shared" si="3"/>
        <v>0</v>
      </c>
    </row>
    <row r="265">
      <c r="A265" s="16" t="s">
        <v>2359</v>
      </c>
      <c r="B265" s="21">
        <v>37.439</v>
      </c>
      <c r="C265" s="21">
        <v>37.743</v>
      </c>
      <c r="D265" s="21">
        <v>124.507</v>
      </c>
      <c r="E265" s="42">
        <v>127.557</v>
      </c>
      <c r="F265" s="22"/>
      <c r="G265" s="16" t="s">
        <v>2360</v>
      </c>
      <c r="H265" s="16" t="s">
        <v>2361</v>
      </c>
      <c r="I265" s="20" t="b">
        <f t="shared" si="3"/>
        <v>0</v>
      </c>
    </row>
    <row r="266">
      <c r="A266" s="23" t="s">
        <v>2362</v>
      </c>
      <c r="B266" s="21">
        <v>44.8413</v>
      </c>
      <c r="C266" s="21">
        <v>46.25887</v>
      </c>
      <c r="D266" s="21">
        <v>21.935</v>
      </c>
      <c r="E266" s="21">
        <v>26.4035</v>
      </c>
      <c r="F266" s="22">
        <v>2544.0</v>
      </c>
      <c r="G266" s="16" t="s">
        <v>2123</v>
      </c>
      <c r="H266" s="16" t="s">
        <v>2363</v>
      </c>
      <c r="I266" s="20" t="b">
        <f t="shared" si="3"/>
        <v>0</v>
      </c>
    </row>
    <row r="267">
      <c r="A267" s="23" t="s">
        <v>2364</v>
      </c>
      <c r="B267" s="21">
        <v>42.92753</v>
      </c>
      <c r="C267" s="21">
        <v>42.94438</v>
      </c>
      <c r="D267" s="21">
        <v>11.74339</v>
      </c>
      <c r="E267" s="21">
        <v>11.7692</v>
      </c>
      <c r="F267" s="22">
        <v>0.16</v>
      </c>
      <c r="G267" s="16" t="s">
        <v>1932</v>
      </c>
      <c r="H267" s="16" t="s">
        <v>2365</v>
      </c>
      <c r="I267" s="20" t="b">
        <f t="shared" si="3"/>
        <v>0</v>
      </c>
    </row>
    <row r="268">
      <c r="A268" s="23" t="s">
        <v>2366</v>
      </c>
      <c r="B268" s="21">
        <v>32.27104</v>
      </c>
      <c r="C268" s="21">
        <v>32.2911</v>
      </c>
      <c r="D268" s="21">
        <v>35.882</v>
      </c>
      <c r="E268" s="21">
        <v>35.90785</v>
      </c>
      <c r="F268" s="22">
        <v>1.0</v>
      </c>
      <c r="G268" s="16" t="s">
        <v>2367</v>
      </c>
      <c r="H268" s="16" t="s">
        <v>2368</v>
      </c>
      <c r="I268" s="20" t="b">
        <f t="shared" si="3"/>
        <v>0</v>
      </c>
    </row>
    <row r="269">
      <c r="A269" s="20" t="s">
        <v>2369</v>
      </c>
      <c r="B269" s="21">
        <v>41.906</v>
      </c>
      <c r="C269" s="21">
        <v>42.0452</v>
      </c>
      <c r="D269" s="21">
        <v>-72.108</v>
      </c>
      <c r="E269" s="21">
        <v>-71.911</v>
      </c>
      <c r="F269" s="22">
        <v>380.0</v>
      </c>
      <c r="G269" s="16" t="s">
        <v>1864</v>
      </c>
      <c r="H269" s="16" t="s">
        <v>2370</v>
      </c>
      <c r="I269" s="20" t="b">
        <f t="shared" si="3"/>
        <v>0</v>
      </c>
    </row>
    <row r="270">
      <c r="A270" s="16" t="s">
        <v>2371</v>
      </c>
      <c r="B270" s="21">
        <v>38.93</v>
      </c>
      <c r="C270" s="21">
        <v>39.69</v>
      </c>
      <c r="D270" s="21">
        <v>75.82</v>
      </c>
      <c r="E270" s="21">
        <v>76.91</v>
      </c>
      <c r="F270" s="22">
        <v>14400.0</v>
      </c>
      <c r="G270" s="16" t="s">
        <v>2088</v>
      </c>
      <c r="H270" s="16" t="s">
        <v>2372</v>
      </c>
      <c r="I270" s="20" t="b">
        <f t="shared" si="3"/>
        <v>0</v>
      </c>
      <c r="J270" s="16" t="s">
        <v>2373</v>
      </c>
    </row>
    <row r="271">
      <c r="A271" s="16" t="s">
        <v>2371</v>
      </c>
      <c r="B271" s="21">
        <v>41.64</v>
      </c>
      <c r="C271" s="21">
        <v>42.05</v>
      </c>
      <c r="D271" s="21">
        <v>78.028</v>
      </c>
      <c r="E271" s="21">
        <v>78.54</v>
      </c>
      <c r="F271" s="22">
        <v>2475.0</v>
      </c>
      <c r="G271" s="16" t="s">
        <v>1989</v>
      </c>
      <c r="H271" s="16" t="s">
        <v>2374</v>
      </c>
      <c r="I271" s="20" t="b">
        <f t="shared" si="3"/>
        <v>0</v>
      </c>
      <c r="J271" s="16" t="s">
        <v>2375</v>
      </c>
    </row>
    <row r="272">
      <c r="A272" s="23" t="s">
        <v>2376</v>
      </c>
      <c r="B272" s="44">
        <v>-70.04</v>
      </c>
      <c r="C272" s="44">
        <v>-66.49</v>
      </c>
      <c r="D272" s="21">
        <v>144.74</v>
      </c>
      <c r="E272" s="21">
        <v>159.78</v>
      </c>
      <c r="F272" s="22">
        <v>291600.0</v>
      </c>
      <c r="G272" s="16" t="s">
        <v>1958</v>
      </c>
      <c r="H272" s="16" t="s">
        <v>2377</v>
      </c>
      <c r="I272" s="20" t="b">
        <f t="shared" si="3"/>
        <v>0</v>
      </c>
      <c r="J272" s="16" t="s">
        <v>2378</v>
      </c>
    </row>
    <row r="273">
      <c r="A273" s="23" t="s">
        <v>2376</v>
      </c>
      <c r="B273" s="21">
        <v>-69.85</v>
      </c>
      <c r="C273" s="21">
        <v>-64.56</v>
      </c>
      <c r="D273" s="21">
        <v>104.54</v>
      </c>
      <c r="E273" s="21">
        <v>126.98</v>
      </c>
      <c r="F273" s="22">
        <v>291600.0</v>
      </c>
      <c r="G273" s="16" t="s">
        <v>1958</v>
      </c>
      <c r="H273" s="16" t="s">
        <v>2379</v>
      </c>
      <c r="I273" s="20" t="b">
        <f t="shared" si="3"/>
        <v>0</v>
      </c>
      <c r="J273" s="16" t="s">
        <v>2380</v>
      </c>
    </row>
    <row r="274">
      <c r="A274" s="23" t="s">
        <v>2376</v>
      </c>
      <c r="B274" s="21">
        <v>-70.71</v>
      </c>
      <c r="C274" s="21">
        <v>-64.62</v>
      </c>
      <c r="D274" s="21">
        <v>39.42</v>
      </c>
      <c r="E274" s="21">
        <v>52.67</v>
      </c>
      <c r="F274" s="22">
        <v>291600.0</v>
      </c>
      <c r="G274" s="16" t="s">
        <v>1958</v>
      </c>
      <c r="H274" s="16" t="s">
        <v>2381</v>
      </c>
      <c r="I274" s="20" t="b">
        <f t="shared" si="3"/>
        <v>0</v>
      </c>
      <c r="J274" s="16" t="s">
        <v>2382</v>
      </c>
    </row>
    <row r="275">
      <c r="A275" s="23" t="s">
        <v>2376</v>
      </c>
      <c r="B275" s="21">
        <v>-66.5</v>
      </c>
      <c r="C275" s="21">
        <v>-64.864</v>
      </c>
      <c r="D275" s="21">
        <v>-65.817</v>
      </c>
      <c r="E275" s="21">
        <v>-60.313</v>
      </c>
      <c r="F275" s="22">
        <v>291600.0</v>
      </c>
      <c r="G275" s="16" t="s">
        <v>1958</v>
      </c>
      <c r="H275" s="16" t="s">
        <v>2383</v>
      </c>
      <c r="I275" s="20" t="b">
        <f t="shared" si="3"/>
        <v>0</v>
      </c>
      <c r="J275" s="16" t="s">
        <v>2384</v>
      </c>
    </row>
    <row r="276">
      <c r="A276" s="23" t="s">
        <v>2385</v>
      </c>
      <c r="B276" s="21">
        <v>52.22</v>
      </c>
      <c r="C276" s="21">
        <v>52.26</v>
      </c>
      <c r="D276" s="21">
        <v>20.9</v>
      </c>
      <c r="E276" s="21">
        <v>21.01</v>
      </c>
      <c r="F276" s="22">
        <v>15.0</v>
      </c>
      <c r="G276" s="16" t="s">
        <v>1924</v>
      </c>
      <c r="H276" s="16" t="s">
        <v>2386</v>
      </c>
      <c r="I276" s="20" t="b">
        <f t="shared" si="3"/>
        <v>0</v>
      </c>
    </row>
    <row r="277">
      <c r="A277" s="23" t="s">
        <v>2387</v>
      </c>
      <c r="B277" s="21">
        <v>-44.09468</v>
      </c>
      <c r="C277" s="21">
        <v>-44.07228</v>
      </c>
      <c r="D277" s="21">
        <v>169.42197</v>
      </c>
      <c r="E277" s="21">
        <v>169.4501</v>
      </c>
      <c r="F277" s="22">
        <v>2.0</v>
      </c>
      <c r="G277" s="16" t="s">
        <v>2388</v>
      </c>
      <c r="H277" s="16" t="s">
        <v>2389</v>
      </c>
      <c r="I277" s="20" t="b">
        <f t="shared" si="3"/>
        <v>0</v>
      </c>
    </row>
    <row r="278">
      <c r="A278" s="29" t="s">
        <v>2390</v>
      </c>
      <c r="B278" s="21">
        <v>62.8553</v>
      </c>
      <c r="C278" s="21">
        <v>62.9109</v>
      </c>
      <c r="D278" s="21">
        <v>30.82659</v>
      </c>
      <c r="E278" s="21">
        <v>30.97534</v>
      </c>
      <c r="F278" s="22">
        <v>37.8</v>
      </c>
      <c r="G278" s="16" t="s">
        <v>2149</v>
      </c>
      <c r="H278" s="16" t="s">
        <v>2391</v>
      </c>
      <c r="I278" s="20" t="b">
        <f t="shared" si="3"/>
        <v>0</v>
      </c>
    </row>
    <row r="279">
      <c r="A279" s="23" t="s">
        <v>2392</v>
      </c>
      <c r="B279" s="21">
        <v>46.407</v>
      </c>
      <c r="C279" s="21">
        <v>46.427</v>
      </c>
      <c r="D279" s="21">
        <v>3.314</v>
      </c>
      <c r="E279" s="21">
        <v>3.342</v>
      </c>
      <c r="F279" s="22">
        <v>1.2</v>
      </c>
      <c r="G279" s="16" t="s">
        <v>1963</v>
      </c>
      <c r="H279" s="16" t="s">
        <v>2393</v>
      </c>
      <c r="I279" s="20" t="b">
        <f t="shared" si="3"/>
        <v>0</v>
      </c>
      <c r="J279" s="16" t="s">
        <v>2394</v>
      </c>
    </row>
    <row r="280">
      <c r="A280" s="23" t="s">
        <v>2392</v>
      </c>
      <c r="B280" s="21">
        <v>43.779</v>
      </c>
      <c r="C280" s="21">
        <v>43.791</v>
      </c>
      <c r="D280" s="21">
        <v>1.288</v>
      </c>
      <c r="E280" s="21">
        <v>1.293</v>
      </c>
      <c r="F280" s="16">
        <v>0.03</v>
      </c>
      <c r="G280" s="16" t="s">
        <v>1963</v>
      </c>
      <c r="H280" s="16" t="s">
        <v>2395</v>
      </c>
      <c r="I280" s="20" t="b">
        <f t="shared" si="3"/>
        <v>0</v>
      </c>
      <c r="J280" s="16" t="s">
        <v>2396</v>
      </c>
    </row>
    <row r="281">
      <c r="A281" s="23" t="s">
        <v>2392</v>
      </c>
      <c r="B281" s="21">
        <v>43.779</v>
      </c>
      <c r="C281" s="21">
        <v>43.791</v>
      </c>
      <c r="D281" s="21">
        <v>1.288</v>
      </c>
      <c r="E281" s="21">
        <v>1.293</v>
      </c>
      <c r="F281" s="16">
        <v>0.03</v>
      </c>
      <c r="G281" s="16" t="s">
        <v>1963</v>
      </c>
      <c r="H281" s="16" t="s">
        <v>2395</v>
      </c>
      <c r="I281" s="20" t="b">
        <f t="shared" si="3"/>
        <v>0</v>
      </c>
      <c r="J281" s="16" t="s">
        <v>2397</v>
      </c>
    </row>
    <row r="282">
      <c r="A282" s="23" t="s">
        <v>2392</v>
      </c>
      <c r="B282" s="21">
        <v>43.779</v>
      </c>
      <c r="C282" s="21">
        <v>43.791</v>
      </c>
      <c r="D282" s="21">
        <v>1.288</v>
      </c>
      <c r="E282" s="21">
        <v>1.293</v>
      </c>
      <c r="F282" s="16">
        <v>0.03</v>
      </c>
      <c r="G282" s="16" t="s">
        <v>1963</v>
      </c>
      <c r="H282" s="16" t="s">
        <v>2395</v>
      </c>
      <c r="I282" s="20" t="b">
        <f t="shared" si="3"/>
        <v>0</v>
      </c>
      <c r="J282" s="16" t="s">
        <v>2398</v>
      </c>
    </row>
    <row r="283">
      <c r="A283" s="23" t="s">
        <v>2392</v>
      </c>
      <c r="B283" s="21">
        <v>43.779</v>
      </c>
      <c r="C283" s="21">
        <v>43.791</v>
      </c>
      <c r="D283" s="21">
        <v>1.288</v>
      </c>
      <c r="E283" s="21">
        <v>1.293</v>
      </c>
      <c r="F283" s="16">
        <v>0.03</v>
      </c>
      <c r="G283" s="16" t="s">
        <v>1963</v>
      </c>
      <c r="H283" s="16" t="s">
        <v>2395</v>
      </c>
      <c r="I283" s="20" t="b">
        <f t="shared" si="3"/>
        <v>0</v>
      </c>
      <c r="J283" s="16" t="s">
        <v>2399</v>
      </c>
    </row>
    <row r="284">
      <c r="A284" s="23" t="s">
        <v>2400</v>
      </c>
      <c r="B284" s="21">
        <v>48.5016</v>
      </c>
      <c r="C284" s="21">
        <v>48.513</v>
      </c>
      <c r="D284" s="21">
        <v>-79.45782</v>
      </c>
      <c r="E284" s="21">
        <v>-79.4442</v>
      </c>
      <c r="F284" s="22">
        <v>2.0</v>
      </c>
      <c r="G284" s="16" t="s">
        <v>1970</v>
      </c>
      <c r="H284" s="16" t="s">
        <v>2401</v>
      </c>
      <c r="I284" s="20" t="b">
        <f t="shared" si="3"/>
        <v>0</v>
      </c>
    </row>
    <row r="285">
      <c r="A285" s="20" t="s">
        <v>2402</v>
      </c>
      <c r="B285" s="21">
        <v>43.42</v>
      </c>
      <c r="C285" s="21">
        <v>43.424</v>
      </c>
      <c r="D285" s="21">
        <v>13.657</v>
      </c>
      <c r="E285" s="21">
        <v>13.661</v>
      </c>
      <c r="F285" s="22">
        <v>0.07</v>
      </c>
      <c r="G285" s="16" t="s">
        <v>1932</v>
      </c>
      <c r="H285" s="16" t="s">
        <v>2403</v>
      </c>
      <c r="I285" s="20" t="b">
        <f t="shared" si="3"/>
        <v>0</v>
      </c>
    </row>
    <row r="286">
      <c r="A286" s="16" t="s">
        <v>2404</v>
      </c>
      <c r="B286" s="21">
        <v>48.106517</v>
      </c>
      <c r="C286" s="21">
        <v>48.119485</v>
      </c>
      <c r="D286" s="21">
        <v>16.844644</v>
      </c>
      <c r="E286" s="21">
        <v>16.87975</v>
      </c>
      <c r="F286" s="22"/>
      <c r="G286" s="16" t="s">
        <v>1855</v>
      </c>
      <c r="H286" s="16" t="s">
        <v>2405</v>
      </c>
      <c r="I286" s="20" t="b">
        <f t="shared" si="3"/>
        <v>0</v>
      </c>
    </row>
    <row r="287">
      <c r="A287" s="16" t="s">
        <v>2404</v>
      </c>
      <c r="B287" s="21">
        <v>43.326617</v>
      </c>
      <c r="C287" s="21">
        <v>43.331074</v>
      </c>
      <c r="D287" s="21">
        <v>13.421292</v>
      </c>
      <c r="E287" s="21">
        <v>13.425637</v>
      </c>
      <c r="F287" s="22"/>
      <c r="G287" s="16" t="s">
        <v>1932</v>
      </c>
      <c r="H287" s="16" t="s">
        <v>2406</v>
      </c>
      <c r="I287" s="20" t="b">
        <f t="shared" si="3"/>
        <v>0</v>
      </c>
    </row>
    <row r="288">
      <c r="A288" s="16" t="s">
        <v>2404</v>
      </c>
      <c r="B288" s="21">
        <v>43.3149829</v>
      </c>
      <c r="C288" s="21">
        <v>43.3190889</v>
      </c>
      <c r="D288" s="21">
        <v>13.2865823</v>
      </c>
      <c r="E288" s="21">
        <v>13.2956693</v>
      </c>
      <c r="F288" s="22"/>
      <c r="G288" s="16" t="s">
        <v>1932</v>
      </c>
      <c r="H288" s="16" t="s">
        <v>2407</v>
      </c>
      <c r="I288" s="20" t="b">
        <f t="shared" si="3"/>
        <v>0</v>
      </c>
    </row>
    <row r="289">
      <c r="A289" s="23" t="s">
        <v>2408</v>
      </c>
      <c r="B289" s="21">
        <v>48.2515</v>
      </c>
      <c r="C289" s="21">
        <v>48.2714</v>
      </c>
      <c r="D289" s="21">
        <v>16.2555</v>
      </c>
      <c r="E289" s="21">
        <v>16.2826</v>
      </c>
      <c r="F289" s="22"/>
      <c r="G289" s="16" t="s">
        <v>1855</v>
      </c>
      <c r="H289" s="16" t="s">
        <v>2409</v>
      </c>
      <c r="I289" s="20" t="b">
        <f t="shared" si="3"/>
        <v>0</v>
      </c>
    </row>
    <row r="290">
      <c r="A290" s="20" t="s">
        <v>2410</v>
      </c>
      <c r="B290" s="21">
        <v>-30.164</v>
      </c>
      <c r="C290" s="21">
        <v>-30.131</v>
      </c>
      <c r="D290" s="21">
        <v>-69.943</v>
      </c>
      <c r="E290" s="21">
        <v>-69.892</v>
      </c>
      <c r="F290" s="22">
        <v>13.0</v>
      </c>
      <c r="G290" s="16" t="s">
        <v>2002</v>
      </c>
      <c r="H290" s="16" t="s">
        <v>2411</v>
      </c>
      <c r="I290" s="20" t="b">
        <f t="shared" si="3"/>
        <v>0</v>
      </c>
    </row>
    <row r="291">
      <c r="A291" s="29" t="s">
        <v>2412</v>
      </c>
      <c r="B291" s="21">
        <v>53.345</v>
      </c>
      <c r="C291" s="21">
        <v>53.353</v>
      </c>
      <c r="D291" s="42">
        <v>-1.821</v>
      </c>
      <c r="E291" s="21">
        <v>-1.798</v>
      </c>
      <c r="F291" s="22">
        <v>2.0</v>
      </c>
      <c r="G291" s="16" t="s">
        <v>1867</v>
      </c>
      <c r="H291" s="16" t="s">
        <v>2413</v>
      </c>
      <c r="I291" s="20" t="b">
        <f t="shared" si="3"/>
        <v>0</v>
      </c>
    </row>
    <row r="292">
      <c r="A292" s="23" t="s">
        <v>2414</v>
      </c>
      <c r="B292" s="21">
        <v>53.345</v>
      </c>
      <c r="C292" s="21">
        <v>53.353</v>
      </c>
      <c r="D292" s="42">
        <v>-1.821</v>
      </c>
      <c r="E292" s="21">
        <v>-1.798</v>
      </c>
      <c r="F292" s="22">
        <v>2.0</v>
      </c>
      <c r="G292" s="16" t="s">
        <v>1867</v>
      </c>
      <c r="H292" s="16" t="s">
        <v>2413</v>
      </c>
      <c r="I292" s="20" t="b">
        <f t="shared" si="3"/>
        <v>0</v>
      </c>
      <c r="J292" s="16" t="s">
        <v>2415</v>
      </c>
    </row>
    <row r="293">
      <c r="A293" s="23" t="s">
        <v>2414</v>
      </c>
      <c r="B293" s="21">
        <v>53.345</v>
      </c>
      <c r="C293" s="21">
        <v>53.353</v>
      </c>
      <c r="D293" s="42">
        <v>-1.821</v>
      </c>
      <c r="E293" s="21">
        <v>-1.798</v>
      </c>
      <c r="F293" s="22">
        <v>2.0</v>
      </c>
      <c r="G293" s="16" t="s">
        <v>1867</v>
      </c>
      <c r="H293" s="16" t="s">
        <v>2413</v>
      </c>
      <c r="I293" s="20" t="b">
        <f t="shared" si="3"/>
        <v>0</v>
      </c>
      <c r="J293" s="16" t="s">
        <v>2416</v>
      </c>
    </row>
    <row r="294">
      <c r="A294" s="23" t="s">
        <v>2414</v>
      </c>
      <c r="B294" s="21">
        <v>53.345</v>
      </c>
      <c r="C294" s="21">
        <v>53.353</v>
      </c>
      <c r="D294" s="42">
        <v>-1.821</v>
      </c>
      <c r="E294" s="21">
        <v>-1.798</v>
      </c>
      <c r="F294" s="22">
        <v>2.0</v>
      </c>
      <c r="G294" s="16" t="s">
        <v>1867</v>
      </c>
      <c r="H294" s="16" t="s">
        <v>2413</v>
      </c>
      <c r="I294" s="20" t="b">
        <f t="shared" si="3"/>
        <v>0</v>
      </c>
      <c r="J294" s="16" t="s">
        <v>2417</v>
      </c>
    </row>
    <row r="295">
      <c r="A295" s="23" t="s">
        <v>2414</v>
      </c>
      <c r="B295" s="21">
        <v>53.345</v>
      </c>
      <c r="C295" s="21">
        <v>53.353</v>
      </c>
      <c r="D295" s="42">
        <v>-1.821</v>
      </c>
      <c r="E295" s="21">
        <v>-1.798</v>
      </c>
      <c r="F295" s="22">
        <v>2.0</v>
      </c>
      <c r="G295" s="16" t="s">
        <v>1867</v>
      </c>
      <c r="H295" s="16" t="s">
        <v>2413</v>
      </c>
      <c r="I295" s="20" t="b">
        <f t="shared" si="3"/>
        <v>0</v>
      </c>
      <c r="J295" s="16" t="s">
        <v>2418</v>
      </c>
    </row>
    <row r="296">
      <c r="A296" s="23" t="s">
        <v>2414</v>
      </c>
      <c r="B296" s="21">
        <v>53.345</v>
      </c>
      <c r="C296" s="21">
        <v>53.353</v>
      </c>
      <c r="D296" s="42">
        <v>-1.821</v>
      </c>
      <c r="E296" s="21">
        <v>-1.798</v>
      </c>
      <c r="F296" s="22">
        <v>2.0</v>
      </c>
      <c r="G296" s="16" t="s">
        <v>1867</v>
      </c>
      <c r="H296" s="16" t="s">
        <v>2413</v>
      </c>
      <c r="I296" s="20" t="b">
        <f t="shared" si="3"/>
        <v>0</v>
      </c>
      <c r="J296" s="16" t="s">
        <v>2419</v>
      </c>
    </row>
    <row r="297">
      <c r="A297" s="23" t="s">
        <v>2414</v>
      </c>
      <c r="B297" s="21">
        <v>53.345</v>
      </c>
      <c r="C297" s="21">
        <v>53.353</v>
      </c>
      <c r="D297" s="42">
        <v>-1.821</v>
      </c>
      <c r="E297" s="21">
        <v>-1.798</v>
      </c>
      <c r="F297" s="22">
        <v>2.0</v>
      </c>
      <c r="G297" s="16" t="s">
        <v>1867</v>
      </c>
      <c r="H297" s="16" t="s">
        <v>2413</v>
      </c>
      <c r="I297" s="20" t="b">
        <f t="shared" si="3"/>
        <v>0</v>
      </c>
      <c r="J297" s="16" t="s">
        <v>2420</v>
      </c>
    </row>
    <row r="298">
      <c r="A298" s="23" t="s">
        <v>2414</v>
      </c>
      <c r="B298" s="21">
        <v>53.345</v>
      </c>
      <c r="C298" s="21">
        <v>53.353</v>
      </c>
      <c r="D298" s="42">
        <v>-1.821</v>
      </c>
      <c r="E298" s="21">
        <v>-1.798</v>
      </c>
      <c r="F298" s="22">
        <v>2.0</v>
      </c>
      <c r="G298" s="16" t="s">
        <v>1867</v>
      </c>
      <c r="H298" s="16" t="s">
        <v>2413</v>
      </c>
      <c r="I298" s="20" t="b">
        <f t="shared" si="3"/>
        <v>0</v>
      </c>
      <c r="J298" s="16" t="s">
        <v>2421</v>
      </c>
    </row>
    <row r="299">
      <c r="A299" s="23" t="s">
        <v>2414</v>
      </c>
      <c r="B299" s="21">
        <v>53.345</v>
      </c>
      <c r="C299" s="21">
        <v>53.353</v>
      </c>
      <c r="D299" s="42">
        <v>-1.821</v>
      </c>
      <c r="E299" s="21">
        <v>-1.798</v>
      </c>
      <c r="F299" s="22">
        <v>2.0</v>
      </c>
      <c r="G299" s="16" t="s">
        <v>1867</v>
      </c>
      <c r="H299" s="16" t="s">
        <v>2413</v>
      </c>
      <c r="I299" s="20" t="b">
        <f t="shared" si="3"/>
        <v>0</v>
      </c>
      <c r="J299" s="16" t="s">
        <v>2422</v>
      </c>
    </row>
    <row r="300">
      <c r="A300" s="23" t="s">
        <v>2414</v>
      </c>
      <c r="B300" s="21">
        <v>51.752</v>
      </c>
      <c r="C300" s="21">
        <v>51.757</v>
      </c>
      <c r="D300" s="42">
        <v>-3.153</v>
      </c>
      <c r="E300" s="21">
        <v>-3.148</v>
      </c>
      <c r="F300" s="22">
        <v>1.0</v>
      </c>
      <c r="G300" s="16" t="s">
        <v>1867</v>
      </c>
      <c r="H300" s="16" t="s">
        <v>2423</v>
      </c>
      <c r="I300" s="20" t="b">
        <f t="shared" si="3"/>
        <v>0</v>
      </c>
      <c r="J300" s="16" t="s">
        <v>2424</v>
      </c>
    </row>
    <row r="301">
      <c r="A301" s="23" t="s">
        <v>2414</v>
      </c>
      <c r="B301" s="21">
        <v>51.752</v>
      </c>
      <c r="C301" s="21">
        <v>51.757</v>
      </c>
      <c r="D301" s="42">
        <v>-3.153</v>
      </c>
      <c r="E301" s="21">
        <v>-3.148</v>
      </c>
      <c r="F301" s="22">
        <v>1.0</v>
      </c>
      <c r="G301" s="16" t="s">
        <v>1867</v>
      </c>
      <c r="H301" s="16" t="s">
        <v>2423</v>
      </c>
      <c r="I301" s="20" t="b">
        <f t="shared" si="3"/>
        <v>0</v>
      </c>
      <c r="J301" s="16" t="s">
        <v>2425</v>
      </c>
    </row>
    <row r="302">
      <c r="A302" s="23" t="s">
        <v>2414</v>
      </c>
      <c r="B302" s="21">
        <v>51.752</v>
      </c>
      <c r="C302" s="21">
        <v>51.757</v>
      </c>
      <c r="D302" s="42">
        <v>-3.153</v>
      </c>
      <c r="E302" s="21">
        <v>-3.148</v>
      </c>
      <c r="F302" s="22">
        <v>1.0</v>
      </c>
      <c r="G302" s="16" t="s">
        <v>1867</v>
      </c>
      <c r="H302" s="16" t="s">
        <v>2423</v>
      </c>
      <c r="I302" s="20" t="b">
        <f t="shared" si="3"/>
        <v>0</v>
      </c>
      <c r="J302" s="16" t="s">
        <v>2426</v>
      </c>
    </row>
    <row r="303">
      <c r="A303" s="23" t="s">
        <v>2414</v>
      </c>
      <c r="B303" s="21">
        <v>51.752</v>
      </c>
      <c r="C303" s="21">
        <v>51.757</v>
      </c>
      <c r="D303" s="42">
        <v>-3.153</v>
      </c>
      <c r="E303" s="21">
        <v>-3.148</v>
      </c>
      <c r="F303" s="22">
        <v>1.0</v>
      </c>
      <c r="G303" s="16" t="s">
        <v>1867</v>
      </c>
      <c r="H303" s="16" t="s">
        <v>2423</v>
      </c>
      <c r="I303" s="20" t="b">
        <f t="shared" si="3"/>
        <v>0</v>
      </c>
      <c r="J303" s="16" t="s">
        <v>2427</v>
      </c>
    </row>
    <row r="304">
      <c r="A304" s="20" t="s">
        <v>2428</v>
      </c>
      <c r="B304" s="21">
        <v>53.345</v>
      </c>
      <c r="C304" s="21">
        <v>53.353</v>
      </c>
      <c r="D304" s="42">
        <v>-1.821</v>
      </c>
      <c r="E304" s="21">
        <v>-1.798</v>
      </c>
      <c r="F304" s="22">
        <v>2.0</v>
      </c>
      <c r="G304" s="16" t="s">
        <v>1867</v>
      </c>
      <c r="H304" s="16" t="s">
        <v>2413</v>
      </c>
      <c r="I304" s="20" t="b">
        <f t="shared" si="3"/>
        <v>0</v>
      </c>
      <c r="J304" s="16" t="s">
        <v>2429</v>
      </c>
    </row>
    <row r="305">
      <c r="A305" s="20" t="s">
        <v>2428</v>
      </c>
      <c r="B305" s="21">
        <v>53.345</v>
      </c>
      <c r="C305" s="21">
        <v>53.353</v>
      </c>
      <c r="D305" s="42">
        <v>-1.821</v>
      </c>
      <c r="E305" s="21">
        <v>-1.798</v>
      </c>
      <c r="F305" s="22">
        <v>2.0</v>
      </c>
      <c r="G305" s="16" t="s">
        <v>1867</v>
      </c>
      <c r="H305" s="16" t="s">
        <v>2413</v>
      </c>
      <c r="I305" s="20" t="b">
        <f t="shared" si="3"/>
        <v>0</v>
      </c>
      <c r="J305" s="16" t="s">
        <v>2430</v>
      </c>
    </row>
    <row r="306">
      <c r="A306" s="20" t="s">
        <v>2428</v>
      </c>
      <c r="B306" s="21">
        <v>53.345</v>
      </c>
      <c r="C306" s="21">
        <v>53.353</v>
      </c>
      <c r="D306" s="42">
        <v>-1.821</v>
      </c>
      <c r="E306" s="21">
        <v>-1.798</v>
      </c>
      <c r="F306" s="22">
        <v>2.0</v>
      </c>
      <c r="G306" s="16" t="s">
        <v>1867</v>
      </c>
      <c r="H306" s="16" t="s">
        <v>2413</v>
      </c>
      <c r="I306" s="20" t="b">
        <f t="shared" si="3"/>
        <v>0</v>
      </c>
      <c r="J306" s="16" t="s">
        <v>2431</v>
      </c>
    </row>
    <row r="307">
      <c r="A307" s="20" t="s">
        <v>2428</v>
      </c>
      <c r="B307" s="21">
        <v>53.345</v>
      </c>
      <c r="C307" s="21">
        <v>53.353</v>
      </c>
      <c r="D307" s="42">
        <v>-1.821</v>
      </c>
      <c r="E307" s="21">
        <v>-1.798</v>
      </c>
      <c r="F307" s="22">
        <v>2.0</v>
      </c>
      <c r="G307" s="16" t="s">
        <v>1867</v>
      </c>
      <c r="H307" s="16" t="s">
        <v>2413</v>
      </c>
      <c r="I307" s="20" t="b">
        <f t="shared" si="3"/>
        <v>0</v>
      </c>
      <c r="J307" s="16" t="s">
        <v>2432</v>
      </c>
    </row>
    <row r="308">
      <c r="A308" s="20" t="s">
        <v>2428</v>
      </c>
      <c r="B308" s="21">
        <v>53.345</v>
      </c>
      <c r="C308" s="21">
        <v>53.353</v>
      </c>
      <c r="D308" s="42">
        <v>-1.821</v>
      </c>
      <c r="E308" s="21">
        <v>-1.798</v>
      </c>
      <c r="F308" s="22">
        <v>2.0</v>
      </c>
      <c r="G308" s="16" t="s">
        <v>1867</v>
      </c>
      <c r="H308" s="16" t="s">
        <v>2413</v>
      </c>
      <c r="I308" s="20" t="b">
        <f t="shared" si="3"/>
        <v>0</v>
      </c>
      <c r="J308" s="16" t="s">
        <v>2433</v>
      </c>
    </row>
    <row r="309">
      <c r="A309" s="20" t="s">
        <v>2428</v>
      </c>
      <c r="B309" s="21">
        <v>53.345</v>
      </c>
      <c r="C309" s="21">
        <v>53.353</v>
      </c>
      <c r="D309" s="42">
        <v>-1.821</v>
      </c>
      <c r="E309" s="21">
        <v>-1.798</v>
      </c>
      <c r="F309" s="22">
        <v>2.0</v>
      </c>
      <c r="G309" s="16" t="s">
        <v>1867</v>
      </c>
      <c r="H309" s="16" t="s">
        <v>2413</v>
      </c>
      <c r="I309" s="20" t="b">
        <f t="shared" si="3"/>
        <v>0</v>
      </c>
      <c r="J309" s="16" t="s">
        <v>2434</v>
      </c>
    </row>
    <row r="310">
      <c r="A310" s="20" t="s">
        <v>2428</v>
      </c>
      <c r="B310" s="21">
        <v>53.345</v>
      </c>
      <c r="C310" s="21">
        <v>53.353</v>
      </c>
      <c r="D310" s="42">
        <v>-1.821</v>
      </c>
      <c r="E310" s="21">
        <v>-1.798</v>
      </c>
      <c r="F310" s="22">
        <v>2.0</v>
      </c>
      <c r="G310" s="16" t="s">
        <v>1867</v>
      </c>
      <c r="H310" s="16" t="s">
        <v>2413</v>
      </c>
      <c r="I310" s="20" t="b">
        <f t="shared" si="3"/>
        <v>0</v>
      </c>
      <c r="J310" s="16" t="s">
        <v>2435</v>
      </c>
    </row>
    <row r="311">
      <c r="A311" s="20" t="s">
        <v>2428</v>
      </c>
      <c r="B311" s="21">
        <v>51.752</v>
      </c>
      <c r="C311" s="21">
        <v>51.757</v>
      </c>
      <c r="D311" s="42">
        <v>-3.153</v>
      </c>
      <c r="E311" s="21">
        <v>-3.148</v>
      </c>
      <c r="F311" s="22">
        <v>1.0</v>
      </c>
      <c r="G311" s="16" t="s">
        <v>1867</v>
      </c>
      <c r="H311" s="16" t="s">
        <v>2423</v>
      </c>
      <c r="I311" s="20" t="b">
        <f t="shared" si="3"/>
        <v>0</v>
      </c>
      <c r="J311" s="16" t="s">
        <v>2436</v>
      </c>
    </row>
    <row r="312">
      <c r="A312" s="20" t="s">
        <v>2428</v>
      </c>
      <c r="B312" s="21">
        <v>51.752</v>
      </c>
      <c r="C312" s="21">
        <v>51.757</v>
      </c>
      <c r="D312" s="42">
        <v>-3.153</v>
      </c>
      <c r="E312" s="21">
        <v>-3.148</v>
      </c>
      <c r="F312" s="22">
        <v>1.0</v>
      </c>
      <c r="G312" s="16" t="s">
        <v>1867</v>
      </c>
      <c r="H312" s="16" t="s">
        <v>2423</v>
      </c>
      <c r="I312" s="20" t="b">
        <f t="shared" si="3"/>
        <v>0</v>
      </c>
      <c r="J312" s="16" t="s">
        <v>2437</v>
      </c>
    </row>
    <row r="313">
      <c r="A313" s="20" t="s">
        <v>2428</v>
      </c>
      <c r="B313" s="21">
        <v>51.752</v>
      </c>
      <c r="C313" s="21">
        <v>51.757</v>
      </c>
      <c r="D313" s="42">
        <v>-3.153</v>
      </c>
      <c r="E313" s="21">
        <v>-3.148</v>
      </c>
      <c r="F313" s="22">
        <v>1.0</v>
      </c>
      <c r="G313" s="16" t="s">
        <v>1867</v>
      </c>
      <c r="H313" s="16" t="s">
        <v>2423</v>
      </c>
      <c r="I313" s="20" t="b">
        <f t="shared" si="3"/>
        <v>0</v>
      </c>
      <c r="J313" s="16" t="s">
        <v>2438</v>
      </c>
    </row>
    <row r="314">
      <c r="A314" s="20" t="s">
        <v>2428</v>
      </c>
      <c r="B314" s="21">
        <v>51.752</v>
      </c>
      <c r="C314" s="21">
        <v>51.757</v>
      </c>
      <c r="D314" s="42">
        <v>-3.153</v>
      </c>
      <c r="E314" s="21">
        <v>-3.148</v>
      </c>
      <c r="F314" s="22">
        <v>1.0</v>
      </c>
      <c r="G314" s="16" t="s">
        <v>1867</v>
      </c>
      <c r="H314" s="16" t="s">
        <v>2423</v>
      </c>
      <c r="I314" s="20" t="b">
        <f t="shared" si="3"/>
        <v>0</v>
      </c>
      <c r="J314" s="16" t="s">
        <v>2439</v>
      </c>
    </row>
    <row r="315">
      <c r="A315" s="23" t="s">
        <v>2440</v>
      </c>
      <c r="B315" s="21">
        <v>35.55</v>
      </c>
      <c r="C315" s="21">
        <v>35.74</v>
      </c>
      <c r="D315" s="21">
        <v>94.07</v>
      </c>
      <c r="E315" s="21">
        <v>94.95</v>
      </c>
      <c r="F315" s="22"/>
      <c r="G315" s="16" t="s">
        <v>2088</v>
      </c>
      <c r="H315" s="16" t="s">
        <v>2441</v>
      </c>
      <c r="I315" s="20" t="b">
        <f t="shared" si="3"/>
        <v>0</v>
      </c>
    </row>
    <row r="316">
      <c r="A316" s="23" t="s">
        <v>2442</v>
      </c>
      <c r="B316" s="21">
        <v>51.4141</v>
      </c>
      <c r="C316" s="21">
        <v>51.418</v>
      </c>
      <c r="D316" s="21">
        <v>-1.86</v>
      </c>
      <c r="E316" s="21">
        <v>-1.85337</v>
      </c>
      <c r="F316" s="22"/>
      <c r="G316" s="16" t="s">
        <v>1867</v>
      </c>
      <c r="H316" s="16" t="s">
        <v>2443</v>
      </c>
      <c r="I316" s="20" t="b">
        <f t="shared" si="3"/>
        <v>0</v>
      </c>
    </row>
    <row r="317">
      <c r="A317" s="20" t="s">
        <v>2444</v>
      </c>
      <c r="B317" s="21">
        <v>34.2</v>
      </c>
      <c r="C317" s="21">
        <v>34.283</v>
      </c>
      <c r="D317" s="21">
        <v>35.933</v>
      </c>
      <c r="E317" s="21">
        <v>36.1002</v>
      </c>
      <c r="F317" s="22">
        <v>63.0</v>
      </c>
      <c r="G317" s="48" t="s">
        <v>2445</v>
      </c>
      <c r="H317" s="16" t="s">
        <v>2446</v>
      </c>
      <c r="I317" s="20" t="b">
        <f t="shared" si="3"/>
        <v>0</v>
      </c>
    </row>
    <row r="318">
      <c r="A318" s="29" t="s">
        <v>2447</v>
      </c>
      <c r="B318" s="21">
        <v>52.786</v>
      </c>
      <c r="C318" s="21">
        <v>52.791</v>
      </c>
      <c r="D318" s="21">
        <v>17.739</v>
      </c>
      <c r="E318" s="21">
        <v>17.748</v>
      </c>
      <c r="F318" s="22">
        <v>0.01</v>
      </c>
      <c r="G318" s="16" t="s">
        <v>1924</v>
      </c>
      <c r="H318" s="16" t="s">
        <v>2448</v>
      </c>
      <c r="I318" s="20" t="b">
        <f t="shared" si="3"/>
        <v>0</v>
      </c>
    </row>
    <row r="319">
      <c r="A319" s="23" t="s">
        <v>2449</v>
      </c>
      <c r="B319" s="21">
        <v>52.786</v>
      </c>
      <c r="C319" s="21">
        <v>52.791</v>
      </c>
      <c r="D319" s="21">
        <v>17.739</v>
      </c>
      <c r="E319" s="21">
        <v>17.748</v>
      </c>
      <c r="F319" s="22">
        <v>0.01</v>
      </c>
      <c r="G319" s="16" t="s">
        <v>1924</v>
      </c>
      <c r="H319" s="16" t="s">
        <v>2448</v>
      </c>
      <c r="I319" s="20" t="b">
        <f t="shared" si="3"/>
        <v>0</v>
      </c>
    </row>
    <row r="320">
      <c r="A320" s="23" t="s">
        <v>2450</v>
      </c>
      <c r="B320" s="21">
        <v>43.4526</v>
      </c>
      <c r="C320" s="21">
        <v>43.489</v>
      </c>
      <c r="D320" s="21">
        <v>3.3784</v>
      </c>
      <c r="E320" s="21">
        <v>3.433</v>
      </c>
      <c r="F320" s="22">
        <v>420.0</v>
      </c>
      <c r="G320" s="16" t="s">
        <v>1963</v>
      </c>
      <c r="H320" s="16" t="s">
        <v>2451</v>
      </c>
      <c r="I320" s="20" t="b">
        <f t="shared" si="3"/>
        <v>0</v>
      </c>
    </row>
    <row r="321">
      <c r="A321" s="20" t="s">
        <v>2452</v>
      </c>
      <c r="B321" s="21">
        <v>43.3622</v>
      </c>
      <c r="C321" s="21">
        <v>43.5925</v>
      </c>
      <c r="D321" s="21">
        <v>3.2125</v>
      </c>
      <c r="E321" s="21">
        <v>3.49416</v>
      </c>
      <c r="F321" s="22">
        <v>420.0</v>
      </c>
      <c r="G321" s="16" t="s">
        <v>1963</v>
      </c>
      <c r="H321" s="16" t="s">
        <v>2453</v>
      </c>
      <c r="I321" s="20" t="b">
        <f t="shared" si="3"/>
        <v>0</v>
      </c>
      <c r="J321" s="16" t="s">
        <v>2454</v>
      </c>
    </row>
    <row r="322">
      <c r="A322" s="20" t="s">
        <v>2452</v>
      </c>
      <c r="B322" s="21">
        <v>43.3622</v>
      </c>
      <c r="C322" s="21">
        <v>43.5925</v>
      </c>
      <c r="D322" s="21">
        <v>3.2125</v>
      </c>
      <c r="E322" s="21">
        <v>3.49416</v>
      </c>
      <c r="F322" s="22">
        <v>420.0</v>
      </c>
      <c r="G322" s="16" t="s">
        <v>1963</v>
      </c>
      <c r="H322" s="16" t="s">
        <v>2453</v>
      </c>
      <c r="I322" s="20" t="b">
        <f t="shared" si="3"/>
        <v>0</v>
      </c>
      <c r="J322" s="16" t="s">
        <v>2455</v>
      </c>
    </row>
    <row r="323">
      <c r="A323" s="20" t="s">
        <v>2452</v>
      </c>
      <c r="B323" s="21">
        <v>43.403</v>
      </c>
      <c r="C323" s="21">
        <v>43.456</v>
      </c>
      <c r="D323" s="21">
        <v>6.687</v>
      </c>
      <c r="E323" s="21">
        <v>6.796</v>
      </c>
      <c r="F323" s="22">
        <v>15.0</v>
      </c>
      <c r="G323" s="16" t="s">
        <v>1963</v>
      </c>
      <c r="H323" s="16" t="s">
        <v>2456</v>
      </c>
      <c r="I323" s="20" t="b">
        <f t="shared" si="3"/>
        <v>0</v>
      </c>
      <c r="J323" s="16" t="s">
        <v>2457</v>
      </c>
    </row>
    <row r="324">
      <c r="A324" s="20" t="s">
        <v>2452</v>
      </c>
      <c r="B324" s="21">
        <v>43.403</v>
      </c>
      <c r="C324" s="21">
        <v>43.456</v>
      </c>
      <c r="D324" s="21">
        <v>6.687</v>
      </c>
      <c r="E324" s="21">
        <v>6.796</v>
      </c>
      <c r="F324" s="22">
        <v>15.0</v>
      </c>
      <c r="G324" s="16" t="s">
        <v>1963</v>
      </c>
      <c r="H324" s="16" t="s">
        <v>2456</v>
      </c>
      <c r="I324" s="20" t="b">
        <f t="shared" si="3"/>
        <v>0</v>
      </c>
      <c r="J324" s="16" t="s">
        <v>2458</v>
      </c>
    </row>
    <row r="325">
      <c r="A325" s="20" t="s">
        <v>2452</v>
      </c>
      <c r="B325" s="21">
        <v>43.403</v>
      </c>
      <c r="C325" s="21">
        <v>43.456</v>
      </c>
      <c r="D325" s="21">
        <v>6.687</v>
      </c>
      <c r="E325" s="21">
        <v>6.796</v>
      </c>
      <c r="F325" s="22">
        <v>15.0</v>
      </c>
      <c r="G325" s="16" t="s">
        <v>1963</v>
      </c>
      <c r="H325" s="16" t="s">
        <v>2456</v>
      </c>
      <c r="I325" s="20" t="b">
        <f t="shared" si="3"/>
        <v>0</v>
      </c>
      <c r="J325" s="16" t="s">
        <v>2459</v>
      </c>
    </row>
    <row r="326">
      <c r="A326" s="20" t="s">
        <v>2452</v>
      </c>
      <c r="B326" s="21">
        <v>34.348</v>
      </c>
      <c r="C326" s="21">
        <v>34.604</v>
      </c>
      <c r="D326" s="21">
        <v>134.719</v>
      </c>
      <c r="E326" s="21">
        <v>134.988</v>
      </c>
      <c r="F326" s="22">
        <v>90.0</v>
      </c>
      <c r="G326" s="16" t="s">
        <v>2060</v>
      </c>
      <c r="H326" s="16" t="s">
        <v>2460</v>
      </c>
      <c r="I326" s="20" t="b">
        <f t="shared" si="3"/>
        <v>0</v>
      </c>
      <c r="J326" s="16" t="s">
        <v>2461</v>
      </c>
    </row>
    <row r="327">
      <c r="A327" s="20" t="s">
        <v>2452</v>
      </c>
      <c r="B327" s="21">
        <v>34.348</v>
      </c>
      <c r="C327" s="21">
        <v>34.604</v>
      </c>
      <c r="D327" s="21">
        <v>134.719</v>
      </c>
      <c r="E327" s="21">
        <v>134.988</v>
      </c>
      <c r="F327" s="22">
        <v>90.0</v>
      </c>
      <c r="G327" s="16" t="s">
        <v>2060</v>
      </c>
      <c r="H327" s="16" t="s">
        <v>2460</v>
      </c>
      <c r="I327" s="20" t="b">
        <f t="shared" si="3"/>
        <v>0</v>
      </c>
      <c r="J327" s="16" t="s">
        <v>2462</v>
      </c>
    </row>
    <row r="328">
      <c r="A328" s="23" t="s">
        <v>2463</v>
      </c>
      <c r="B328" s="21">
        <v>27.0</v>
      </c>
      <c r="C328" s="21">
        <v>38.0</v>
      </c>
      <c r="D328" s="44">
        <v>73.0</v>
      </c>
      <c r="E328" s="21">
        <v>97.0</v>
      </c>
      <c r="F328" s="22">
        <v>8817.0</v>
      </c>
      <c r="G328" s="16" t="s">
        <v>1980</v>
      </c>
      <c r="H328" s="16" t="s">
        <v>2464</v>
      </c>
      <c r="I328" s="20" t="b">
        <f t="shared" si="3"/>
        <v>0</v>
      </c>
    </row>
    <row r="329">
      <c r="A329" s="23" t="s">
        <v>2465</v>
      </c>
      <c r="B329" s="21">
        <v>38.33</v>
      </c>
      <c r="C329" s="21">
        <v>39.2</v>
      </c>
      <c r="D329" s="21">
        <v>71.92</v>
      </c>
      <c r="E329" s="21">
        <v>72.6</v>
      </c>
      <c r="F329" s="22">
        <v>2200.0</v>
      </c>
      <c r="G329" s="16" t="s">
        <v>2466</v>
      </c>
      <c r="H329" s="16" t="s">
        <v>2467</v>
      </c>
      <c r="I329" s="20" t="b">
        <f t="shared" si="3"/>
        <v>0</v>
      </c>
    </row>
    <row r="330">
      <c r="A330" s="20" t="s">
        <v>2468</v>
      </c>
      <c r="B330" s="16">
        <v>26.0</v>
      </c>
      <c r="C330" s="16">
        <v>27.5</v>
      </c>
      <c r="D330" s="16">
        <v>64.0</v>
      </c>
      <c r="E330" s="16">
        <v>66.0</v>
      </c>
      <c r="F330" s="22">
        <v>200.0</v>
      </c>
      <c r="G330" s="16" t="s">
        <v>1908</v>
      </c>
      <c r="H330" s="16" t="s">
        <v>2469</v>
      </c>
      <c r="I330" s="20" t="b">
        <f t="shared" si="3"/>
        <v>0</v>
      </c>
      <c r="J330" s="20" t="s">
        <v>2470</v>
      </c>
    </row>
    <row r="331">
      <c r="A331" s="16" t="s">
        <v>2468</v>
      </c>
      <c r="B331" s="16">
        <v>29.5</v>
      </c>
      <c r="C331" s="16">
        <v>30.5</v>
      </c>
      <c r="D331" s="16">
        <v>57.0</v>
      </c>
      <c r="E331" s="16">
        <v>58.0</v>
      </c>
      <c r="F331" s="22">
        <v>160.0</v>
      </c>
      <c r="G331" s="16" t="s">
        <v>1955</v>
      </c>
      <c r="H331" s="16" t="s">
        <v>2471</v>
      </c>
      <c r="I331" s="20" t="b">
        <f t="shared" si="3"/>
        <v>0</v>
      </c>
      <c r="J331" s="20" t="s">
        <v>2472</v>
      </c>
    </row>
    <row r="332">
      <c r="A332" s="16" t="s">
        <v>2473</v>
      </c>
      <c r="B332" s="21">
        <v>34.86</v>
      </c>
      <c r="C332" s="21">
        <v>34.91</v>
      </c>
      <c r="D332" s="21">
        <v>32.5</v>
      </c>
      <c r="E332" s="21">
        <v>32.57</v>
      </c>
      <c r="F332" s="37"/>
      <c r="G332" s="16" t="s">
        <v>2474</v>
      </c>
      <c r="H332" s="16" t="s">
        <v>2474</v>
      </c>
      <c r="I332" s="20" t="b">
        <f t="shared" si="3"/>
        <v>1</v>
      </c>
    </row>
    <row r="333">
      <c r="A333" s="20" t="s">
        <v>2475</v>
      </c>
      <c r="B333" s="49"/>
      <c r="C333" s="49"/>
      <c r="D333" s="49"/>
      <c r="E333" s="49"/>
      <c r="F333" s="37"/>
      <c r="I333" s="20" t="b">
        <f t="shared" si="3"/>
        <v>1</v>
      </c>
    </row>
    <row r="334">
      <c r="A334" s="20" t="s">
        <v>2476</v>
      </c>
      <c r="B334" s="49"/>
      <c r="C334" s="49"/>
      <c r="D334" s="21"/>
      <c r="E334" s="49"/>
      <c r="F334" s="37"/>
      <c r="I334" s="20" t="b">
        <f t="shared" si="3"/>
        <v>1</v>
      </c>
    </row>
    <row r="335">
      <c r="A335" s="20" t="s">
        <v>2477</v>
      </c>
      <c r="B335" s="49"/>
      <c r="C335" s="49"/>
      <c r="D335" s="49"/>
      <c r="E335" s="49"/>
      <c r="F335" s="37"/>
      <c r="I335" s="20" t="b">
        <f t="shared" si="3"/>
        <v>1</v>
      </c>
    </row>
    <row r="336">
      <c r="A336" s="20" t="s">
        <v>2478</v>
      </c>
      <c r="B336" s="49"/>
      <c r="C336" s="49"/>
      <c r="D336" s="49"/>
      <c r="E336" s="49"/>
      <c r="F336" s="37"/>
      <c r="I336" s="20" t="b">
        <f t="shared" si="3"/>
        <v>1</v>
      </c>
    </row>
    <row r="337">
      <c r="A337" s="20" t="s">
        <v>2479</v>
      </c>
      <c r="B337" s="49"/>
      <c r="C337" s="49"/>
      <c r="D337" s="49"/>
      <c r="E337" s="49"/>
      <c r="F337" s="37"/>
      <c r="I337" s="20" t="b">
        <f t="shared" si="3"/>
        <v>1</v>
      </c>
    </row>
    <row r="338">
      <c r="A338" s="20" t="s">
        <v>2480</v>
      </c>
      <c r="B338" s="49"/>
      <c r="C338" s="49"/>
      <c r="D338" s="49"/>
      <c r="E338" s="49"/>
      <c r="F338" s="37"/>
      <c r="I338" s="20" t="b">
        <f t="shared" si="3"/>
        <v>1</v>
      </c>
    </row>
    <row r="339">
      <c r="A339" s="20" t="s">
        <v>2481</v>
      </c>
      <c r="B339" s="49"/>
      <c r="C339" s="49"/>
      <c r="D339" s="49"/>
      <c r="E339" s="49"/>
      <c r="F339" s="37"/>
      <c r="I339" s="20" t="b">
        <f t="shared" si="3"/>
        <v>1</v>
      </c>
    </row>
    <row r="340">
      <c r="A340" s="20" t="s">
        <v>2482</v>
      </c>
      <c r="B340" s="49"/>
      <c r="C340" s="49"/>
      <c r="D340" s="49"/>
      <c r="E340" s="49"/>
      <c r="F340" s="37"/>
      <c r="I340" s="20" t="b">
        <f t="shared" si="3"/>
        <v>1</v>
      </c>
    </row>
    <row r="341">
      <c r="A341" s="20" t="s">
        <v>2483</v>
      </c>
      <c r="B341" s="49"/>
      <c r="C341" s="49"/>
      <c r="D341" s="49"/>
      <c r="E341" s="49"/>
      <c r="F341" s="37"/>
      <c r="I341" s="20" t="b">
        <f t="shared" si="3"/>
        <v>1</v>
      </c>
    </row>
    <row r="342">
      <c r="A342" s="20" t="s">
        <v>2484</v>
      </c>
      <c r="B342" s="49"/>
      <c r="C342" s="49"/>
      <c r="D342" s="49"/>
      <c r="E342" s="49"/>
      <c r="F342" s="37"/>
      <c r="I342" s="20" t="b">
        <f t="shared" si="3"/>
        <v>1</v>
      </c>
    </row>
    <row r="343">
      <c r="A343" s="20" t="s">
        <v>2485</v>
      </c>
      <c r="B343" s="49"/>
      <c r="C343" s="49"/>
      <c r="D343" s="49"/>
      <c r="E343" s="49"/>
      <c r="F343" s="37"/>
      <c r="I343" s="20" t="b">
        <f t="shared" si="3"/>
        <v>1</v>
      </c>
    </row>
    <row r="344">
      <c r="A344" s="16" t="s">
        <v>2486</v>
      </c>
      <c r="B344" s="49"/>
      <c r="C344" s="49"/>
      <c r="D344" s="49"/>
      <c r="E344" s="49"/>
      <c r="F344" s="37"/>
      <c r="I344" s="20" t="b">
        <f t="shared" si="3"/>
        <v>1</v>
      </c>
    </row>
    <row r="345">
      <c r="A345" s="20" t="s">
        <v>2487</v>
      </c>
      <c r="B345" s="49"/>
      <c r="C345" s="49"/>
      <c r="D345" s="49"/>
      <c r="E345" s="49"/>
      <c r="F345" s="37"/>
      <c r="I345" s="20" t="b">
        <f t="shared" si="3"/>
        <v>1</v>
      </c>
    </row>
    <row r="346">
      <c r="A346" s="20" t="s">
        <v>2488</v>
      </c>
      <c r="B346" s="49"/>
      <c r="C346" s="49"/>
      <c r="D346" s="49"/>
      <c r="E346" s="49"/>
      <c r="F346" s="37"/>
      <c r="I346" s="20" t="b">
        <f t="shared" si="3"/>
        <v>1</v>
      </c>
    </row>
    <row r="347">
      <c r="A347" s="20" t="s">
        <v>2489</v>
      </c>
      <c r="B347" s="49"/>
      <c r="C347" s="49"/>
      <c r="D347" s="49"/>
      <c r="E347" s="49"/>
      <c r="F347" s="37"/>
      <c r="I347" s="20" t="b">
        <f t="shared" si="3"/>
        <v>1</v>
      </c>
    </row>
    <row r="348">
      <c r="A348" s="20" t="s">
        <v>2490</v>
      </c>
      <c r="B348" s="49"/>
      <c r="C348" s="49"/>
      <c r="D348" s="49"/>
      <c r="E348" s="49"/>
      <c r="F348" s="37"/>
      <c r="I348" s="20" t="b">
        <f t="shared" si="3"/>
        <v>1</v>
      </c>
    </row>
    <row r="349">
      <c r="A349" s="20" t="s">
        <v>2491</v>
      </c>
      <c r="B349" s="49"/>
      <c r="C349" s="49"/>
      <c r="D349" s="49"/>
      <c r="E349" s="49"/>
      <c r="F349" s="37"/>
      <c r="I349" s="20" t="b">
        <f t="shared" si="3"/>
        <v>1</v>
      </c>
    </row>
    <row r="350">
      <c r="A350" s="20" t="s">
        <v>2492</v>
      </c>
      <c r="B350" s="49"/>
      <c r="C350" s="49"/>
      <c r="D350" s="49"/>
      <c r="E350" s="49"/>
      <c r="F350" s="37"/>
      <c r="I350" s="20" t="b">
        <f t="shared" si="3"/>
        <v>1</v>
      </c>
    </row>
    <row r="351">
      <c r="A351" s="20" t="s">
        <v>2493</v>
      </c>
      <c r="B351" s="49"/>
      <c r="C351" s="49"/>
      <c r="D351" s="49"/>
      <c r="E351" s="49"/>
      <c r="F351" s="37"/>
      <c r="I351" s="20" t="b">
        <f t="shared" si="3"/>
        <v>1</v>
      </c>
    </row>
    <row r="352">
      <c r="A352" s="20" t="s">
        <v>2494</v>
      </c>
      <c r="B352" s="49"/>
      <c r="C352" s="49"/>
      <c r="D352" s="49"/>
      <c r="E352" s="49"/>
      <c r="F352" s="37"/>
      <c r="I352" s="20" t="b">
        <f t="shared" si="3"/>
        <v>1</v>
      </c>
    </row>
    <row r="353">
      <c r="A353" s="20" t="s">
        <v>2495</v>
      </c>
      <c r="B353" s="49"/>
      <c r="C353" s="49"/>
      <c r="D353" s="49"/>
      <c r="E353" s="49"/>
      <c r="F353" s="37"/>
      <c r="I353" s="20" t="b">
        <f t="shared" si="3"/>
        <v>1</v>
      </c>
    </row>
    <row r="354">
      <c r="A354" s="20" t="s">
        <v>2496</v>
      </c>
      <c r="B354" s="49"/>
      <c r="C354" s="49"/>
      <c r="D354" s="49"/>
      <c r="E354" s="49"/>
      <c r="F354" s="22"/>
      <c r="G354" s="16"/>
      <c r="H354" s="16" t="s">
        <v>2497</v>
      </c>
      <c r="I354" s="20" t="b">
        <f t="shared" si="3"/>
        <v>1</v>
      </c>
    </row>
    <row r="355">
      <c r="A355" s="20" t="s">
        <v>2498</v>
      </c>
      <c r="B355" s="49"/>
      <c r="C355" s="49"/>
      <c r="D355" s="49"/>
      <c r="E355" s="49"/>
      <c r="F355" s="37"/>
      <c r="I355" s="20" t="b">
        <f t="shared" si="3"/>
        <v>1</v>
      </c>
    </row>
    <row r="356">
      <c r="A356" s="20" t="s">
        <v>2499</v>
      </c>
      <c r="B356" s="21">
        <v>0.0</v>
      </c>
      <c r="C356" s="21">
        <v>0.0</v>
      </c>
      <c r="D356" s="21">
        <v>0.0</v>
      </c>
      <c r="E356" s="21">
        <v>0.0</v>
      </c>
      <c r="F356" s="37"/>
      <c r="I356" s="20" t="b">
        <f t="shared" si="3"/>
        <v>1</v>
      </c>
    </row>
    <row r="357">
      <c r="A357" s="20" t="s">
        <v>2500</v>
      </c>
      <c r="B357" s="49"/>
      <c r="C357" s="49"/>
      <c r="D357" s="49"/>
      <c r="E357" s="49"/>
      <c r="F357" s="37"/>
      <c r="I357" s="20" t="b">
        <f t="shared" si="3"/>
        <v>1</v>
      </c>
    </row>
    <row r="358">
      <c r="A358" s="16" t="s">
        <v>2501</v>
      </c>
      <c r="B358" s="49"/>
      <c r="C358" s="49"/>
      <c r="D358" s="49"/>
      <c r="E358" s="49"/>
      <c r="F358" s="37"/>
      <c r="I358" s="20" t="b">
        <f t="shared" si="3"/>
        <v>1</v>
      </c>
    </row>
    <row r="359">
      <c r="A359" s="20" t="s">
        <v>2502</v>
      </c>
      <c r="B359" s="49"/>
      <c r="C359" s="49"/>
      <c r="D359" s="49"/>
      <c r="E359" s="49"/>
      <c r="F359" s="37"/>
      <c r="I359" s="20" t="b">
        <f t="shared" si="3"/>
        <v>1</v>
      </c>
    </row>
    <row r="360">
      <c r="A360" s="20" t="s">
        <v>2503</v>
      </c>
      <c r="B360" s="49"/>
      <c r="C360" s="49"/>
      <c r="D360" s="49"/>
      <c r="E360" s="49"/>
      <c r="F360" s="50"/>
      <c r="G360" s="51"/>
      <c r="H360" s="51"/>
      <c r="I360" s="20" t="b">
        <f t="shared" si="3"/>
        <v>1</v>
      </c>
    </row>
    <row r="361">
      <c r="A361" s="20" t="s">
        <v>2504</v>
      </c>
      <c r="B361" s="49"/>
      <c r="C361" s="49"/>
      <c r="D361" s="49"/>
      <c r="E361" s="49"/>
      <c r="F361" s="37"/>
      <c r="I361" s="20" t="b">
        <f t="shared" si="3"/>
        <v>1</v>
      </c>
    </row>
    <row r="362">
      <c r="A362" s="20" t="s">
        <v>2505</v>
      </c>
      <c r="B362" s="49"/>
      <c r="C362" s="49"/>
      <c r="D362" s="49"/>
      <c r="E362" s="49"/>
      <c r="F362" s="37"/>
      <c r="I362" s="20" t="b">
        <f t="shared" si="3"/>
        <v>1</v>
      </c>
    </row>
    <row r="363">
      <c r="A363" s="20" t="s">
        <v>2506</v>
      </c>
      <c r="B363" s="49"/>
      <c r="C363" s="49"/>
      <c r="D363" s="49"/>
      <c r="E363" s="49"/>
      <c r="F363" s="37"/>
      <c r="I363" s="20" t="b">
        <f t="shared" si="3"/>
        <v>1</v>
      </c>
    </row>
    <row r="364">
      <c r="A364" s="20" t="s">
        <v>2507</v>
      </c>
      <c r="B364" s="49"/>
      <c r="C364" s="49"/>
      <c r="D364" s="49"/>
      <c r="E364" s="49"/>
      <c r="F364" s="37"/>
      <c r="I364" s="20" t="b">
        <f t="shared" si="3"/>
        <v>1</v>
      </c>
    </row>
    <row r="365">
      <c r="A365" s="20" t="s">
        <v>2508</v>
      </c>
      <c r="B365" s="49"/>
      <c r="C365" s="49"/>
      <c r="D365" s="49"/>
      <c r="E365" s="49"/>
      <c r="F365" s="37"/>
      <c r="I365" s="20" t="b">
        <f t="shared" si="3"/>
        <v>1</v>
      </c>
    </row>
    <row r="366">
      <c r="A366" s="16" t="s">
        <v>2509</v>
      </c>
      <c r="B366" s="49"/>
      <c r="C366" s="49"/>
      <c r="D366" s="49"/>
      <c r="E366" s="49"/>
      <c r="F366" s="37"/>
      <c r="I366" s="20" t="b">
        <f t="shared" si="3"/>
        <v>1</v>
      </c>
    </row>
    <row r="367">
      <c r="A367" s="20" t="s">
        <v>2510</v>
      </c>
      <c r="B367" s="49"/>
      <c r="C367" s="49"/>
      <c r="D367" s="49"/>
      <c r="E367" s="49"/>
      <c r="F367" s="37"/>
      <c r="I367" s="20" t="b">
        <f t="shared" si="3"/>
        <v>1</v>
      </c>
    </row>
    <row r="368">
      <c r="A368" s="20" t="s">
        <v>2511</v>
      </c>
      <c r="B368" s="49"/>
      <c r="C368" s="49"/>
      <c r="D368" s="49"/>
      <c r="E368" s="49"/>
      <c r="F368" s="37"/>
      <c r="I368" s="20" t="b">
        <f t="shared" si="3"/>
        <v>1</v>
      </c>
    </row>
    <row r="369">
      <c r="A369" s="20" t="s">
        <v>2512</v>
      </c>
      <c r="B369" s="49"/>
      <c r="C369" s="49"/>
      <c r="D369" s="49"/>
      <c r="E369" s="49"/>
      <c r="F369" s="37"/>
      <c r="I369" s="20" t="b">
        <f t="shared" si="3"/>
        <v>1</v>
      </c>
    </row>
    <row r="370">
      <c r="A370" s="20" t="s">
        <v>2513</v>
      </c>
      <c r="B370" s="49"/>
      <c r="C370" s="49"/>
      <c r="D370" s="49"/>
      <c r="E370" s="49"/>
      <c r="F370" s="37"/>
      <c r="I370" s="20" t="b">
        <f t="shared" si="3"/>
        <v>1</v>
      </c>
    </row>
    <row r="371">
      <c r="A371" s="20" t="s">
        <v>2514</v>
      </c>
      <c r="B371" s="49"/>
      <c r="C371" s="49"/>
      <c r="D371" s="49"/>
      <c r="E371" s="49"/>
      <c r="F371" s="37"/>
      <c r="I371" s="20" t="b">
        <f t="shared" si="3"/>
        <v>1</v>
      </c>
    </row>
    <row r="372">
      <c r="A372" s="20" t="s">
        <v>2515</v>
      </c>
      <c r="B372" s="49"/>
      <c r="C372" s="49"/>
      <c r="D372" s="49"/>
      <c r="E372" s="49"/>
      <c r="F372" s="37"/>
      <c r="I372" s="20" t="b">
        <f t="shared" si="3"/>
        <v>1</v>
      </c>
    </row>
    <row r="373">
      <c r="A373" s="20" t="s">
        <v>2516</v>
      </c>
      <c r="B373" s="49"/>
      <c r="C373" s="49"/>
      <c r="D373" s="49"/>
      <c r="E373" s="49"/>
      <c r="F373" s="37"/>
      <c r="I373" s="20" t="b">
        <f t="shared" si="3"/>
        <v>1</v>
      </c>
    </row>
    <row r="374">
      <c r="A374" s="20" t="s">
        <v>2517</v>
      </c>
      <c r="B374" s="21">
        <v>-21.249</v>
      </c>
      <c r="C374" s="21">
        <v>-21.382</v>
      </c>
      <c r="D374" s="21">
        <v>55.707</v>
      </c>
      <c r="E374" s="21">
        <v>55.722</v>
      </c>
      <c r="F374" s="22"/>
      <c r="G374" s="16"/>
      <c r="H374" s="16" t="s">
        <v>2518</v>
      </c>
      <c r="I374" s="20" t="b">
        <f t="shared" si="3"/>
        <v>1</v>
      </c>
    </row>
    <row r="375">
      <c r="A375" s="20" t="s">
        <v>2519</v>
      </c>
      <c r="B375" s="49"/>
      <c r="C375" s="49"/>
      <c r="D375" s="49"/>
      <c r="E375" s="49"/>
      <c r="F375" s="37"/>
      <c r="I375" s="20" t="b">
        <f t="shared" si="3"/>
        <v>1</v>
      </c>
    </row>
    <row r="376">
      <c r="A376" s="20" t="s">
        <v>2520</v>
      </c>
      <c r="B376" s="49"/>
      <c r="C376" s="49"/>
      <c r="D376" s="49"/>
      <c r="E376" s="49"/>
      <c r="F376" s="37"/>
      <c r="I376" s="20" t="b">
        <f t="shared" si="3"/>
        <v>1</v>
      </c>
    </row>
    <row r="377">
      <c r="A377" s="20" t="s">
        <v>2521</v>
      </c>
      <c r="B377" s="49"/>
      <c r="C377" s="49"/>
      <c r="D377" s="49"/>
      <c r="E377" s="49"/>
      <c r="F377" s="37"/>
      <c r="I377" s="20" t="b">
        <f t="shared" si="3"/>
        <v>1</v>
      </c>
    </row>
    <row r="378">
      <c r="A378" s="20" t="s">
        <v>2522</v>
      </c>
      <c r="B378" s="49"/>
      <c r="C378" s="49"/>
      <c r="D378" s="49"/>
      <c r="E378" s="49"/>
      <c r="F378" s="37"/>
      <c r="I378" s="20" t="b">
        <f t="shared" si="3"/>
        <v>1</v>
      </c>
    </row>
    <row r="379">
      <c r="A379" s="20" t="s">
        <v>2523</v>
      </c>
      <c r="B379" s="49"/>
      <c r="C379" s="49"/>
      <c r="D379" s="49"/>
      <c r="E379" s="49"/>
      <c r="F379" s="37"/>
      <c r="I379" s="20" t="b">
        <f t="shared" si="3"/>
        <v>1</v>
      </c>
    </row>
    <row r="380">
      <c r="A380" s="20" t="s">
        <v>2524</v>
      </c>
      <c r="B380" s="49"/>
      <c r="C380" s="49"/>
      <c r="D380" s="49"/>
      <c r="E380" s="49"/>
      <c r="F380" s="37"/>
      <c r="I380" s="20" t="b">
        <f t="shared" si="3"/>
        <v>1</v>
      </c>
    </row>
    <row r="381">
      <c r="A381" s="20" t="s">
        <v>2525</v>
      </c>
      <c r="B381" s="49"/>
      <c r="C381" s="49"/>
      <c r="D381" s="49"/>
      <c r="E381" s="49"/>
      <c r="F381" s="37"/>
      <c r="I381" s="20" t="b">
        <f t="shared" si="3"/>
        <v>1</v>
      </c>
    </row>
    <row r="382">
      <c r="A382" s="16" t="s">
        <v>2526</v>
      </c>
      <c r="B382" s="49"/>
      <c r="C382" s="49"/>
      <c r="D382" s="49"/>
      <c r="E382" s="49"/>
      <c r="F382" s="37"/>
      <c r="I382" s="20" t="b">
        <f t="shared" si="3"/>
        <v>1</v>
      </c>
    </row>
    <row r="383">
      <c r="A383" s="16" t="s">
        <v>2527</v>
      </c>
      <c r="B383" s="49"/>
      <c r="C383" s="49"/>
      <c r="D383" s="49"/>
      <c r="E383" s="49"/>
      <c r="F383" s="37"/>
      <c r="I383" s="20" t="b">
        <f t="shared" si="3"/>
        <v>1</v>
      </c>
    </row>
    <row r="384">
      <c r="A384" s="20" t="s">
        <v>2528</v>
      </c>
      <c r="B384" s="49"/>
      <c r="C384" s="49"/>
      <c r="D384" s="49"/>
      <c r="E384" s="49"/>
      <c r="F384" s="37"/>
      <c r="I384" s="20" t="b">
        <f t="shared" si="3"/>
        <v>1</v>
      </c>
    </row>
    <row r="385">
      <c r="A385" s="20" t="s">
        <v>2529</v>
      </c>
      <c r="B385" s="49"/>
      <c r="C385" s="49"/>
      <c r="D385" s="49"/>
      <c r="E385" s="49"/>
      <c r="F385" s="37"/>
      <c r="I385" s="20" t="b">
        <f t="shared" si="3"/>
        <v>1</v>
      </c>
    </row>
    <row r="386">
      <c r="A386" s="20" t="s">
        <v>2530</v>
      </c>
      <c r="B386" s="49"/>
      <c r="C386" s="49"/>
      <c r="D386" s="49"/>
      <c r="E386" s="49"/>
      <c r="F386" s="37"/>
      <c r="I386" s="20" t="b">
        <f t="shared" si="3"/>
        <v>1</v>
      </c>
    </row>
    <row r="387">
      <c r="A387" s="20" t="s">
        <v>2531</v>
      </c>
      <c r="B387" s="49"/>
      <c r="C387" s="49"/>
      <c r="D387" s="49"/>
      <c r="E387" s="49"/>
      <c r="F387" s="37"/>
      <c r="I387" s="20" t="b">
        <f t="shared" si="3"/>
        <v>1</v>
      </c>
    </row>
    <row r="388">
      <c r="A388" s="20" t="s">
        <v>2532</v>
      </c>
      <c r="B388" s="49"/>
      <c r="C388" s="49"/>
      <c r="D388" s="49"/>
      <c r="E388" s="49"/>
      <c r="F388" s="37"/>
      <c r="I388" s="20" t="b">
        <f t="shared" si="3"/>
        <v>1</v>
      </c>
    </row>
    <row r="389">
      <c r="A389" s="20" t="s">
        <v>2533</v>
      </c>
      <c r="B389" s="49"/>
      <c r="C389" s="49"/>
      <c r="D389" s="49"/>
      <c r="E389" s="49"/>
      <c r="F389" s="37"/>
      <c r="I389" s="20" t="b">
        <f t="shared" si="3"/>
        <v>1</v>
      </c>
    </row>
    <row r="390">
      <c r="A390" s="20" t="s">
        <v>2534</v>
      </c>
      <c r="B390" s="49"/>
      <c r="C390" s="49"/>
      <c r="D390" s="49"/>
      <c r="E390" s="49"/>
      <c r="F390" s="50"/>
      <c r="G390" s="51"/>
      <c r="H390" s="51"/>
      <c r="I390" s="20" t="b">
        <f t="shared" si="3"/>
        <v>1</v>
      </c>
    </row>
    <row r="391">
      <c r="A391" s="20" t="s">
        <v>2535</v>
      </c>
      <c r="B391" s="49"/>
      <c r="C391" s="49"/>
      <c r="D391" s="49"/>
      <c r="E391" s="49"/>
      <c r="F391" s="37"/>
      <c r="I391" s="20" t="b">
        <f t="shared" si="3"/>
        <v>1</v>
      </c>
    </row>
    <row r="392">
      <c r="A392" s="23" t="s">
        <v>2536</v>
      </c>
      <c r="B392" s="21">
        <v>43.4</v>
      </c>
      <c r="C392" s="21">
        <v>43.5</v>
      </c>
      <c r="D392" s="21">
        <v>3.1</v>
      </c>
      <c r="E392" s="21">
        <v>3.3</v>
      </c>
      <c r="F392" s="22">
        <v>170.0</v>
      </c>
      <c r="G392" s="16" t="s">
        <v>1963</v>
      </c>
      <c r="H392" s="16" t="s">
        <v>2537</v>
      </c>
      <c r="I392" s="20" t="b">
        <f t="shared" si="3"/>
        <v>1</v>
      </c>
    </row>
    <row r="393">
      <c r="A393" s="20" t="s">
        <v>2538</v>
      </c>
      <c r="B393" s="49"/>
      <c r="C393" s="49"/>
      <c r="D393" s="49"/>
      <c r="E393" s="49"/>
      <c r="F393" s="37"/>
      <c r="I393" s="20" t="b">
        <f t="shared" si="3"/>
        <v>1</v>
      </c>
    </row>
    <row r="394">
      <c r="A394" s="20" t="s">
        <v>2539</v>
      </c>
      <c r="B394" s="49"/>
      <c r="C394" s="49"/>
      <c r="D394" s="49"/>
      <c r="E394" s="49"/>
      <c r="F394" s="37"/>
      <c r="I394" s="20" t="b">
        <f t="shared" si="3"/>
        <v>1</v>
      </c>
    </row>
    <row r="395">
      <c r="A395" s="20" t="s">
        <v>2540</v>
      </c>
      <c r="B395" s="49"/>
      <c r="C395" s="49"/>
      <c r="D395" s="49"/>
      <c r="E395" s="49"/>
      <c r="F395" s="37"/>
      <c r="I395" s="20" t="b">
        <f t="shared" si="3"/>
        <v>1</v>
      </c>
    </row>
    <row r="396">
      <c r="A396" s="20" t="s">
        <v>2541</v>
      </c>
      <c r="B396" s="49"/>
      <c r="C396" s="49"/>
      <c r="D396" s="49"/>
      <c r="E396" s="49"/>
      <c r="F396" s="37"/>
      <c r="I396" s="20" t="b">
        <f t="shared" si="3"/>
        <v>1</v>
      </c>
    </row>
    <row r="397">
      <c r="A397" s="20" t="s">
        <v>2542</v>
      </c>
      <c r="B397" s="49"/>
      <c r="C397" s="49"/>
      <c r="D397" s="49"/>
      <c r="E397" s="49"/>
      <c r="F397" s="37"/>
      <c r="I397" s="20" t="b">
        <f t="shared" si="3"/>
        <v>1</v>
      </c>
    </row>
    <row r="398">
      <c r="A398" s="20" t="s">
        <v>2543</v>
      </c>
      <c r="B398" s="49"/>
      <c r="C398" s="49"/>
      <c r="D398" s="49"/>
      <c r="E398" s="49"/>
      <c r="F398" s="37"/>
      <c r="I398" s="20" t="b">
        <f t="shared" si="3"/>
        <v>1</v>
      </c>
    </row>
    <row r="399">
      <c r="A399" s="20" t="s">
        <v>2544</v>
      </c>
      <c r="B399" s="49"/>
      <c r="C399" s="49"/>
      <c r="D399" s="49"/>
      <c r="E399" s="49"/>
      <c r="F399" s="37"/>
      <c r="I399" s="20" t="b">
        <f t="shared" si="3"/>
        <v>1</v>
      </c>
    </row>
    <row r="400">
      <c r="A400" s="20" t="s">
        <v>2545</v>
      </c>
      <c r="B400" s="49"/>
      <c r="C400" s="49"/>
      <c r="D400" s="49"/>
      <c r="E400" s="49"/>
      <c r="F400" s="37"/>
      <c r="I400" s="20" t="b">
        <f t="shared" si="3"/>
        <v>1</v>
      </c>
    </row>
    <row r="401">
      <c r="A401" s="23" t="s">
        <v>2546</v>
      </c>
      <c r="B401" s="21">
        <v>34.453</v>
      </c>
      <c r="C401" s="21">
        <v>34.697</v>
      </c>
      <c r="D401" s="21">
        <v>36.343</v>
      </c>
      <c r="E401" s="21">
        <v>36.808</v>
      </c>
      <c r="F401" s="22">
        <v>700.0</v>
      </c>
      <c r="G401" s="16" t="s">
        <v>1949</v>
      </c>
      <c r="H401" s="16" t="s">
        <v>2547</v>
      </c>
      <c r="I401" s="20" t="b">
        <f t="shared" si="3"/>
        <v>1</v>
      </c>
    </row>
    <row r="402">
      <c r="A402" s="20" t="s">
        <v>2548</v>
      </c>
      <c r="B402" s="49"/>
      <c r="C402" s="49"/>
      <c r="D402" s="49"/>
      <c r="E402" s="49"/>
      <c r="F402" s="37"/>
      <c r="I402" s="20" t="b">
        <f t="shared" si="3"/>
        <v>1</v>
      </c>
    </row>
    <row r="403">
      <c r="A403" s="20" t="s">
        <v>2549</v>
      </c>
      <c r="B403" s="49"/>
      <c r="C403" s="49"/>
      <c r="D403" s="49"/>
      <c r="E403" s="49"/>
      <c r="F403" s="37"/>
      <c r="I403" s="20" t="b">
        <f t="shared" si="3"/>
        <v>1</v>
      </c>
    </row>
    <row r="404">
      <c r="A404" s="20" t="s">
        <v>2550</v>
      </c>
      <c r="B404" s="49"/>
      <c r="C404" s="49"/>
      <c r="D404" s="49"/>
      <c r="E404" s="49"/>
      <c r="F404" s="37"/>
      <c r="I404" s="20" t="b">
        <f t="shared" si="3"/>
        <v>1</v>
      </c>
    </row>
    <row r="405">
      <c r="A405" s="20" t="s">
        <v>2551</v>
      </c>
      <c r="B405" s="49"/>
      <c r="C405" s="49"/>
      <c r="D405" s="49"/>
      <c r="E405" s="49"/>
      <c r="F405" s="37"/>
      <c r="I405" s="20" t="b">
        <f t="shared" si="3"/>
        <v>1</v>
      </c>
    </row>
    <row r="406">
      <c r="A406" s="20" t="s">
        <v>2552</v>
      </c>
      <c r="B406" s="49"/>
      <c r="C406" s="49"/>
      <c r="D406" s="49"/>
      <c r="E406" s="49"/>
      <c r="F406" s="37"/>
      <c r="I406" s="20" t="b">
        <f t="shared" si="3"/>
        <v>1</v>
      </c>
    </row>
    <row r="407">
      <c r="A407" s="20" t="s">
        <v>2553</v>
      </c>
      <c r="B407" s="49"/>
      <c r="C407" s="49"/>
      <c r="D407" s="49"/>
      <c r="E407" s="49"/>
      <c r="F407" s="37"/>
      <c r="I407" s="20" t="b">
        <f t="shared" si="3"/>
        <v>1</v>
      </c>
    </row>
    <row r="408">
      <c r="A408" s="16" t="s">
        <v>2554</v>
      </c>
      <c r="B408" s="49"/>
      <c r="C408" s="49"/>
      <c r="D408" s="49"/>
      <c r="E408" s="49"/>
      <c r="F408" s="37"/>
      <c r="I408" s="20" t="b">
        <f t="shared" si="3"/>
        <v>1</v>
      </c>
    </row>
    <row r="409">
      <c r="A409" s="16" t="s">
        <v>2555</v>
      </c>
      <c r="B409" s="49"/>
      <c r="C409" s="49"/>
      <c r="D409" s="49"/>
      <c r="E409" s="49"/>
      <c r="F409" s="37"/>
      <c r="I409" s="20" t="b">
        <f t="shared" si="3"/>
        <v>1</v>
      </c>
    </row>
    <row r="410">
      <c r="A410" s="20" t="s">
        <v>2556</v>
      </c>
      <c r="B410" s="49"/>
      <c r="C410" s="49"/>
      <c r="D410" s="49"/>
      <c r="E410" s="49"/>
      <c r="F410" s="37"/>
      <c r="I410" s="20" t="b">
        <f t="shared" si="3"/>
        <v>1</v>
      </c>
    </row>
    <row r="411">
      <c r="A411" s="20" t="s">
        <v>2557</v>
      </c>
      <c r="B411" s="49"/>
      <c r="C411" s="49"/>
      <c r="D411" s="49"/>
      <c r="E411" s="49"/>
      <c r="F411" s="37"/>
      <c r="I411" s="20" t="b">
        <f t="shared" si="3"/>
        <v>1</v>
      </c>
    </row>
    <row r="412">
      <c r="A412" s="20" t="s">
        <v>2558</v>
      </c>
      <c r="B412" s="49"/>
      <c r="C412" s="49"/>
      <c r="D412" s="49"/>
      <c r="E412" s="49"/>
      <c r="F412" s="37"/>
      <c r="I412" s="20" t="b">
        <f t="shared" si="3"/>
        <v>1</v>
      </c>
    </row>
    <row r="413">
      <c r="A413" s="20" t="s">
        <v>2559</v>
      </c>
      <c r="B413" s="49"/>
      <c r="C413" s="49"/>
      <c r="D413" s="49"/>
      <c r="E413" s="49"/>
      <c r="F413" s="37"/>
      <c r="I413" s="20" t="b">
        <f t="shared" si="3"/>
        <v>1</v>
      </c>
    </row>
    <row r="414">
      <c r="A414" s="20" t="s">
        <v>2560</v>
      </c>
      <c r="B414" s="49"/>
      <c r="C414" s="49"/>
      <c r="D414" s="49"/>
      <c r="E414" s="49"/>
      <c r="F414" s="37"/>
      <c r="I414" s="20" t="b">
        <f t="shared" si="3"/>
        <v>1</v>
      </c>
    </row>
    <row r="415">
      <c r="A415" s="20" t="s">
        <v>2561</v>
      </c>
      <c r="B415" s="49"/>
      <c r="C415" s="49"/>
      <c r="D415" s="49"/>
      <c r="E415" s="49"/>
      <c r="F415" s="37"/>
      <c r="I415" s="20" t="b">
        <f t="shared" si="3"/>
        <v>1</v>
      </c>
    </row>
    <row r="416">
      <c r="A416" s="20" t="s">
        <v>2562</v>
      </c>
      <c r="B416" s="49"/>
      <c r="C416" s="49"/>
      <c r="D416" s="49"/>
      <c r="E416" s="49"/>
      <c r="F416" s="37"/>
      <c r="I416" s="20" t="b">
        <f t="shared" si="3"/>
        <v>1</v>
      </c>
    </row>
    <row r="417">
      <c r="A417" s="20" t="s">
        <v>2563</v>
      </c>
      <c r="B417" s="49"/>
      <c r="C417" s="49"/>
      <c r="D417" s="49"/>
      <c r="E417" s="49"/>
      <c r="F417" s="37"/>
      <c r="I417" s="20" t="b">
        <f t="shared" si="3"/>
        <v>1</v>
      </c>
    </row>
    <row r="418">
      <c r="A418" s="20" t="s">
        <v>2564</v>
      </c>
      <c r="B418" s="49"/>
      <c r="C418" s="49"/>
      <c r="D418" s="49"/>
      <c r="E418" s="49"/>
      <c r="F418" s="37"/>
      <c r="I418" s="20" t="b">
        <f t="shared" si="3"/>
        <v>1</v>
      </c>
    </row>
    <row r="419">
      <c r="A419" s="20" t="s">
        <v>2565</v>
      </c>
      <c r="B419" s="49"/>
      <c r="C419" s="49"/>
      <c r="D419" s="49"/>
      <c r="E419" s="49"/>
      <c r="F419" s="37"/>
      <c r="I419" s="20" t="b">
        <f t="shared" si="3"/>
        <v>1</v>
      </c>
    </row>
    <row r="420">
      <c r="A420" s="16" t="s">
        <v>2566</v>
      </c>
      <c r="B420" s="49"/>
      <c r="C420" s="49"/>
      <c r="D420" s="49"/>
      <c r="E420" s="49"/>
      <c r="F420" s="37"/>
      <c r="I420" s="20" t="b">
        <f t="shared" si="3"/>
        <v>1</v>
      </c>
    </row>
    <row r="421">
      <c r="A421" s="20" t="s">
        <v>2567</v>
      </c>
      <c r="B421" s="49"/>
      <c r="C421" s="49"/>
      <c r="D421" s="49"/>
      <c r="E421" s="49"/>
      <c r="F421" s="37"/>
      <c r="I421" s="20" t="b">
        <f t="shared" si="3"/>
        <v>1</v>
      </c>
    </row>
    <row r="422">
      <c r="A422" s="20" t="s">
        <v>2568</v>
      </c>
      <c r="B422" s="49"/>
      <c r="C422" s="49"/>
      <c r="D422" s="49"/>
      <c r="E422" s="49"/>
      <c r="F422" s="37"/>
      <c r="I422" s="20" t="b">
        <f t="shared" si="3"/>
        <v>1</v>
      </c>
    </row>
    <row r="423">
      <c r="A423" s="20" t="s">
        <v>2569</v>
      </c>
      <c r="B423" s="49"/>
      <c r="C423" s="49"/>
      <c r="D423" s="49"/>
      <c r="E423" s="49"/>
      <c r="F423" s="37"/>
      <c r="I423" s="20" t="b">
        <f t="shared" si="3"/>
        <v>1</v>
      </c>
    </row>
    <row r="424">
      <c r="A424" s="20" t="s">
        <v>2570</v>
      </c>
      <c r="B424" s="49"/>
      <c r="C424" s="49"/>
      <c r="D424" s="49"/>
      <c r="E424" s="49"/>
      <c r="F424" s="37"/>
      <c r="I424" s="20" t="b">
        <f t="shared" si="3"/>
        <v>1</v>
      </c>
    </row>
    <row r="425">
      <c r="A425" s="20" t="s">
        <v>2571</v>
      </c>
      <c r="B425" s="49"/>
      <c r="C425" s="49"/>
      <c r="D425" s="49"/>
      <c r="E425" s="49"/>
      <c r="F425" s="37"/>
      <c r="I425" s="20" t="b">
        <f t="shared" si="3"/>
        <v>1</v>
      </c>
    </row>
    <row r="426">
      <c r="A426" s="20" t="s">
        <v>2572</v>
      </c>
      <c r="B426" s="49"/>
      <c r="C426" s="49"/>
      <c r="D426" s="49"/>
      <c r="E426" s="49"/>
      <c r="F426" s="37"/>
      <c r="I426" s="20" t="b">
        <f t="shared" si="3"/>
        <v>1</v>
      </c>
    </row>
    <row r="427">
      <c r="A427" s="20" t="s">
        <v>2573</v>
      </c>
      <c r="B427" s="49"/>
      <c r="C427" s="49"/>
      <c r="D427" s="49"/>
      <c r="E427" s="49"/>
      <c r="F427" s="37"/>
      <c r="I427" s="20" t="b">
        <f t="shared" si="3"/>
        <v>1</v>
      </c>
    </row>
    <row r="428">
      <c r="A428" s="23" t="s">
        <v>2574</v>
      </c>
      <c r="B428" s="21">
        <v>67.892</v>
      </c>
      <c r="C428" s="21">
        <v>67.915</v>
      </c>
      <c r="D428" s="21">
        <v>18.531</v>
      </c>
      <c r="E428" s="21">
        <v>18.604</v>
      </c>
      <c r="F428" s="22">
        <v>5.5</v>
      </c>
      <c r="G428" s="16" t="s">
        <v>2146</v>
      </c>
      <c r="H428" s="16" t="s">
        <v>2575</v>
      </c>
      <c r="I428" s="20" t="b">
        <f t="shared" si="3"/>
        <v>1</v>
      </c>
    </row>
    <row r="429">
      <c r="A429" s="20" t="s">
        <v>2576</v>
      </c>
      <c r="B429" s="49"/>
      <c r="C429" s="49"/>
      <c r="D429" s="49"/>
      <c r="E429" s="49"/>
      <c r="F429" s="37"/>
      <c r="I429" s="20" t="b">
        <f t="shared" si="3"/>
        <v>1</v>
      </c>
    </row>
    <row r="430">
      <c r="A430" s="52" t="s">
        <v>2577</v>
      </c>
      <c r="B430" s="21">
        <v>39.090192</v>
      </c>
      <c r="C430" s="21">
        <v>39.15642</v>
      </c>
      <c r="D430" s="21">
        <v>72.363711</v>
      </c>
      <c r="E430" s="21">
        <v>72.44618</v>
      </c>
      <c r="F430" s="22"/>
      <c r="G430" s="16"/>
      <c r="H430" s="16" t="s">
        <v>2578</v>
      </c>
      <c r="I430" s="20" t="b">
        <f t="shared" si="3"/>
        <v>1</v>
      </c>
    </row>
    <row r="431">
      <c r="A431" s="20" t="s">
        <v>2579</v>
      </c>
      <c r="B431" s="49"/>
      <c r="C431" s="49"/>
      <c r="D431" s="49"/>
      <c r="E431" s="49"/>
      <c r="F431" s="37"/>
      <c r="I431" s="20" t="b">
        <f t="shared" si="3"/>
        <v>1</v>
      </c>
    </row>
    <row r="432">
      <c r="A432" s="20" t="s">
        <v>2580</v>
      </c>
      <c r="B432" s="49"/>
      <c r="C432" s="49"/>
      <c r="D432" s="49"/>
      <c r="E432" s="49"/>
      <c r="F432" s="37"/>
      <c r="I432" s="20" t="b">
        <f t="shared" si="3"/>
        <v>1</v>
      </c>
    </row>
    <row r="433">
      <c r="A433" s="20" t="s">
        <v>2581</v>
      </c>
      <c r="B433" s="49"/>
      <c r="C433" s="49"/>
      <c r="D433" s="49"/>
      <c r="E433" s="49"/>
      <c r="F433" s="37"/>
      <c r="I433" s="20" t="b">
        <f t="shared" si="3"/>
        <v>1</v>
      </c>
    </row>
    <row r="434">
      <c r="A434" s="16" t="s">
        <v>2582</v>
      </c>
      <c r="B434" s="49"/>
      <c r="C434" s="49"/>
      <c r="D434" s="49"/>
      <c r="E434" s="49"/>
      <c r="F434" s="37"/>
      <c r="I434" s="20" t="b">
        <f t="shared" si="3"/>
        <v>1</v>
      </c>
    </row>
    <row r="435">
      <c r="A435" s="20" t="s">
        <v>2583</v>
      </c>
      <c r="B435" s="49"/>
      <c r="C435" s="49"/>
      <c r="D435" s="49"/>
      <c r="E435" s="49"/>
      <c r="F435" s="37"/>
      <c r="I435" s="20" t="b">
        <f t="shared" si="3"/>
        <v>1</v>
      </c>
    </row>
    <row r="436">
      <c r="A436" s="20" t="s">
        <v>2584</v>
      </c>
      <c r="B436" s="49"/>
      <c r="C436" s="49"/>
      <c r="D436" s="49"/>
      <c r="E436" s="49"/>
      <c r="F436" s="37"/>
      <c r="I436" s="20" t="b">
        <f t="shared" si="3"/>
        <v>1</v>
      </c>
    </row>
    <row r="437">
      <c r="A437" s="20" t="s">
        <v>2585</v>
      </c>
      <c r="B437" s="49"/>
      <c r="C437" s="49"/>
      <c r="D437" s="49"/>
      <c r="E437" s="49"/>
      <c r="F437" s="37"/>
      <c r="I437" s="20" t="b">
        <f t="shared" si="3"/>
        <v>1</v>
      </c>
    </row>
    <row r="438">
      <c r="A438" s="20" t="s">
        <v>2586</v>
      </c>
      <c r="B438" s="49"/>
      <c r="C438" s="49"/>
      <c r="D438" s="49"/>
      <c r="E438" s="49"/>
      <c r="F438" s="37"/>
      <c r="I438" s="20" t="b">
        <f t="shared" si="3"/>
        <v>1</v>
      </c>
    </row>
    <row r="439">
      <c r="A439" s="20" t="s">
        <v>2587</v>
      </c>
      <c r="B439" s="49"/>
      <c r="C439" s="49"/>
      <c r="D439" s="49"/>
      <c r="E439" s="49"/>
      <c r="F439" s="37"/>
      <c r="I439" s="20" t="b">
        <f t="shared" si="3"/>
        <v>1</v>
      </c>
    </row>
    <row r="440">
      <c r="A440" s="20" t="s">
        <v>2588</v>
      </c>
      <c r="B440" s="49"/>
      <c r="C440" s="49"/>
      <c r="D440" s="49"/>
      <c r="E440" s="49"/>
      <c r="F440" s="37"/>
      <c r="I440" s="20" t="b">
        <f t="shared" si="3"/>
        <v>1</v>
      </c>
    </row>
    <row r="441">
      <c r="A441" s="20" t="s">
        <v>2589</v>
      </c>
      <c r="B441" s="49"/>
      <c r="C441" s="49"/>
      <c r="D441" s="49"/>
      <c r="E441" s="49"/>
      <c r="F441" s="37"/>
      <c r="I441" s="20" t="b">
        <f t="shared" si="3"/>
        <v>1</v>
      </c>
    </row>
    <row r="442">
      <c r="A442" s="20" t="s">
        <v>2590</v>
      </c>
      <c r="B442" s="49"/>
      <c r="C442" s="49"/>
      <c r="D442" s="49"/>
      <c r="E442" s="49"/>
      <c r="F442" s="37"/>
      <c r="I442" s="20" t="b">
        <f t="shared" si="3"/>
        <v>1</v>
      </c>
    </row>
    <row r="443">
      <c r="A443" s="20" t="s">
        <v>2591</v>
      </c>
      <c r="B443" s="49"/>
      <c r="C443" s="49"/>
      <c r="D443" s="49"/>
      <c r="E443" s="49"/>
      <c r="F443" s="37"/>
      <c r="I443" s="20" t="b">
        <f t="shared" si="3"/>
        <v>1</v>
      </c>
    </row>
    <row r="444">
      <c r="A444" s="20" t="s">
        <v>2592</v>
      </c>
      <c r="B444" s="49"/>
      <c r="C444" s="49"/>
      <c r="D444" s="49"/>
      <c r="E444" s="49"/>
      <c r="F444" s="37"/>
      <c r="I444" s="20" t="b">
        <f t="shared" si="3"/>
        <v>1</v>
      </c>
    </row>
    <row r="445">
      <c r="A445" s="20" t="s">
        <v>2593</v>
      </c>
      <c r="B445" s="49"/>
      <c r="C445" s="49"/>
      <c r="D445" s="49"/>
      <c r="E445" s="49"/>
      <c r="F445" s="37"/>
      <c r="I445" s="20" t="b">
        <f t="shared" si="3"/>
        <v>1</v>
      </c>
    </row>
    <row r="446">
      <c r="A446" s="20" t="s">
        <v>2594</v>
      </c>
      <c r="B446" s="49"/>
      <c r="C446" s="49"/>
      <c r="D446" s="49"/>
      <c r="E446" s="49"/>
      <c r="F446" s="37"/>
      <c r="I446" s="20" t="b">
        <f t="shared" si="3"/>
        <v>1</v>
      </c>
    </row>
    <row r="447">
      <c r="A447" s="20" t="s">
        <v>2595</v>
      </c>
      <c r="B447" s="49"/>
      <c r="C447" s="49"/>
      <c r="D447" s="49"/>
      <c r="E447" s="49"/>
      <c r="F447" s="37"/>
      <c r="I447" s="20" t="b">
        <f t="shared" si="3"/>
        <v>1</v>
      </c>
    </row>
    <row r="448">
      <c r="A448" s="20" t="s">
        <v>2596</v>
      </c>
      <c r="B448" s="49"/>
      <c r="C448" s="49"/>
      <c r="D448" s="49"/>
      <c r="E448" s="49"/>
      <c r="F448" s="37"/>
      <c r="I448" s="20" t="b">
        <f t="shared" si="3"/>
        <v>1</v>
      </c>
    </row>
    <row r="449">
      <c r="A449" s="20" t="s">
        <v>2597</v>
      </c>
      <c r="B449" s="49"/>
      <c r="C449" s="49"/>
      <c r="D449" s="49"/>
      <c r="E449" s="49"/>
      <c r="F449" s="37"/>
      <c r="I449" s="20" t="b">
        <f t="shared" si="3"/>
        <v>1</v>
      </c>
    </row>
    <row r="450">
      <c r="A450" s="20" t="s">
        <v>2598</v>
      </c>
      <c r="B450" s="49"/>
      <c r="C450" s="49"/>
      <c r="D450" s="49"/>
      <c r="E450" s="49"/>
      <c r="F450" s="37"/>
      <c r="I450" s="20" t="b">
        <f t="shared" si="3"/>
        <v>1</v>
      </c>
    </row>
    <row r="451">
      <c r="A451" s="16" t="s">
        <v>2599</v>
      </c>
      <c r="B451" s="49"/>
      <c r="C451" s="49"/>
      <c r="D451" s="49"/>
      <c r="E451" s="49"/>
      <c r="F451" s="37"/>
      <c r="I451" s="20" t="b">
        <f t="shared" si="3"/>
        <v>1</v>
      </c>
    </row>
    <row r="452">
      <c r="A452" s="16" t="s">
        <v>2600</v>
      </c>
      <c r="B452" s="49"/>
      <c r="C452" s="49"/>
      <c r="D452" s="49"/>
      <c r="E452" s="49"/>
      <c r="F452" s="37"/>
      <c r="I452" s="20" t="b">
        <f t="shared" si="3"/>
        <v>1</v>
      </c>
    </row>
    <row r="453">
      <c r="A453" s="20" t="s">
        <v>2601</v>
      </c>
      <c r="B453" s="49"/>
      <c r="C453" s="49"/>
      <c r="D453" s="49"/>
      <c r="E453" s="49"/>
      <c r="F453" s="37"/>
      <c r="I453" s="20" t="b">
        <f t="shared" si="3"/>
        <v>1</v>
      </c>
    </row>
    <row r="454">
      <c r="A454" s="20" t="s">
        <v>2602</v>
      </c>
      <c r="B454" s="49"/>
      <c r="C454" s="49"/>
      <c r="D454" s="49"/>
      <c r="E454" s="49"/>
      <c r="F454" s="37"/>
      <c r="I454" s="20" t="b">
        <f t="shared" si="3"/>
        <v>1</v>
      </c>
    </row>
    <row r="455">
      <c r="A455" s="20" t="s">
        <v>2603</v>
      </c>
      <c r="B455" s="49"/>
      <c r="C455" s="49"/>
      <c r="D455" s="49"/>
      <c r="E455" s="49"/>
      <c r="F455" s="37"/>
      <c r="I455" s="20" t="b">
        <f t="shared" si="3"/>
        <v>1</v>
      </c>
    </row>
    <row r="456">
      <c r="A456" s="20" t="s">
        <v>2604</v>
      </c>
      <c r="B456" s="49"/>
      <c r="C456" s="49"/>
      <c r="D456" s="49"/>
      <c r="E456" s="49"/>
      <c r="F456" s="37"/>
      <c r="I456" s="20" t="b">
        <f t="shared" si="3"/>
        <v>1</v>
      </c>
    </row>
    <row r="457">
      <c r="A457" s="52" t="s">
        <v>2605</v>
      </c>
      <c r="B457" s="21">
        <v>42.456104</v>
      </c>
      <c r="C457" s="21">
        <v>42.504638</v>
      </c>
      <c r="D457" s="21">
        <v>0.051689</v>
      </c>
      <c r="E457" s="21">
        <v>0.108777</v>
      </c>
      <c r="F457" s="22"/>
      <c r="G457" s="16"/>
      <c r="H457" s="16" t="s">
        <v>2606</v>
      </c>
      <c r="I457" s="20" t="b">
        <f t="shared" si="3"/>
        <v>1</v>
      </c>
    </row>
    <row r="458">
      <c r="A458" s="20" t="s">
        <v>2607</v>
      </c>
      <c r="B458" s="49"/>
      <c r="C458" s="49"/>
      <c r="D458" s="49"/>
      <c r="E458" s="49"/>
      <c r="F458" s="37"/>
      <c r="I458" s="20" t="b">
        <f t="shared" si="3"/>
        <v>1</v>
      </c>
    </row>
    <row r="459">
      <c r="A459" s="20" t="s">
        <v>2608</v>
      </c>
      <c r="B459" s="49"/>
      <c r="C459" s="49"/>
      <c r="D459" s="49"/>
      <c r="E459" s="49"/>
      <c r="F459" s="37"/>
      <c r="I459" s="20" t="b">
        <f t="shared" si="3"/>
        <v>1</v>
      </c>
    </row>
    <row r="460">
      <c r="A460" s="20" t="s">
        <v>2609</v>
      </c>
      <c r="B460" s="49"/>
      <c r="C460" s="49"/>
      <c r="D460" s="49"/>
      <c r="E460" s="49"/>
      <c r="F460" s="37"/>
      <c r="I460" s="20" t="b">
        <f t="shared" si="3"/>
        <v>1</v>
      </c>
    </row>
    <row r="461">
      <c r="A461" s="20" t="s">
        <v>2610</v>
      </c>
      <c r="B461" s="49"/>
      <c r="C461" s="49"/>
      <c r="D461" s="49"/>
      <c r="E461" s="49"/>
      <c r="F461" s="37"/>
      <c r="I461" s="20" t="b">
        <f t="shared" si="3"/>
        <v>1</v>
      </c>
    </row>
    <row r="462">
      <c r="A462" s="20" t="s">
        <v>2611</v>
      </c>
      <c r="B462" s="49"/>
      <c r="C462" s="49"/>
      <c r="D462" s="49"/>
      <c r="E462" s="49"/>
      <c r="F462" s="37"/>
      <c r="I462" s="20" t="b">
        <f t="shared" si="3"/>
        <v>1</v>
      </c>
    </row>
    <row r="463">
      <c r="A463" s="20" t="s">
        <v>2612</v>
      </c>
      <c r="B463" s="49"/>
      <c r="C463" s="49"/>
      <c r="D463" s="49"/>
      <c r="E463" s="49"/>
      <c r="F463" s="37"/>
      <c r="I463" s="20" t="b">
        <f t="shared" si="3"/>
        <v>1</v>
      </c>
    </row>
    <row r="464">
      <c r="A464" s="20" t="s">
        <v>2613</v>
      </c>
      <c r="B464" s="49"/>
      <c r="C464" s="49"/>
      <c r="D464" s="49"/>
      <c r="E464" s="49"/>
      <c r="F464" s="37"/>
      <c r="I464" s="20" t="b">
        <f t="shared" si="3"/>
        <v>1</v>
      </c>
    </row>
    <row r="465">
      <c r="A465" s="20" t="s">
        <v>2614</v>
      </c>
      <c r="B465" s="49"/>
      <c r="C465" s="49"/>
      <c r="D465" s="49"/>
      <c r="E465" s="49"/>
      <c r="F465" s="37"/>
      <c r="I465" s="20" t="b">
        <f t="shared" si="3"/>
        <v>1</v>
      </c>
    </row>
    <row r="466">
      <c r="A466" s="20" t="s">
        <v>2615</v>
      </c>
      <c r="B466" s="49"/>
      <c r="C466" s="49"/>
      <c r="D466" s="49"/>
      <c r="E466" s="49"/>
      <c r="F466" s="37"/>
      <c r="I466" s="20" t="b">
        <f t="shared" si="3"/>
        <v>1</v>
      </c>
    </row>
    <row r="467">
      <c r="A467" s="20" t="s">
        <v>2616</v>
      </c>
      <c r="B467" s="49"/>
      <c r="C467" s="49"/>
      <c r="D467" s="49"/>
      <c r="E467" s="49"/>
      <c r="F467" s="37"/>
      <c r="I467" s="20" t="b">
        <f t="shared" si="3"/>
        <v>1</v>
      </c>
    </row>
    <row r="468">
      <c r="A468" s="20" t="s">
        <v>2617</v>
      </c>
      <c r="B468" s="49"/>
      <c r="C468" s="49"/>
      <c r="D468" s="49"/>
      <c r="E468" s="49"/>
      <c r="F468" s="37"/>
      <c r="I468" s="20" t="b">
        <f t="shared" si="3"/>
        <v>1</v>
      </c>
    </row>
    <row r="469">
      <c r="A469" s="52" t="s">
        <v>2618</v>
      </c>
      <c r="B469" s="49"/>
      <c r="C469" s="49"/>
      <c r="D469" s="49"/>
      <c r="E469" s="49"/>
      <c r="F469" s="37"/>
      <c r="I469" s="20" t="b">
        <f t="shared" si="3"/>
        <v>1</v>
      </c>
    </row>
    <row r="470">
      <c r="A470" s="53" t="s">
        <v>2619</v>
      </c>
      <c r="B470" s="21">
        <v>26.0</v>
      </c>
      <c r="C470" s="21">
        <v>35.0</v>
      </c>
      <c r="D470" s="21">
        <v>72.0</v>
      </c>
      <c r="E470" s="21">
        <v>92.0</v>
      </c>
      <c r="F470" s="22"/>
      <c r="G470" s="16"/>
      <c r="H470" s="16" t="s">
        <v>2620</v>
      </c>
      <c r="I470" s="20" t="b">
        <f t="shared" si="3"/>
        <v>0</v>
      </c>
    </row>
    <row r="471">
      <c r="A471" s="20" t="s">
        <v>2621</v>
      </c>
      <c r="B471" s="49"/>
      <c r="C471" s="49"/>
      <c r="D471" s="49"/>
      <c r="E471" s="49"/>
      <c r="F471" s="37"/>
      <c r="I471" s="20" t="b">
        <f t="shared" si="3"/>
        <v>1</v>
      </c>
    </row>
    <row r="472">
      <c r="A472" s="20" t="s">
        <v>2622</v>
      </c>
      <c r="B472" s="49"/>
      <c r="C472" s="49"/>
      <c r="D472" s="49"/>
      <c r="E472" s="49"/>
      <c r="F472" s="37"/>
      <c r="I472" s="20" t="b">
        <f t="shared" si="3"/>
        <v>1</v>
      </c>
    </row>
    <row r="473">
      <c r="A473" s="16" t="s">
        <v>2623</v>
      </c>
      <c r="B473" s="49"/>
      <c r="C473" s="49"/>
      <c r="D473" s="49"/>
      <c r="E473" s="49"/>
      <c r="F473" s="37"/>
      <c r="I473" s="20" t="b">
        <f t="shared" si="3"/>
        <v>1</v>
      </c>
    </row>
    <row r="474">
      <c r="A474" s="20" t="s">
        <v>2624</v>
      </c>
      <c r="B474" s="49"/>
      <c r="C474" s="49"/>
      <c r="D474" s="49"/>
      <c r="E474" s="49"/>
      <c r="F474" s="37"/>
      <c r="I474" s="20" t="b">
        <f t="shared" si="3"/>
        <v>1</v>
      </c>
    </row>
    <row r="475">
      <c r="A475" s="20" t="s">
        <v>2625</v>
      </c>
      <c r="B475" s="49"/>
      <c r="C475" s="49"/>
      <c r="D475" s="49"/>
      <c r="E475" s="49"/>
      <c r="F475" s="37"/>
      <c r="I475" s="20" t="b">
        <f t="shared" si="3"/>
        <v>1</v>
      </c>
    </row>
    <row r="476">
      <c r="A476" s="16" t="s">
        <v>2626</v>
      </c>
      <c r="B476" s="49"/>
      <c r="C476" s="49"/>
      <c r="D476" s="49"/>
      <c r="E476" s="49"/>
      <c r="F476" s="37"/>
      <c r="I476" s="20" t="b">
        <f t="shared" si="3"/>
        <v>1</v>
      </c>
    </row>
    <row r="477">
      <c r="A477" s="20" t="s">
        <v>2627</v>
      </c>
      <c r="B477" s="49"/>
      <c r="C477" s="49"/>
      <c r="D477" s="49"/>
      <c r="E477" s="49"/>
      <c r="F477" s="37"/>
      <c r="I477" s="20" t="b">
        <f t="shared" si="3"/>
        <v>1</v>
      </c>
    </row>
    <row r="478">
      <c r="A478" s="20" t="s">
        <v>2628</v>
      </c>
      <c r="B478" s="21">
        <v>78.89</v>
      </c>
      <c r="C478" s="21">
        <v>78.92</v>
      </c>
      <c r="D478" s="21">
        <v>11.57</v>
      </c>
      <c r="E478" s="21">
        <v>11.74</v>
      </c>
      <c r="F478" s="22"/>
      <c r="G478" s="16" t="s">
        <v>1975</v>
      </c>
      <c r="H478" s="16" t="s">
        <v>2253</v>
      </c>
      <c r="I478" s="20" t="b">
        <f t="shared" si="3"/>
        <v>1</v>
      </c>
    </row>
    <row r="479">
      <c r="A479" s="20" t="s">
        <v>2629</v>
      </c>
      <c r="B479" s="49"/>
      <c r="C479" s="49"/>
      <c r="D479" s="49"/>
      <c r="E479" s="49"/>
      <c r="F479" s="37"/>
      <c r="I479" s="20" t="b">
        <f t="shared" si="3"/>
        <v>1</v>
      </c>
    </row>
    <row r="480">
      <c r="A480" s="16" t="s">
        <v>2630</v>
      </c>
      <c r="B480" s="49"/>
      <c r="C480" s="49"/>
      <c r="D480" s="49"/>
      <c r="E480" s="49"/>
      <c r="F480" s="37"/>
      <c r="I480" s="20" t="b">
        <f t="shared" si="3"/>
        <v>1</v>
      </c>
    </row>
    <row r="481">
      <c r="A481" s="20" t="s">
        <v>2631</v>
      </c>
      <c r="B481" s="49"/>
      <c r="C481" s="49"/>
      <c r="D481" s="49"/>
      <c r="E481" s="49"/>
      <c r="F481" s="37"/>
      <c r="I481" s="20" t="b">
        <f t="shared" si="3"/>
        <v>1</v>
      </c>
    </row>
    <row r="482">
      <c r="A482" s="20" t="s">
        <v>2632</v>
      </c>
      <c r="B482" s="49"/>
      <c r="C482" s="49"/>
      <c r="D482" s="49"/>
      <c r="E482" s="49"/>
      <c r="F482" s="37"/>
      <c r="I482" s="20" t="b">
        <f t="shared" si="3"/>
        <v>1</v>
      </c>
    </row>
    <row r="483">
      <c r="A483" s="20" t="s">
        <v>2633</v>
      </c>
      <c r="B483" s="49"/>
      <c r="C483" s="49"/>
      <c r="D483" s="49"/>
      <c r="E483" s="49"/>
      <c r="F483" s="37"/>
      <c r="I483" s="20" t="b">
        <f t="shared" si="3"/>
        <v>1</v>
      </c>
    </row>
    <row r="484">
      <c r="A484" s="20" t="s">
        <v>2634</v>
      </c>
      <c r="B484" s="49"/>
      <c r="C484" s="49"/>
      <c r="D484" s="49"/>
      <c r="E484" s="49"/>
      <c r="F484" s="37"/>
      <c r="I484" s="20" t="b">
        <f t="shared" si="3"/>
        <v>1</v>
      </c>
    </row>
    <row r="485">
      <c r="A485" s="20" t="s">
        <v>2635</v>
      </c>
      <c r="B485" s="49"/>
      <c r="C485" s="49"/>
      <c r="D485" s="49"/>
      <c r="E485" s="49"/>
      <c r="F485" s="37"/>
      <c r="I485" s="20" t="b">
        <f t="shared" si="3"/>
        <v>1</v>
      </c>
    </row>
    <row r="486">
      <c r="A486" s="20" t="s">
        <v>2636</v>
      </c>
      <c r="B486" s="49"/>
      <c r="C486" s="49"/>
      <c r="D486" s="49"/>
      <c r="E486" s="49"/>
      <c r="F486" s="37"/>
      <c r="I486" s="20" t="b">
        <f t="shared" si="3"/>
        <v>1</v>
      </c>
    </row>
    <row r="487">
      <c r="A487" s="20" t="s">
        <v>2637</v>
      </c>
      <c r="B487" s="49"/>
      <c r="C487" s="49"/>
      <c r="D487" s="49"/>
      <c r="E487" s="49"/>
      <c r="F487" s="37"/>
      <c r="I487" s="20" t="b">
        <f t="shared" si="3"/>
        <v>1</v>
      </c>
    </row>
    <row r="488">
      <c r="A488" s="20" t="s">
        <v>2638</v>
      </c>
      <c r="B488" s="49"/>
      <c r="C488" s="49"/>
      <c r="D488" s="49"/>
      <c r="E488" s="49"/>
      <c r="F488" s="37"/>
      <c r="I488" s="20" t="b">
        <f t="shared" si="3"/>
        <v>1</v>
      </c>
    </row>
    <row r="489">
      <c r="A489" s="20" t="s">
        <v>2639</v>
      </c>
      <c r="B489" s="49"/>
      <c r="C489" s="49"/>
      <c r="D489" s="49"/>
      <c r="E489" s="49"/>
      <c r="F489" s="37"/>
      <c r="I489" s="20" t="b">
        <f t="shared" si="3"/>
        <v>1</v>
      </c>
    </row>
    <row r="490">
      <c r="A490" s="53" t="s">
        <v>2640</v>
      </c>
      <c r="B490" s="21">
        <v>38.13898</v>
      </c>
      <c r="C490" s="21">
        <v>38.168</v>
      </c>
      <c r="D490" s="21">
        <v>21.703</v>
      </c>
      <c r="E490" s="21">
        <v>21.7484</v>
      </c>
      <c r="F490" s="22"/>
      <c r="G490" s="16" t="s">
        <v>2641</v>
      </c>
      <c r="H490" s="16" t="s">
        <v>2642</v>
      </c>
      <c r="I490" s="20" t="b">
        <f t="shared" si="3"/>
        <v>1</v>
      </c>
    </row>
    <row r="491">
      <c r="A491" s="20" t="s">
        <v>2643</v>
      </c>
      <c r="B491" s="49"/>
      <c r="C491" s="49"/>
      <c r="D491" s="49"/>
      <c r="E491" s="49"/>
      <c r="F491" s="37"/>
      <c r="I491" s="20" t="b">
        <f t="shared" si="3"/>
        <v>1</v>
      </c>
    </row>
    <row r="492">
      <c r="A492" s="20" t="s">
        <v>2644</v>
      </c>
      <c r="B492" s="49"/>
      <c r="C492" s="49"/>
      <c r="D492" s="49"/>
      <c r="E492" s="49"/>
      <c r="F492" s="37"/>
      <c r="I492" s="20" t="b">
        <f t="shared" si="3"/>
        <v>1</v>
      </c>
    </row>
    <row r="493">
      <c r="A493" s="20" t="s">
        <v>2645</v>
      </c>
      <c r="B493" s="49"/>
      <c r="C493" s="49"/>
      <c r="D493" s="49"/>
      <c r="E493" s="49"/>
      <c r="F493" s="37"/>
      <c r="I493" s="20" t="b">
        <f t="shared" si="3"/>
        <v>1</v>
      </c>
    </row>
    <row r="494">
      <c r="A494" s="20" t="s">
        <v>2646</v>
      </c>
      <c r="B494" s="49"/>
      <c r="C494" s="49"/>
      <c r="D494" s="49"/>
      <c r="E494" s="49"/>
      <c r="F494" s="37"/>
      <c r="I494" s="20" t="b">
        <f t="shared" si="3"/>
        <v>1</v>
      </c>
    </row>
    <row r="495">
      <c r="A495" s="20" t="s">
        <v>2647</v>
      </c>
      <c r="B495" s="49"/>
      <c r="C495" s="49"/>
      <c r="D495" s="49"/>
      <c r="E495" s="49"/>
      <c r="F495" s="37"/>
      <c r="I495" s="20" t="b">
        <f t="shared" si="3"/>
        <v>1</v>
      </c>
    </row>
    <row r="496">
      <c r="A496" s="20" t="s">
        <v>2648</v>
      </c>
      <c r="B496" s="49"/>
      <c r="C496" s="49"/>
      <c r="D496" s="49"/>
      <c r="E496" s="49"/>
      <c r="F496" s="37"/>
      <c r="I496" s="20" t="b">
        <f t="shared" si="3"/>
        <v>1</v>
      </c>
    </row>
    <row r="497">
      <c r="A497" s="20" t="s">
        <v>2649</v>
      </c>
      <c r="B497" s="49"/>
      <c r="C497" s="49"/>
      <c r="D497" s="49"/>
      <c r="E497" s="49"/>
      <c r="F497" s="37"/>
      <c r="I497" s="20" t="b">
        <f t="shared" si="3"/>
        <v>1</v>
      </c>
    </row>
    <row r="498">
      <c r="A498" s="20" t="s">
        <v>2650</v>
      </c>
      <c r="B498" s="49"/>
      <c r="C498" s="49"/>
      <c r="D498" s="49"/>
      <c r="E498" s="49"/>
      <c r="F498" s="37"/>
      <c r="I498" s="20" t="b">
        <f t="shared" si="3"/>
        <v>1</v>
      </c>
    </row>
    <row r="499">
      <c r="A499" s="20" t="s">
        <v>2651</v>
      </c>
      <c r="B499" s="49"/>
      <c r="C499" s="49"/>
      <c r="D499" s="49"/>
      <c r="E499" s="49"/>
      <c r="F499" s="37"/>
      <c r="I499" s="20" t="b">
        <f t="shared" si="3"/>
        <v>1</v>
      </c>
    </row>
    <row r="500">
      <c r="A500" s="20" t="s">
        <v>2652</v>
      </c>
      <c r="B500" s="49"/>
      <c r="C500" s="49"/>
      <c r="D500" s="49"/>
      <c r="E500" s="49"/>
      <c r="F500" s="37"/>
      <c r="I500" s="20" t="b">
        <f t="shared" si="3"/>
        <v>1</v>
      </c>
    </row>
    <row r="501">
      <c r="A501" s="20" t="s">
        <v>2653</v>
      </c>
      <c r="B501" s="49"/>
      <c r="C501" s="49"/>
      <c r="D501" s="49"/>
      <c r="E501" s="49"/>
      <c r="F501" s="37"/>
      <c r="I501" s="20" t="b">
        <f t="shared" si="3"/>
        <v>1</v>
      </c>
    </row>
    <row r="502">
      <c r="A502" s="20" t="s">
        <v>2654</v>
      </c>
      <c r="B502" s="49"/>
      <c r="C502" s="49"/>
      <c r="D502" s="49"/>
      <c r="E502" s="49"/>
      <c r="F502" s="37"/>
      <c r="I502" s="20" t="b">
        <f t="shared" si="3"/>
        <v>1</v>
      </c>
    </row>
    <row r="503">
      <c r="A503" s="20" t="s">
        <v>2655</v>
      </c>
      <c r="B503" s="49"/>
      <c r="C503" s="49"/>
      <c r="D503" s="49"/>
      <c r="E503" s="49"/>
      <c r="F503" s="37"/>
      <c r="I503" s="20" t="b">
        <f t="shared" si="3"/>
        <v>1</v>
      </c>
    </row>
    <row r="504">
      <c r="A504" s="20" t="s">
        <v>2656</v>
      </c>
      <c r="B504" s="49"/>
      <c r="C504" s="49"/>
      <c r="D504" s="49"/>
      <c r="E504" s="49"/>
      <c r="F504" s="37"/>
      <c r="I504" s="20" t="b">
        <f t="shared" si="3"/>
        <v>1</v>
      </c>
    </row>
    <row r="505">
      <c r="A505" s="20" t="s">
        <v>2657</v>
      </c>
      <c r="B505" s="49"/>
      <c r="C505" s="49"/>
      <c r="D505" s="49"/>
      <c r="E505" s="49"/>
      <c r="F505" s="37"/>
      <c r="I505" s="20" t="b">
        <f t="shared" si="3"/>
        <v>1</v>
      </c>
    </row>
    <row r="506">
      <c r="A506" s="20" t="s">
        <v>2658</v>
      </c>
      <c r="B506" s="49"/>
      <c r="C506" s="49"/>
      <c r="D506" s="49"/>
      <c r="E506" s="49"/>
      <c r="F506" s="37"/>
      <c r="I506" s="20" t="b">
        <f t="shared" si="3"/>
        <v>1</v>
      </c>
    </row>
    <row r="507">
      <c r="A507" s="20" t="s">
        <v>2659</v>
      </c>
      <c r="B507" s="49"/>
      <c r="C507" s="49"/>
      <c r="D507" s="49"/>
      <c r="E507" s="49"/>
      <c r="F507" s="37"/>
      <c r="I507" s="20" t="b">
        <f t="shared" si="3"/>
        <v>1</v>
      </c>
    </row>
    <row r="508">
      <c r="A508" s="20" t="s">
        <v>2660</v>
      </c>
      <c r="B508" s="49"/>
      <c r="C508" s="49"/>
      <c r="D508" s="49"/>
      <c r="E508" s="49"/>
      <c r="F508" s="37"/>
      <c r="I508" s="20" t="b">
        <f t="shared" si="3"/>
        <v>1</v>
      </c>
    </row>
    <row r="509">
      <c r="A509" s="20" t="s">
        <v>2661</v>
      </c>
      <c r="B509" s="49"/>
      <c r="C509" s="49"/>
      <c r="D509" s="49"/>
      <c r="E509" s="49"/>
      <c r="F509" s="37"/>
      <c r="I509" s="20" t="b">
        <f t="shared" si="3"/>
        <v>1</v>
      </c>
    </row>
    <row r="510">
      <c r="A510" s="16" t="s">
        <v>2662</v>
      </c>
      <c r="B510" s="49"/>
      <c r="C510" s="49"/>
      <c r="D510" s="49"/>
      <c r="E510" s="49"/>
      <c r="F510" s="37"/>
      <c r="I510" s="20" t="b">
        <f t="shared" si="3"/>
        <v>1</v>
      </c>
    </row>
    <row r="511">
      <c r="A511" s="20" t="s">
        <v>2663</v>
      </c>
      <c r="B511" s="49"/>
      <c r="C511" s="49"/>
      <c r="D511" s="49"/>
      <c r="E511" s="49"/>
      <c r="F511" s="37"/>
      <c r="I511" s="20" t="b">
        <f t="shared" si="3"/>
        <v>1</v>
      </c>
    </row>
    <row r="512">
      <c r="A512" s="20" t="s">
        <v>2664</v>
      </c>
      <c r="B512" s="49"/>
      <c r="C512" s="49"/>
      <c r="D512" s="49"/>
      <c r="E512" s="49"/>
      <c r="F512" s="37"/>
      <c r="I512" s="20" t="b">
        <f t="shared" si="3"/>
        <v>1</v>
      </c>
    </row>
    <row r="513">
      <c r="A513" s="20" t="s">
        <v>2665</v>
      </c>
      <c r="B513" s="49"/>
      <c r="C513" s="49"/>
      <c r="D513" s="49"/>
      <c r="E513" s="49"/>
      <c r="F513" s="37"/>
      <c r="I513" s="20" t="b">
        <f t="shared" si="3"/>
        <v>1</v>
      </c>
    </row>
    <row r="514">
      <c r="A514" s="20" t="s">
        <v>2666</v>
      </c>
      <c r="B514" s="49"/>
      <c r="C514" s="49"/>
      <c r="D514" s="49"/>
      <c r="E514" s="49"/>
      <c r="F514" s="37"/>
      <c r="I514" s="20" t="b">
        <f t="shared" si="3"/>
        <v>1</v>
      </c>
    </row>
    <row r="515">
      <c r="A515" s="20" t="s">
        <v>2667</v>
      </c>
      <c r="B515" s="49"/>
      <c r="C515" s="49"/>
      <c r="D515" s="49"/>
      <c r="E515" s="49"/>
      <c r="F515" s="37"/>
      <c r="I515" s="20" t="b">
        <f t="shared" si="3"/>
        <v>1</v>
      </c>
    </row>
    <row r="516">
      <c r="A516" s="20" t="s">
        <v>2668</v>
      </c>
      <c r="B516" s="49"/>
      <c r="C516" s="49"/>
      <c r="D516" s="49"/>
      <c r="E516" s="49"/>
      <c r="F516" s="37"/>
      <c r="I516" s="20" t="b">
        <f t="shared" si="3"/>
        <v>1</v>
      </c>
    </row>
    <row r="517">
      <c r="A517" s="20" t="s">
        <v>2669</v>
      </c>
      <c r="B517" s="49"/>
      <c r="C517" s="49"/>
      <c r="D517" s="49"/>
      <c r="E517" s="49"/>
      <c r="F517" s="37"/>
      <c r="I517" s="20" t="b">
        <f t="shared" si="3"/>
        <v>1</v>
      </c>
    </row>
    <row r="518">
      <c r="A518" s="20" t="s">
        <v>2670</v>
      </c>
      <c r="B518" s="49"/>
      <c r="C518" s="49"/>
      <c r="D518" s="49"/>
      <c r="E518" s="49"/>
      <c r="F518" s="37"/>
      <c r="I518" s="20" t="b">
        <f t="shared" si="3"/>
        <v>1</v>
      </c>
    </row>
    <row r="519">
      <c r="A519" s="20" t="s">
        <v>2671</v>
      </c>
      <c r="B519" s="49"/>
      <c r="C519" s="49"/>
      <c r="D519" s="49"/>
      <c r="E519" s="49"/>
      <c r="F519" s="37"/>
      <c r="I519" s="20" t="b">
        <f t="shared" si="3"/>
        <v>1</v>
      </c>
    </row>
    <row r="520">
      <c r="A520" s="20" t="s">
        <v>2672</v>
      </c>
      <c r="B520" s="49"/>
      <c r="C520" s="49"/>
      <c r="D520" s="49"/>
      <c r="E520" s="49"/>
      <c r="F520" s="37"/>
      <c r="I520" s="20" t="b">
        <f t="shared" si="3"/>
        <v>1</v>
      </c>
    </row>
    <row r="521">
      <c r="A521" s="20" t="s">
        <v>2673</v>
      </c>
      <c r="B521" s="49"/>
      <c r="C521" s="49"/>
      <c r="D521" s="49"/>
      <c r="E521" s="49"/>
      <c r="F521" s="37"/>
      <c r="I521" s="20" t="b">
        <f t="shared" si="3"/>
        <v>1</v>
      </c>
    </row>
    <row r="522">
      <c r="A522" s="16" t="s">
        <v>2674</v>
      </c>
      <c r="B522" s="49"/>
      <c r="C522" s="49"/>
      <c r="D522" s="49"/>
      <c r="E522" s="49"/>
      <c r="F522" s="37"/>
      <c r="I522" s="20" t="b">
        <f t="shared" si="3"/>
        <v>1</v>
      </c>
    </row>
    <row r="523">
      <c r="A523" s="20" t="s">
        <v>2675</v>
      </c>
      <c r="B523" s="49"/>
      <c r="C523" s="49"/>
      <c r="D523" s="49"/>
      <c r="E523" s="49"/>
      <c r="F523" s="37"/>
      <c r="I523" s="20" t="b">
        <f t="shared" si="3"/>
        <v>1</v>
      </c>
    </row>
    <row r="524">
      <c r="A524" s="20" t="s">
        <v>2676</v>
      </c>
      <c r="B524" s="49"/>
      <c r="C524" s="49"/>
      <c r="D524" s="49"/>
      <c r="E524" s="49"/>
      <c r="F524" s="37"/>
      <c r="I524" s="20" t="b">
        <f t="shared" si="3"/>
        <v>1</v>
      </c>
    </row>
    <row r="525">
      <c r="A525" s="20" t="s">
        <v>2677</v>
      </c>
      <c r="B525" s="49"/>
      <c r="C525" s="49"/>
      <c r="D525" s="49"/>
      <c r="E525" s="49"/>
      <c r="F525" s="37"/>
      <c r="I525" s="20" t="b">
        <f t="shared" si="3"/>
        <v>1</v>
      </c>
    </row>
    <row r="526">
      <c r="A526" s="20" t="s">
        <v>2678</v>
      </c>
      <c r="B526" s="49"/>
      <c r="C526" s="49"/>
      <c r="D526" s="49"/>
      <c r="E526" s="49"/>
      <c r="F526" s="37"/>
      <c r="I526" s="20" t="b">
        <f t="shared" si="3"/>
        <v>1</v>
      </c>
    </row>
    <row r="527">
      <c r="A527" s="20" t="s">
        <v>2679</v>
      </c>
      <c r="B527" s="49"/>
      <c r="C527" s="49"/>
      <c r="D527" s="49"/>
      <c r="E527" s="49"/>
      <c r="F527" s="37"/>
      <c r="I527" s="20" t="b">
        <f t="shared" si="3"/>
        <v>1</v>
      </c>
    </row>
    <row r="528">
      <c r="A528" s="20" t="s">
        <v>2680</v>
      </c>
      <c r="B528" s="49"/>
      <c r="C528" s="49"/>
      <c r="D528" s="49"/>
      <c r="E528" s="49"/>
      <c r="F528" s="37"/>
      <c r="I528" s="20" t="b">
        <f t="shared" si="3"/>
        <v>1</v>
      </c>
    </row>
    <row r="529">
      <c r="A529" s="20" t="s">
        <v>2681</v>
      </c>
      <c r="B529" s="49"/>
      <c r="C529" s="49"/>
      <c r="D529" s="49"/>
      <c r="E529" s="49"/>
      <c r="F529" s="37"/>
      <c r="I529" s="20" t="b">
        <f t="shared" si="3"/>
        <v>1</v>
      </c>
    </row>
    <row r="530">
      <c r="A530" s="20" t="s">
        <v>2682</v>
      </c>
      <c r="B530" s="49"/>
      <c r="C530" s="49"/>
      <c r="D530" s="49"/>
      <c r="E530" s="49"/>
      <c r="F530" s="37"/>
      <c r="I530" s="20" t="b">
        <f t="shared" si="3"/>
        <v>1</v>
      </c>
    </row>
    <row r="531">
      <c r="A531" s="20" t="s">
        <v>2683</v>
      </c>
      <c r="B531" s="49"/>
      <c r="C531" s="49"/>
      <c r="D531" s="49"/>
      <c r="E531" s="49"/>
      <c r="F531" s="37"/>
      <c r="I531" s="20" t="b">
        <f t="shared" si="3"/>
        <v>1</v>
      </c>
    </row>
    <row r="532">
      <c r="A532" s="16" t="s">
        <v>2684</v>
      </c>
      <c r="B532" s="49"/>
      <c r="C532" s="49"/>
      <c r="D532" s="49"/>
      <c r="E532" s="49"/>
      <c r="F532" s="37"/>
      <c r="I532" s="20" t="b">
        <f t="shared" si="3"/>
        <v>1</v>
      </c>
    </row>
    <row r="533">
      <c r="A533" s="20" t="s">
        <v>2685</v>
      </c>
      <c r="B533" s="49"/>
      <c r="C533" s="49"/>
      <c r="D533" s="49"/>
      <c r="E533" s="49"/>
      <c r="F533" s="37"/>
      <c r="I533" s="20" t="b">
        <f t="shared" si="3"/>
        <v>1</v>
      </c>
    </row>
    <row r="534">
      <c r="A534" s="20" t="s">
        <v>2686</v>
      </c>
      <c r="B534" s="49"/>
      <c r="C534" s="49"/>
      <c r="D534" s="49"/>
      <c r="E534" s="49"/>
      <c r="F534" s="37"/>
      <c r="I534" s="20" t="b">
        <f t="shared" si="3"/>
        <v>1</v>
      </c>
    </row>
    <row r="535">
      <c r="A535" s="20" t="s">
        <v>2687</v>
      </c>
      <c r="B535" s="49"/>
      <c r="C535" s="49"/>
      <c r="D535" s="49"/>
      <c r="E535" s="49"/>
      <c r="F535" s="37"/>
      <c r="I535" s="20" t="b">
        <f t="shared" si="3"/>
        <v>1</v>
      </c>
    </row>
    <row r="536">
      <c r="A536" s="20" t="s">
        <v>2688</v>
      </c>
      <c r="B536" s="49"/>
      <c r="C536" s="49"/>
      <c r="D536" s="49"/>
      <c r="E536" s="49"/>
      <c r="F536" s="37"/>
      <c r="I536" s="20" t="b">
        <f t="shared" si="3"/>
        <v>1</v>
      </c>
    </row>
    <row r="537">
      <c r="A537" s="20" t="s">
        <v>2689</v>
      </c>
      <c r="B537" s="49"/>
      <c r="C537" s="49"/>
      <c r="D537" s="49"/>
      <c r="E537" s="49"/>
      <c r="F537" s="37"/>
      <c r="I537" s="20" t="b">
        <f t="shared" si="3"/>
        <v>1</v>
      </c>
    </row>
    <row r="538">
      <c r="A538" s="23" t="s">
        <v>2690</v>
      </c>
      <c r="B538" s="21">
        <v>46.3675</v>
      </c>
      <c r="C538" s="42">
        <v>46.37936</v>
      </c>
      <c r="D538" s="42">
        <v>13.81986</v>
      </c>
      <c r="E538" s="42">
        <v>13.8384</v>
      </c>
      <c r="F538" s="22">
        <v>1.5</v>
      </c>
      <c r="G538" s="16" t="s">
        <v>2691</v>
      </c>
      <c r="H538" s="16" t="s">
        <v>2692</v>
      </c>
      <c r="I538" s="20" t="b">
        <f t="shared" si="3"/>
        <v>1</v>
      </c>
    </row>
    <row r="539">
      <c r="A539" s="20" t="s">
        <v>2693</v>
      </c>
      <c r="B539" s="49"/>
      <c r="C539" s="49"/>
      <c r="D539" s="49"/>
      <c r="E539" s="49"/>
      <c r="F539" s="37"/>
      <c r="I539" s="20" t="b">
        <f t="shared" si="3"/>
        <v>1</v>
      </c>
    </row>
    <row r="540">
      <c r="A540" s="52" t="s">
        <v>2694</v>
      </c>
      <c r="B540" s="49"/>
      <c r="C540" s="49"/>
      <c r="D540" s="49"/>
      <c r="E540" s="49"/>
      <c r="F540" s="22"/>
      <c r="G540" s="16"/>
      <c r="H540" s="16" t="s">
        <v>2695</v>
      </c>
      <c r="I540" s="20" t="b">
        <f t="shared" si="3"/>
        <v>1</v>
      </c>
    </row>
    <row r="541">
      <c r="A541" s="20" t="s">
        <v>2696</v>
      </c>
      <c r="B541" s="49"/>
      <c r="C541" s="49"/>
      <c r="D541" s="49"/>
      <c r="E541" s="49"/>
      <c r="F541" s="37"/>
      <c r="I541" s="20" t="b">
        <f t="shared" si="3"/>
        <v>1</v>
      </c>
    </row>
    <row r="542">
      <c r="A542" s="20" t="s">
        <v>2697</v>
      </c>
      <c r="B542" s="49"/>
      <c r="C542" s="49"/>
      <c r="D542" s="49"/>
      <c r="E542" s="49"/>
      <c r="F542" s="37"/>
      <c r="I542" s="20" t="b">
        <f t="shared" si="3"/>
        <v>1</v>
      </c>
    </row>
    <row r="543">
      <c r="A543" s="20" t="s">
        <v>2698</v>
      </c>
      <c r="B543" s="49"/>
      <c r="C543" s="49"/>
      <c r="D543" s="49"/>
      <c r="E543" s="49"/>
      <c r="F543" s="37"/>
      <c r="I543" s="20" t="b">
        <f t="shared" si="3"/>
        <v>1</v>
      </c>
    </row>
    <row r="544">
      <c r="A544" s="20" t="s">
        <v>2699</v>
      </c>
      <c r="B544" s="49"/>
      <c r="C544" s="49"/>
      <c r="D544" s="49"/>
      <c r="E544" s="49"/>
      <c r="F544" s="37"/>
      <c r="I544" s="20" t="b">
        <f t="shared" si="3"/>
        <v>1</v>
      </c>
    </row>
    <row r="545">
      <c r="A545" s="20" t="s">
        <v>2700</v>
      </c>
      <c r="B545" s="49"/>
      <c r="C545" s="49"/>
      <c r="D545" s="49"/>
      <c r="E545" s="49"/>
      <c r="F545" s="37"/>
      <c r="I545" s="20" t="b">
        <f t="shared" si="3"/>
        <v>1</v>
      </c>
    </row>
    <row r="546">
      <c r="A546" s="20" t="s">
        <v>2701</v>
      </c>
      <c r="B546" s="49"/>
      <c r="C546" s="49"/>
      <c r="D546" s="49"/>
      <c r="E546" s="49"/>
      <c r="F546" s="37"/>
      <c r="I546" s="20" t="b">
        <f t="shared" si="3"/>
        <v>1</v>
      </c>
    </row>
    <row r="547">
      <c r="A547" s="20" t="s">
        <v>2702</v>
      </c>
      <c r="B547" s="49"/>
      <c r="C547" s="49"/>
      <c r="D547" s="49"/>
      <c r="E547" s="49"/>
      <c r="F547" s="37"/>
      <c r="I547" s="20" t="b">
        <f t="shared" si="3"/>
        <v>1</v>
      </c>
    </row>
    <row r="548">
      <c r="A548" s="20" t="s">
        <v>2703</v>
      </c>
      <c r="B548" s="49"/>
      <c r="C548" s="49"/>
      <c r="D548" s="49"/>
      <c r="E548" s="49"/>
      <c r="F548" s="37"/>
      <c r="I548" s="20" t="b">
        <f t="shared" si="3"/>
        <v>1</v>
      </c>
    </row>
    <row r="549">
      <c r="A549" s="20" t="s">
        <v>2704</v>
      </c>
      <c r="B549" s="49"/>
      <c r="C549" s="49"/>
      <c r="D549" s="49"/>
      <c r="E549" s="49"/>
      <c r="F549" s="37"/>
      <c r="I549" s="20" t="b">
        <f t="shared" si="3"/>
        <v>1</v>
      </c>
    </row>
    <row r="550">
      <c r="A550" s="20" t="s">
        <v>2705</v>
      </c>
      <c r="B550" s="21">
        <v>0.0</v>
      </c>
      <c r="C550" s="21">
        <v>0.0</v>
      </c>
      <c r="D550" s="21">
        <v>0.0</v>
      </c>
      <c r="E550" s="21">
        <v>0.0</v>
      </c>
      <c r="F550" s="22"/>
      <c r="G550" s="16"/>
      <c r="H550" s="16" t="s">
        <v>2706</v>
      </c>
      <c r="I550" s="20" t="b">
        <f t="shared" si="3"/>
        <v>1</v>
      </c>
    </row>
    <row r="551">
      <c r="A551" s="20" t="s">
        <v>2707</v>
      </c>
      <c r="B551" s="21">
        <v>0.0</v>
      </c>
      <c r="C551" s="21">
        <v>0.0</v>
      </c>
      <c r="D551" s="21">
        <v>0.0</v>
      </c>
      <c r="E551" s="21">
        <v>0.0</v>
      </c>
      <c r="F551" s="22"/>
      <c r="G551" s="16"/>
      <c r="H551" s="16" t="s">
        <v>2706</v>
      </c>
      <c r="I551" s="20" t="b">
        <f t="shared" si="3"/>
        <v>1</v>
      </c>
    </row>
    <row r="552">
      <c r="A552" s="52" t="s">
        <v>2708</v>
      </c>
      <c r="B552" s="30">
        <v>67.902778</v>
      </c>
      <c r="C552" s="30">
        <v>67.902778</v>
      </c>
      <c r="D552" s="30">
        <v>18.566667</v>
      </c>
      <c r="E552" s="30">
        <v>18.566667</v>
      </c>
      <c r="F552" s="22"/>
      <c r="G552" s="16"/>
      <c r="H552" s="16" t="s">
        <v>2709</v>
      </c>
      <c r="I552" s="20" t="b">
        <f t="shared" si="3"/>
        <v>1</v>
      </c>
    </row>
    <row r="553">
      <c r="A553" s="20" t="s">
        <v>2710</v>
      </c>
      <c r="B553" s="49"/>
      <c r="C553" s="49"/>
      <c r="D553" s="49"/>
      <c r="E553" s="49"/>
      <c r="F553" s="37"/>
      <c r="I553" s="20" t="b">
        <f t="shared" si="3"/>
        <v>1</v>
      </c>
    </row>
    <row r="554">
      <c r="A554" s="20" t="s">
        <v>2711</v>
      </c>
      <c r="B554" s="49"/>
      <c r="C554" s="49"/>
      <c r="D554" s="49"/>
      <c r="E554" s="49"/>
      <c r="F554" s="37"/>
      <c r="I554" s="20" t="b">
        <f t="shared" si="3"/>
        <v>1</v>
      </c>
    </row>
    <row r="555">
      <c r="A555" s="20" t="s">
        <v>2712</v>
      </c>
      <c r="B555" s="49"/>
      <c r="C555" s="49"/>
      <c r="D555" s="49"/>
      <c r="E555" s="49"/>
      <c r="F555" s="37"/>
      <c r="I555" s="20" t="b">
        <f t="shared" si="3"/>
        <v>1</v>
      </c>
    </row>
    <row r="556">
      <c r="A556" s="20" t="s">
        <v>2713</v>
      </c>
      <c r="B556" s="49"/>
      <c r="C556" s="49"/>
      <c r="D556" s="49"/>
      <c r="E556" s="49"/>
      <c r="F556" s="37"/>
      <c r="I556" s="20" t="b">
        <f t="shared" si="3"/>
        <v>1</v>
      </c>
    </row>
    <row r="557">
      <c r="A557" s="20" t="s">
        <v>2714</v>
      </c>
      <c r="B557" s="49"/>
      <c r="C557" s="49"/>
      <c r="D557" s="49"/>
      <c r="E557" s="49"/>
      <c r="F557" s="37"/>
      <c r="I557" s="20" t="b">
        <f t="shared" si="3"/>
        <v>1</v>
      </c>
    </row>
    <row r="558">
      <c r="A558" s="20" t="s">
        <v>2715</v>
      </c>
      <c r="B558" s="49"/>
      <c r="C558" s="49"/>
      <c r="D558" s="49"/>
      <c r="E558" s="49"/>
      <c r="F558" s="37"/>
      <c r="I558" s="20" t="b">
        <f t="shared" si="3"/>
        <v>1</v>
      </c>
    </row>
    <row r="559">
      <c r="A559" s="16" t="s">
        <v>2716</v>
      </c>
      <c r="B559" s="49"/>
      <c r="C559" s="49"/>
      <c r="D559" s="49"/>
      <c r="E559" s="49"/>
      <c r="F559" s="37"/>
      <c r="I559" s="20" t="b">
        <f t="shared" si="3"/>
        <v>1</v>
      </c>
    </row>
    <row r="560">
      <c r="A560" s="16" t="s">
        <v>2717</v>
      </c>
      <c r="B560" s="21">
        <v>42.54</v>
      </c>
      <c r="C560" s="21">
        <v>43.11</v>
      </c>
      <c r="D560" s="21">
        <v>75.98</v>
      </c>
      <c r="E560" s="21">
        <v>76.84</v>
      </c>
      <c r="F560" s="37"/>
      <c r="G560" s="16" t="s">
        <v>1980</v>
      </c>
      <c r="H560" s="16" t="s">
        <v>2718</v>
      </c>
      <c r="I560" s="20" t="b">
        <f t="shared" si="3"/>
        <v>0</v>
      </c>
      <c r="J560" s="20" t="s">
        <v>2719</v>
      </c>
    </row>
    <row r="561">
      <c r="A561" s="16" t="s">
        <v>2717</v>
      </c>
      <c r="B561" s="21">
        <v>42.54</v>
      </c>
      <c r="C561" s="21">
        <v>43.11</v>
      </c>
      <c r="D561" s="21">
        <v>75.98</v>
      </c>
      <c r="E561" s="21">
        <v>76.84</v>
      </c>
      <c r="F561" s="37"/>
      <c r="G561" s="16" t="s">
        <v>1980</v>
      </c>
      <c r="H561" s="16" t="s">
        <v>2718</v>
      </c>
      <c r="I561" s="20" t="b">
        <f t="shared" si="3"/>
        <v>0</v>
      </c>
      <c r="J561" s="20" t="s">
        <v>2720</v>
      </c>
    </row>
    <row r="562">
      <c r="A562" s="16" t="s">
        <v>2717</v>
      </c>
      <c r="B562" s="21">
        <v>41.64</v>
      </c>
      <c r="C562" s="21">
        <v>42.08</v>
      </c>
      <c r="D562" s="21">
        <v>78.05</v>
      </c>
      <c r="E562" s="21">
        <v>78.56</v>
      </c>
      <c r="F562" s="37"/>
      <c r="G562" s="16" t="s">
        <v>1980</v>
      </c>
      <c r="H562" s="16" t="s">
        <v>2040</v>
      </c>
      <c r="I562" s="20" t="b">
        <f t="shared" si="3"/>
        <v>0</v>
      </c>
      <c r="J562" s="20" t="s">
        <v>2721</v>
      </c>
    </row>
    <row r="563">
      <c r="A563" s="16" t="s">
        <v>2717</v>
      </c>
      <c r="B563" s="21">
        <v>41.64</v>
      </c>
      <c r="C563" s="21">
        <v>42.08</v>
      </c>
      <c r="D563" s="21">
        <v>78.05</v>
      </c>
      <c r="E563" s="21">
        <v>78.56</v>
      </c>
      <c r="F563" s="37"/>
      <c r="G563" s="16" t="s">
        <v>1980</v>
      </c>
      <c r="H563" s="16" t="s">
        <v>2040</v>
      </c>
      <c r="I563" s="20" t="b">
        <f t="shared" si="3"/>
        <v>0</v>
      </c>
      <c r="J563" s="20" t="s">
        <v>2722</v>
      </c>
    </row>
    <row r="564">
      <c r="A564" s="16" t="s">
        <v>2717</v>
      </c>
      <c r="B564" s="21">
        <v>41.64</v>
      </c>
      <c r="C564" s="21">
        <v>42.08</v>
      </c>
      <c r="D564" s="21">
        <v>78.05</v>
      </c>
      <c r="E564" s="21">
        <v>78.56</v>
      </c>
      <c r="F564" s="37"/>
      <c r="G564" s="16" t="s">
        <v>1980</v>
      </c>
      <c r="H564" s="16" t="s">
        <v>2040</v>
      </c>
      <c r="I564" s="20" t="b">
        <f t="shared" si="3"/>
        <v>0</v>
      </c>
      <c r="J564" s="20" t="s">
        <v>2723</v>
      </c>
    </row>
    <row r="565">
      <c r="A565" s="16" t="s">
        <v>2717</v>
      </c>
      <c r="B565" s="21">
        <v>33.72</v>
      </c>
      <c r="C565" s="21">
        <v>34.05</v>
      </c>
      <c r="D565" s="21">
        <v>88.95</v>
      </c>
      <c r="E565" s="21">
        <v>89.33</v>
      </c>
      <c r="F565" s="37"/>
      <c r="G565" s="16" t="s">
        <v>1980</v>
      </c>
      <c r="H565" s="16" t="s">
        <v>2724</v>
      </c>
      <c r="I565" s="20" t="b">
        <f t="shared" si="3"/>
        <v>0</v>
      </c>
      <c r="J565" s="20" t="s">
        <v>2725</v>
      </c>
    </row>
    <row r="566">
      <c r="A566" s="16" t="s">
        <v>2717</v>
      </c>
      <c r="B566" s="21">
        <v>33.72</v>
      </c>
      <c r="C566" s="21">
        <v>34.05</v>
      </c>
      <c r="D566" s="21">
        <v>88.95</v>
      </c>
      <c r="E566" s="21">
        <v>89.33</v>
      </c>
      <c r="F566" s="37"/>
      <c r="G566" s="16" t="s">
        <v>1980</v>
      </c>
      <c r="H566" s="16" t="s">
        <v>2724</v>
      </c>
      <c r="I566" s="20" t="b">
        <f t="shared" si="3"/>
        <v>0</v>
      </c>
      <c r="J566" s="20" t="s">
        <v>2726</v>
      </c>
    </row>
    <row r="567">
      <c r="A567" s="16" t="s">
        <v>2717</v>
      </c>
      <c r="B567" s="21">
        <v>29.92</v>
      </c>
      <c r="C567" s="21">
        <v>30.1</v>
      </c>
      <c r="D567" s="21">
        <v>89.98</v>
      </c>
      <c r="E567" s="21">
        <v>90.22</v>
      </c>
      <c r="F567" s="37"/>
      <c r="G567" s="16" t="s">
        <v>1980</v>
      </c>
      <c r="H567" s="16" t="s">
        <v>2727</v>
      </c>
      <c r="I567" s="20" t="b">
        <f t="shared" si="3"/>
        <v>0</v>
      </c>
      <c r="J567" s="20" t="s">
        <v>2728</v>
      </c>
    </row>
    <row r="568">
      <c r="A568" s="16" t="s">
        <v>2717</v>
      </c>
      <c r="B568" s="21">
        <v>29.92</v>
      </c>
      <c r="C568" s="21">
        <v>30.1</v>
      </c>
      <c r="D568" s="21">
        <v>89.98</v>
      </c>
      <c r="E568" s="21">
        <v>90.22</v>
      </c>
      <c r="F568" s="37"/>
      <c r="G568" s="16" t="s">
        <v>1980</v>
      </c>
      <c r="H568" s="16" t="s">
        <v>2727</v>
      </c>
      <c r="I568" s="20" t="b">
        <f t="shared" si="3"/>
        <v>0</v>
      </c>
      <c r="J568" s="20" t="s">
        <v>2729</v>
      </c>
    </row>
    <row r="569">
      <c r="A569" s="16" t="s">
        <v>2717</v>
      </c>
      <c r="B569" s="21">
        <v>28.14</v>
      </c>
      <c r="C569" s="21">
        <v>28.45</v>
      </c>
      <c r="D569" s="21">
        <v>85.59</v>
      </c>
      <c r="E569" s="21">
        <v>85.78</v>
      </c>
      <c r="F569" s="37"/>
      <c r="G569" s="16" t="s">
        <v>1980</v>
      </c>
      <c r="H569" s="16" t="s">
        <v>2730</v>
      </c>
      <c r="I569" s="20" t="b">
        <f t="shared" si="3"/>
        <v>0</v>
      </c>
      <c r="J569" s="20" t="s">
        <v>2731</v>
      </c>
    </row>
    <row r="570">
      <c r="A570" s="16" t="s">
        <v>2717</v>
      </c>
      <c r="B570" s="21">
        <v>28.14</v>
      </c>
      <c r="C570" s="21">
        <v>28.45</v>
      </c>
      <c r="D570" s="21">
        <v>85.59</v>
      </c>
      <c r="E570" s="21">
        <v>85.78</v>
      </c>
      <c r="F570" s="37"/>
      <c r="G570" s="16" t="s">
        <v>1980</v>
      </c>
      <c r="H570" s="16" t="s">
        <v>2732</v>
      </c>
      <c r="I570" s="20" t="b">
        <f t="shared" si="3"/>
        <v>0</v>
      </c>
      <c r="J570" s="20" t="s">
        <v>2731</v>
      </c>
    </row>
    <row r="571">
      <c r="A571" s="16" t="s">
        <v>2717</v>
      </c>
      <c r="B571" s="21">
        <v>28.14</v>
      </c>
      <c r="C571" s="21">
        <v>28.45</v>
      </c>
      <c r="D571" s="21">
        <v>85.59</v>
      </c>
      <c r="E571" s="21">
        <v>85.78</v>
      </c>
      <c r="F571" s="37"/>
      <c r="G571" s="16" t="s">
        <v>1980</v>
      </c>
      <c r="H571" s="16" t="s">
        <v>2732</v>
      </c>
      <c r="I571" s="20" t="b">
        <f t="shared" si="3"/>
        <v>0</v>
      </c>
      <c r="J571" s="16" t="s">
        <v>2733</v>
      </c>
    </row>
    <row r="572">
      <c r="A572" s="16" t="s">
        <v>2717</v>
      </c>
      <c r="B572" s="21">
        <v>30.37</v>
      </c>
      <c r="C572" s="21">
        <v>30.49</v>
      </c>
      <c r="D572" s="21">
        <v>81.2</v>
      </c>
      <c r="E572" s="21">
        <v>81.42</v>
      </c>
      <c r="F572" s="37"/>
      <c r="G572" s="16" t="s">
        <v>1980</v>
      </c>
      <c r="H572" s="16" t="s">
        <v>2734</v>
      </c>
      <c r="I572" s="20" t="b">
        <f t="shared" si="3"/>
        <v>0</v>
      </c>
      <c r="J572" s="20" t="s">
        <v>2735</v>
      </c>
    </row>
    <row r="573">
      <c r="A573" s="16" t="s">
        <v>2717</v>
      </c>
      <c r="B573" s="21">
        <v>38.05</v>
      </c>
      <c r="C573" s="21">
        <v>38.39</v>
      </c>
      <c r="D573" s="21">
        <v>75.02</v>
      </c>
      <c r="E573" s="21">
        <v>75.32</v>
      </c>
      <c r="F573" s="37"/>
      <c r="G573" s="16" t="s">
        <v>1980</v>
      </c>
      <c r="H573" s="16" t="s">
        <v>2736</v>
      </c>
      <c r="I573" s="20" t="b">
        <f t="shared" si="3"/>
        <v>0</v>
      </c>
      <c r="J573" s="20" t="s">
        <v>2737</v>
      </c>
    </row>
    <row r="574">
      <c r="A574" s="16" t="s">
        <v>2717</v>
      </c>
      <c r="B574" s="21">
        <v>38.05</v>
      </c>
      <c r="C574" s="21">
        <v>38.39</v>
      </c>
      <c r="D574" s="21">
        <v>75.02</v>
      </c>
      <c r="E574" s="21">
        <v>75.32</v>
      </c>
      <c r="F574" s="37"/>
      <c r="G574" s="16" t="s">
        <v>1980</v>
      </c>
      <c r="H574" s="16" t="s">
        <v>2736</v>
      </c>
      <c r="I574" s="20" t="b">
        <f t="shared" si="3"/>
        <v>0</v>
      </c>
      <c r="J574" s="20" t="s">
        <v>2738</v>
      </c>
    </row>
  </sheetData>
  <conditionalFormatting sqref="A2:A574">
    <cfRule type="expression" dxfId="0" priority="1">
      <formula> AND(NOT(I2), NOT(ISBLANK(I2)))</formula>
    </cfRule>
  </conditionalFormatting>
  <dataValidations>
    <dataValidation type="decimal" allowBlank="1" showDropDown="1" showInputMessage="1" showErrorMessage="1" prompt="Latitude must be between -90 and 90" sqref="B2:D2 B3:C6 E7 B8:C25 C26 B27:C45 B46 B47:C149 B151:C155 B157:C192 D193:E193 B194:C197 C198:D198 B199:C329 B332:C574">
      <formula1>-90.0</formula1>
      <formula2>90.0</formula2>
    </dataValidation>
    <dataValidation type="decimal" allowBlank="1" showDropDown="1" showInputMessage="1" showErrorMessage="1" prompt="Longitude must be between -90 and 90" sqref="E3 D4 E5 D6 D8:D149 D151:D155 B156 D157:D176 D178:D192 D194:D197 D199:D200 E201:E202 D203:D329 D332:D574">
      <formula1>-180.0</formula1>
      <formula2>180.0</formula2>
    </dataValidation>
    <dataValidation type="list" allowBlank="1" showInputMessage="1" showErrorMessage="1" prompt="Click and enter a value from range" sqref="A2:A574">
      <formula1>publications!$B$2:$B574</formula1>
    </dataValidation>
  </dataValidation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76.43"/>
    <col customWidth="1" min="4" max="4" width="19.14"/>
    <col customWidth="1" min="6" max="6" width="68.57"/>
    <col customWidth="1" min="7" max="7" width="18.57"/>
    <col customWidth="1" min="8" max="8" width="21.86"/>
  </cols>
  <sheetData>
    <row r="1">
      <c r="A1" s="1" t="s">
        <v>1834</v>
      </c>
      <c r="B1" s="54" t="s">
        <v>2739</v>
      </c>
      <c r="C1" s="1" t="s">
        <v>2740</v>
      </c>
      <c r="D1" s="54" t="s">
        <v>2741</v>
      </c>
      <c r="E1" s="54" t="s">
        <v>2742</v>
      </c>
      <c r="F1" s="54" t="s">
        <v>2743</v>
      </c>
      <c r="G1" s="54" t="s">
        <v>1841</v>
      </c>
      <c r="H1" s="1" t="s">
        <v>2744</v>
      </c>
      <c r="I1" s="4"/>
      <c r="J1" s="4"/>
      <c r="K1" s="4"/>
      <c r="L1" s="4"/>
      <c r="M1" s="4"/>
      <c r="N1" s="4"/>
      <c r="O1" s="4"/>
      <c r="P1" s="4"/>
      <c r="Q1" s="4"/>
      <c r="R1" s="4"/>
      <c r="S1" s="4"/>
    </row>
    <row r="2">
      <c r="A2" s="4" t="s">
        <v>2473</v>
      </c>
      <c r="B2" s="11" t="s">
        <v>2745</v>
      </c>
      <c r="C2" s="3" t="s">
        <v>2746</v>
      </c>
      <c r="D2" s="3" t="s">
        <v>2747</v>
      </c>
      <c r="E2" s="3" t="s">
        <v>28</v>
      </c>
      <c r="F2" s="55" t="s">
        <v>2748</v>
      </c>
      <c r="G2" s="3" t="s">
        <v>22</v>
      </c>
      <c r="H2" s="3" t="s">
        <v>22</v>
      </c>
      <c r="I2" s="4"/>
      <c r="J2" s="4"/>
      <c r="K2" s="4"/>
      <c r="L2" s="4"/>
      <c r="M2" s="4"/>
      <c r="N2" s="4"/>
      <c r="O2" s="4"/>
      <c r="P2" s="4"/>
      <c r="Q2" s="4"/>
      <c r="R2" s="4"/>
      <c r="S2" s="4"/>
    </row>
    <row r="3">
      <c r="A3" s="4" t="s">
        <v>2476</v>
      </c>
      <c r="B3" s="11" t="s">
        <v>2745</v>
      </c>
      <c r="C3" s="3" t="s">
        <v>2749</v>
      </c>
      <c r="D3" s="3" t="s">
        <v>217</v>
      </c>
      <c r="E3" s="3" t="s">
        <v>28</v>
      </c>
      <c r="F3" s="3" t="s">
        <v>2750</v>
      </c>
      <c r="G3" s="3" t="s">
        <v>22</v>
      </c>
      <c r="H3" s="3" t="s">
        <v>22</v>
      </c>
      <c r="I3" s="4"/>
      <c r="J3" s="4"/>
      <c r="K3" s="4"/>
      <c r="L3" s="4"/>
      <c r="M3" s="4"/>
      <c r="N3" s="4"/>
      <c r="O3" s="4"/>
      <c r="P3" s="4"/>
      <c r="Q3" s="4"/>
      <c r="R3" s="4"/>
      <c r="S3" s="4"/>
    </row>
    <row r="4">
      <c r="A4" s="4" t="s">
        <v>2478</v>
      </c>
      <c r="B4" s="11" t="s">
        <v>2745</v>
      </c>
      <c r="C4" s="3" t="s">
        <v>2749</v>
      </c>
      <c r="D4" s="3" t="s">
        <v>2751</v>
      </c>
      <c r="E4" s="3" t="s">
        <v>28</v>
      </c>
      <c r="F4" s="3" t="s">
        <v>2752</v>
      </c>
      <c r="G4" s="3" t="s">
        <v>22</v>
      </c>
      <c r="H4" s="3" t="s">
        <v>22</v>
      </c>
      <c r="I4" s="4"/>
      <c r="J4" s="4"/>
      <c r="K4" s="4"/>
      <c r="L4" s="4"/>
      <c r="M4" s="4"/>
      <c r="N4" s="4"/>
      <c r="O4" s="4"/>
      <c r="P4" s="4"/>
      <c r="Q4" s="4"/>
      <c r="R4" s="4"/>
      <c r="S4" s="4"/>
    </row>
    <row r="5">
      <c r="A5" s="4" t="s">
        <v>2479</v>
      </c>
      <c r="B5" s="3" t="s">
        <v>2753</v>
      </c>
      <c r="C5" s="3" t="s">
        <v>2749</v>
      </c>
      <c r="D5" s="3" t="s">
        <v>2754</v>
      </c>
      <c r="E5" s="3" t="s">
        <v>28</v>
      </c>
      <c r="F5" s="3" t="s">
        <v>2755</v>
      </c>
      <c r="G5" s="3" t="s">
        <v>22</v>
      </c>
      <c r="H5" s="3" t="s">
        <v>22</v>
      </c>
      <c r="I5" s="4"/>
      <c r="J5" s="4"/>
      <c r="K5" s="4"/>
      <c r="L5" s="4"/>
      <c r="M5" s="4"/>
      <c r="N5" s="4"/>
      <c r="O5" s="4"/>
      <c r="P5" s="4"/>
      <c r="Q5" s="4"/>
      <c r="R5" s="4"/>
      <c r="S5" s="4"/>
    </row>
    <row r="6">
      <c r="A6" s="4" t="s">
        <v>2480</v>
      </c>
      <c r="B6" s="11" t="s">
        <v>2745</v>
      </c>
      <c r="C6" s="3" t="s">
        <v>2749</v>
      </c>
      <c r="D6" s="3" t="s">
        <v>2751</v>
      </c>
      <c r="E6" s="3" t="s">
        <v>28</v>
      </c>
      <c r="F6" s="3" t="s">
        <v>2756</v>
      </c>
      <c r="G6" s="3" t="s">
        <v>22</v>
      </c>
      <c r="H6" s="3" t="s">
        <v>22</v>
      </c>
      <c r="I6" s="4"/>
      <c r="J6" s="4"/>
      <c r="K6" s="4"/>
      <c r="L6" s="4"/>
      <c r="M6" s="4"/>
      <c r="N6" s="4"/>
      <c r="O6" s="4"/>
      <c r="P6" s="4"/>
      <c r="Q6" s="4"/>
      <c r="R6" s="4"/>
      <c r="S6" s="4"/>
    </row>
    <row r="7">
      <c r="A7" s="4" t="s">
        <v>2481</v>
      </c>
      <c r="B7" s="11" t="s">
        <v>2745</v>
      </c>
      <c r="C7" s="3" t="s">
        <v>2749</v>
      </c>
      <c r="D7" s="3" t="s">
        <v>2757</v>
      </c>
      <c r="E7" s="3" t="s">
        <v>28</v>
      </c>
      <c r="F7" s="3" t="s">
        <v>2758</v>
      </c>
      <c r="G7" s="3" t="s">
        <v>22</v>
      </c>
      <c r="H7" s="3" t="s">
        <v>22</v>
      </c>
      <c r="I7" s="4"/>
      <c r="J7" s="4"/>
      <c r="K7" s="4"/>
      <c r="L7" s="4"/>
      <c r="M7" s="4"/>
      <c r="N7" s="4"/>
      <c r="O7" s="4"/>
      <c r="P7" s="4"/>
      <c r="Q7" s="4"/>
      <c r="R7" s="4"/>
      <c r="S7" s="4"/>
    </row>
    <row r="8">
      <c r="A8" s="4" t="s">
        <v>2482</v>
      </c>
      <c r="B8" s="11" t="s">
        <v>2759</v>
      </c>
      <c r="C8" s="3" t="s">
        <v>2760</v>
      </c>
      <c r="D8" s="3" t="s">
        <v>2761</v>
      </c>
      <c r="E8" s="11" t="s">
        <v>28</v>
      </c>
      <c r="F8" s="11" t="s">
        <v>2762</v>
      </c>
      <c r="G8" s="3" t="s">
        <v>22</v>
      </c>
      <c r="H8" s="3" t="s">
        <v>22</v>
      </c>
      <c r="I8" s="4"/>
      <c r="J8" s="4"/>
      <c r="K8" s="4"/>
      <c r="L8" s="4"/>
      <c r="M8" s="4"/>
      <c r="N8" s="4"/>
      <c r="O8" s="4"/>
      <c r="P8" s="4"/>
      <c r="Q8" s="4"/>
      <c r="R8" s="4"/>
      <c r="S8" s="4"/>
    </row>
    <row r="9">
      <c r="A9" s="4" t="s">
        <v>2484</v>
      </c>
      <c r="B9" s="11" t="s">
        <v>2745</v>
      </c>
      <c r="C9" s="3" t="s">
        <v>2760</v>
      </c>
      <c r="D9" s="3" t="s">
        <v>2754</v>
      </c>
      <c r="E9" s="3" t="s">
        <v>28</v>
      </c>
      <c r="F9" s="3" t="s">
        <v>2763</v>
      </c>
      <c r="G9" s="3" t="s">
        <v>22</v>
      </c>
      <c r="H9" s="3" t="s">
        <v>22</v>
      </c>
      <c r="I9" s="4"/>
      <c r="J9" s="4"/>
      <c r="K9" s="4"/>
      <c r="L9" s="4"/>
      <c r="M9" s="4"/>
      <c r="N9" s="4"/>
      <c r="O9" s="4"/>
      <c r="P9" s="4"/>
      <c r="Q9" s="4"/>
      <c r="R9" s="4"/>
      <c r="S9" s="4"/>
    </row>
    <row r="10">
      <c r="A10" s="4" t="s">
        <v>2485</v>
      </c>
      <c r="B10" s="11" t="s">
        <v>2759</v>
      </c>
      <c r="C10" s="3" t="s">
        <v>2746</v>
      </c>
      <c r="D10" s="3" t="s">
        <v>2747</v>
      </c>
      <c r="E10" s="11" t="s">
        <v>28</v>
      </c>
      <c r="F10" s="11" t="s">
        <v>939</v>
      </c>
      <c r="G10" s="3" t="s">
        <v>22</v>
      </c>
      <c r="H10" s="3" t="s">
        <v>22</v>
      </c>
      <c r="I10" s="4"/>
      <c r="J10" s="4"/>
      <c r="K10" s="4"/>
      <c r="L10" s="4"/>
      <c r="M10" s="4"/>
      <c r="N10" s="4"/>
      <c r="O10" s="4"/>
      <c r="P10" s="4"/>
      <c r="Q10" s="4"/>
      <c r="R10" s="4"/>
      <c r="S10" s="4"/>
    </row>
    <row r="11">
      <c r="A11" s="4" t="s">
        <v>2487</v>
      </c>
      <c r="B11" s="11" t="s">
        <v>2745</v>
      </c>
      <c r="C11" s="3" t="s">
        <v>2749</v>
      </c>
      <c r="D11" s="3" t="s">
        <v>2751</v>
      </c>
      <c r="E11" s="3" t="s">
        <v>28</v>
      </c>
      <c r="F11" s="3" t="s">
        <v>2764</v>
      </c>
      <c r="G11" s="3" t="s">
        <v>22</v>
      </c>
      <c r="H11" s="3" t="s">
        <v>22</v>
      </c>
      <c r="I11" s="4"/>
      <c r="J11" s="4"/>
      <c r="K11" s="4"/>
      <c r="L11" s="4"/>
      <c r="M11" s="4"/>
      <c r="N11" s="4"/>
      <c r="O11" s="4"/>
      <c r="P11" s="4"/>
      <c r="Q11" s="4"/>
      <c r="R11" s="4"/>
      <c r="S11" s="4"/>
    </row>
    <row r="12">
      <c r="A12" s="4" t="s">
        <v>2488</v>
      </c>
      <c r="B12" s="11" t="s">
        <v>2745</v>
      </c>
      <c r="C12" s="3" t="s">
        <v>2749</v>
      </c>
      <c r="D12" s="3" t="s">
        <v>2761</v>
      </c>
      <c r="E12" s="3" t="s">
        <v>28</v>
      </c>
      <c r="F12" s="3" t="s">
        <v>2765</v>
      </c>
      <c r="G12" s="3" t="s">
        <v>22</v>
      </c>
      <c r="H12" s="3" t="s">
        <v>22</v>
      </c>
      <c r="I12" s="4"/>
      <c r="J12" s="4"/>
      <c r="K12" s="4"/>
      <c r="L12" s="4"/>
      <c r="M12" s="4"/>
      <c r="N12" s="4"/>
      <c r="O12" s="4"/>
      <c r="P12" s="4"/>
      <c r="Q12" s="4"/>
      <c r="R12" s="4"/>
      <c r="S12" s="4"/>
    </row>
    <row r="13">
      <c r="A13" s="4" t="s">
        <v>2489</v>
      </c>
      <c r="B13" s="11" t="s">
        <v>2745</v>
      </c>
      <c r="C13" s="3" t="s">
        <v>2749</v>
      </c>
      <c r="D13" s="3" t="s">
        <v>2754</v>
      </c>
      <c r="E13" s="3" t="s">
        <v>28</v>
      </c>
      <c r="F13" s="3" t="s">
        <v>2766</v>
      </c>
      <c r="G13" s="3" t="s">
        <v>22</v>
      </c>
      <c r="H13" s="3" t="s">
        <v>22</v>
      </c>
      <c r="I13" s="4"/>
      <c r="J13" s="4"/>
      <c r="K13" s="4"/>
      <c r="L13" s="4"/>
      <c r="M13" s="4"/>
      <c r="N13" s="4"/>
      <c r="O13" s="4"/>
      <c r="P13" s="4"/>
      <c r="Q13" s="4"/>
      <c r="R13" s="4"/>
      <c r="S13" s="4"/>
    </row>
    <row r="14">
      <c r="A14" s="4" t="s">
        <v>2490</v>
      </c>
      <c r="B14" s="11" t="s">
        <v>2745</v>
      </c>
      <c r="C14" s="3" t="s">
        <v>2749</v>
      </c>
      <c r="D14" s="3" t="s">
        <v>217</v>
      </c>
      <c r="E14" s="3" t="s">
        <v>28</v>
      </c>
      <c r="F14" s="3" t="s">
        <v>2767</v>
      </c>
      <c r="G14" s="3" t="s">
        <v>22</v>
      </c>
      <c r="H14" s="3" t="s">
        <v>22</v>
      </c>
      <c r="I14" s="4"/>
      <c r="J14" s="4"/>
      <c r="K14" s="4"/>
      <c r="L14" s="4"/>
      <c r="M14" s="4"/>
      <c r="N14" s="4"/>
      <c r="O14" s="4"/>
      <c r="P14" s="4"/>
      <c r="Q14" s="4"/>
      <c r="R14" s="4"/>
      <c r="S14" s="4"/>
    </row>
    <row r="15">
      <c r="A15" s="4" t="s">
        <v>2491</v>
      </c>
      <c r="B15" s="11" t="s">
        <v>2745</v>
      </c>
      <c r="C15" s="3" t="s">
        <v>2749</v>
      </c>
      <c r="D15" s="3" t="s">
        <v>2761</v>
      </c>
      <c r="E15" s="3" t="s">
        <v>28</v>
      </c>
      <c r="F15" s="3" t="s">
        <v>2768</v>
      </c>
      <c r="G15" s="3" t="s">
        <v>22</v>
      </c>
      <c r="H15" s="3" t="s">
        <v>22</v>
      </c>
      <c r="I15" s="4"/>
      <c r="J15" s="4"/>
      <c r="K15" s="4"/>
      <c r="L15" s="4"/>
      <c r="M15" s="4"/>
      <c r="N15" s="4"/>
      <c r="O15" s="4"/>
      <c r="P15" s="4"/>
      <c r="Q15" s="4"/>
      <c r="R15" s="4"/>
      <c r="S15" s="4"/>
    </row>
    <row r="16">
      <c r="A16" s="4" t="s">
        <v>2492</v>
      </c>
      <c r="B16" s="11" t="s">
        <v>2745</v>
      </c>
      <c r="C16" s="3" t="s">
        <v>2749</v>
      </c>
      <c r="D16" s="3" t="s">
        <v>2751</v>
      </c>
      <c r="E16" s="3" t="s">
        <v>28</v>
      </c>
      <c r="F16" s="3" t="s">
        <v>2769</v>
      </c>
      <c r="G16" s="3" t="s">
        <v>22</v>
      </c>
      <c r="H16" s="3" t="s">
        <v>22</v>
      </c>
      <c r="I16" s="4"/>
      <c r="J16" s="4"/>
      <c r="K16" s="4"/>
      <c r="L16" s="4"/>
      <c r="M16" s="4"/>
      <c r="N16" s="4"/>
      <c r="O16" s="4"/>
      <c r="P16" s="4"/>
      <c r="Q16" s="4"/>
      <c r="R16" s="4"/>
      <c r="S16" s="4"/>
    </row>
    <row r="17">
      <c r="A17" s="4" t="s">
        <v>2493</v>
      </c>
      <c r="B17" s="11" t="s">
        <v>2745</v>
      </c>
      <c r="C17" s="3" t="s">
        <v>2749</v>
      </c>
      <c r="D17" s="3" t="s">
        <v>2751</v>
      </c>
      <c r="E17" s="3" t="s">
        <v>28</v>
      </c>
      <c r="F17" s="3" t="s">
        <v>2770</v>
      </c>
      <c r="G17" s="3" t="s">
        <v>22</v>
      </c>
      <c r="H17" s="3" t="s">
        <v>22</v>
      </c>
      <c r="I17" s="4"/>
      <c r="J17" s="4"/>
      <c r="K17" s="4"/>
      <c r="L17" s="4"/>
      <c r="M17" s="4"/>
      <c r="N17" s="4"/>
      <c r="O17" s="4"/>
      <c r="P17" s="4"/>
      <c r="Q17" s="4"/>
      <c r="R17" s="4"/>
      <c r="S17" s="4"/>
    </row>
    <row r="18">
      <c r="A18" s="4" t="s">
        <v>2494</v>
      </c>
      <c r="B18" s="11" t="s">
        <v>2745</v>
      </c>
      <c r="C18" s="3" t="s">
        <v>2749</v>
      </c>
      <c r="D18" s="3" t="s">
        <v>2757</v>
      </c>
      <c r="E18" s="3" t="s">
        <v>28</v>
      </c>
      <c r="F18" s="3" t="s">
        <v>2771</v>
      </c>
      <c r="G18" s="3" t="s">
        <v>22</v>
      </c>
      <c r="H18" s="3" t="s">
        <v>22</v>
      </c>
      <c r="I18" s="4"/>
      <c r="J18" s="4"/>
      <c r="K18" s="4"/>
      <c r="L18" s="4"/>
      <c r="M18" s="4"/>
      <c r="N18" s="4"/>
      <c r="O18" s="4"/>
      <c r="P18" s="4"/>
      <c r="Q18" s="4"/>
      <c r="R18" s="4"/>
      <c r="S18" s="4"/>
    </row>
    <row r="19">
      <c r="A19" s="4" t="s">
        <v>2495</v>
      </c>
      <c r="B19" s="11" t="s">
        <v>2745</v>
      </c>
      <c r="C19" s="3" t="s">
        <v>2749</v>
      </c>
      <c r="D19" s="3" t="s">
        <v>2757</v>
      </c>
      <c r="E19" s="3" t="s">
        <v>28</v>
      </c>
      <c r="F19" s="3" t="s">
        <v>2772</v>
      </c>
      <c r="G19" s="3" t="s">
        <v>22</v>
      </c>
      <c r="H19" s="3" t="s">
        <v>22</v>
      </c>
      <c r="I19" s="4"/>
      <c r="J19" s="4"/>
      <c r="K19" s="4"/>
      <c r="L19" s="4"/>
      <c r="M19" s="4"/>
      <c r="N19" s="4"/>
      <c r="O19" s="4"/>
      <c r="P19" s="4"/>
      <c r="Q19" s="4"/>
      <c r="R19" s="4"/>
      <c r="S19" s="4"/>
    </row>
    <row r="20">
      <c r="A20" s="4" t="s">
        <v>2496</v>
      </c>
      <c r="B20" s="11" t="s">
        <v>2745</v>
      </c>
      <c r="C20" s="3" t="s">
        <v>2749</v>
      </c>
      <c r="D20" s="3" t="s">
        <v>2757</v>
      </c>
      <c r="E20" s="3" t="s">
        <v>28</v>
      </c>
      <c r="F20" s="3" t="s">
        <v>2773</v>
      </c>
      <c r="G20" s="3" t="s">
        <v>22</v>
      </c>
      <c r="H20" s="3" t="s">
        <v>22</v>
      </c>
      <c r="I20" s="4"/>
      <c r="J20" s="4"/>
      <c r="K20" s="4"/>
      <c r="L20" s="4"/>
      <c r="M20" s="4"/>
      <c r="N20" s="4"/>
      <c r="O20" s="4"/>
      <c r="P20" s="4"/>
      <c r="Q20" s="4"/>
      <c r="R20" s="4"/>
      <c r="S20" s="4"/>
    </row>
    <row r="21">
      <c r="A21" s="4" t="s">
        <v>2498</v>
      </c>
      <c r="B21" s="11" t="s">
        <v>2745</v>
      </c>
      <c r="C21" s="3" t="s">
        <v>2749</v>
      </c>
      <c r="D21" s="3" t="s">
        <v>2754</v>
      </c>
      <c r="E21" s="3" t="s">
        <v>28</v>
      </c>
      <c r="F21" s="3" t="s">
        <v>2774</v>
      </c>
      <c r="G21" s="3" t="s">
        <v>22</v>
      </c>
      <c r="H21" s="3" t="s">
        <v>22</v>
      </c>
      <c r="I21" s="4"/>
      <c r="J21" s="4"/>
      <c r="K21" s="4"/>
      <c r="L21" s="4"/>
      <c r="M21" s="4"/>
      <c r="N21" s="4"/>
      <c r="O21" s="4"/>
      <c r="P21" s="4"/>
      <c r="Q21" s="4"/>
      <c r="R21" s="4"/>
      <c r="S21" s="4"/>
    </row>
    <row r="22">
      <c r="A22" s="4" t="s">
        <v>2499</v>
      </c>
      <c r="B22" s="11" t="s">
        <v>2759</v>
      </c>
      <c r="C22" s="3" t="s">
        <v>2746</v>
      </c>
      <c r="D22" s="3" t="s">
        <v>2747</v>
      </c>
      <c r="E22" s="3" t="s">
        <v>28</v>
      </c>
      <c r="F22" s="3" t="s">
        <v>2775</v>
      </c>
      <c r="G22" s="3" t="s">
        <v>2776</v>
      </c>
      <c r="H22" s="3" t="s">
        <v>22</v>
      </c>
      <c r="I22" s="4"/>
      <c r="J22" s="4"/>
      <c r="K22" s="4"/>
      <c r="L22" s="4"/>
      <c r="M22" s="4"/>
      <c r="N22" s="4"/>
      <c r="O22" s="4"/>
      <c r="P22" s="4"/>
      <c r="Q22" s="4"/>
      <c r="R22" s="4"/>
      <c r="S22" s="4"/>
    </row>
    <row r="23">
      <c r="A23" s="4" t="s">
        <v>2500</v>
      </c>
      <c r="B23" s="11" t="s">
        <v>2759</v>
      </c>
      <c r="C23" s="11" t="s">
        <v>2749</v>
      </c>
      <c r="D23" s="3" t="s">
        <v>217</v>
      </c>
      <c r="E23" s="3" t="s">
        <v>28</v>
      </c>
      <c r="F23" s="3" t="s">
        <v>2777</v>
      </c>
      <c r="G23" s="3" t="s">
        <v>22</v>
      </c>
      <c r="H23" s="3" t="s">
        <v>22</v>
      </c>
      <c r="I23" s="4"/>
      <c r="J23" s="4"/>
      <c r="K23" s="4"/>
      <c r="L23" s="4"/>
      <c r="M23" s="4"/>
      <c r="N23" s="4"/>
      <c r="O23" s="4"/>
      <c r="P23" s="4"/>
      <c r="Q23" s="4"/>
      <c r="R23" s="4"/>
      <c r="S23" s="4"/>
    </row>
    <row r="24">
      <c r="A24" s="4" t="s">
        <v>2502</v>
      </c>
      <c r="B24" s="11" t="s">
        <v>2759</v>
      </c>
      <c r="C24" s="3" t="s">
        <v>2746</v>
      </c>
      <c r="D24" s="3" t="s">
        <v>2747</v>
      </c>
      <c r="E24" s="11" t="s">
        <v>28</v>
      </c>
      <c r="F24" s="3" t="s">
        <v>2778</v>
      </c>
      <c r="G24" s="3" t="s">
        <v>22</v>
      </c>
      <c r="H24" s="3" t="s">
        <v>22</v>
      </c>
      <c r="I24" s="4"/>
      <c r="J24" s="4"/>
      <c r="K24" s="4"/>
      <c r="L24" s="4"/>
      <c r="M24" s="4"/>
      <c r="N24" s="4"/>
      <c r="O24" s="4"/>
      <c r="P24" s="4"/>
      <c r="Q24" s="4"/>
      <c r="R24" s="4"/>
      <c r="S24" s="4"/>
    </row>
    <row r="25">
      <c r="A25" s="4" t="s">
        <v>2503</v>
      </c>
      <c r="B25" s="3" t="s">
        <v>2753</v>
      </c>
      <c r="C25" s="3" t="s">
        <v>2749</v>
      </c>
      <c r="D25" s="3" t="s">
        <v>2754</v>
      </c>
      <c r="E25" s="3" t="s">
        <v>28</v>
      </c>
      <c r="F25" s="3" t="s">
        <v>2779</v>
      </c>
      <c r="G25" s="3" t="s">
        <v>22</v>
      </c>
      <c r="H25" s="3" t="s">
        <v>22</v>
      </c>
      <c r="I25" s="4"/>
      <c r="J25" s="4"/>
      <c r="K25" s="4"/>
      <c r="L25" s="4"/>
      <c r="M25" s="4"/>
      <c r="N25" s="4"/>
      <c r="O25" s="4"/>
      <c r="P25" s="4"/>
      <c r="Q25" s="4"/>
      <c r="R25" s="4"/>
      <c r="S25" s="4"/>
    </row>
    <row r="26">
      <c r="A26" s="4" t="s">
        <v>2504</v>
      </c>
      <c r="B26" s="11" t="s">
        <v>2759</v>
      </c>
      <c r="C26" s="11" t="s">
        <v>2746</v>
      </c>
      <c r="D26" s="11" t="s">
        <v>2747</v>
      </c>
      <c r="E26" s="3" t="s">
        <v>28</v>
      </c>
      <c r="F26" s="11" t="s">
        <v>2780</v>
      </c>
      <c r="G26" s="3" t="s">
        <v>22</v>
      </c>
      <c r="H26" s="3" t="s">
        <v>22</v>
      </c>
      <c r="I26" s="4"/>
      <c r="J26" s="4"/>
      <c r="K26" s="4"/>
      <c r="L26" s="4"/>
      <c r="M26" s="4"/>
      <c r="N26" s="4"/>
      <c r="O26" s="4"/>
      <c r="P26" s="4"/>
      <c r="Q26" s="4"/>
      <c r="R26" s="4"/>
      <c r="S26" s="4"/>
    </row>
    <row r="27">
      <c r="A27" s="4" t="s">
        <v>2506</v>
      </c>
      <c r="B27" s="11" t="s">
        <v>2745</v>
      </c>
      <c r="C27" s="3" t="s">
        <v>2749</v>
      </c>
      <c r="D27" s="3" t="s">
        <v>2757</v>
      </c>
      <c r="E27" s="3" t="s">
        <v>28</v>
      </c>
      <c r="F27" s="3" t="s">
        <v>2781</v>
      </c>
      <c r="G27" s="3" t="s">
        <v>22</v>
      </c>
      <c r="H27" s="3" t="s">
        <v>22</v>
      </c>
      <c r="I27" s="4"/>
      <c r="J27" s="4"/>
      <c r="K27" s="4"/>
      <c r="L27" s="4"/>
      <c r="M27" s="4"/>
      <c r="N27" s="4"/>
      <c r="O27" s="4"/>
      <c r="P27" s="4"/>
      <c r="Q27" s="4"/>
      <c r="R27" s="4"/>
      <c r="S27" s="4"/>
    </row>
    <row r="28">
      <c r="A28" s="4" t="s">
        <v>2507</v>
      </c>
      <c r="B28" s="11" t="s">
        <v>2745</v>
      </c>
      <c r="C28" s="3" t="s">
        <v>2749</v>
      </c>
      <c r="D28" s="3" t="s">
        <v>2757</v>
      </c>
      <c r="E28" s="3" t="s">
        <v>28</v>
      </c>
      <c r="F28" s="3" t="s">
        <v>2782</v>
      </c>
      <c r="G28" s="3" t="s">
        <v>22</v>
      </c>
      <c r="H28" s="3" t="s">
        <v>22</v>
      </c>
      <c r="I28" s="4"/>
      <c r="J28" s="4"/>
      <c r="K28" s="4"/>
      <c r="L28" s="4"/>
      <c r="M28" s="4"/>
      <c r="N28" s="4"/>
      <c r="O28" s="4"/>
      <c r="P28" s="4"/>
      <c r="Q28" s="4"/>
      <c r="R28" s="4"/>
      <c r="S28" s="4"/>
    </row>
    <row r="29">
      <c r="A29" s="4" t="s">
        <v>2508</v>
      </c>
      <c r="B29" s="11" t="s">
        <v>2759</v>
      </c>
      <c r="C29" s="3" t="s">
        <v>2749</v>
      </c>
      <c r="D29" s="11" t="s">
        <v>2757</v>
      </c>
      <c r="E29" s="11" t="s">
        <v>28</v>
      </c>
      <c r="F29" s="11" t="s">
        <v>2783</v>
      </c>
      <c r="G29" s="3" t="s">
        <v>22</v>
      </c>
      <c r="H29" s="3" t="s">
        <v>22</v>
      </c>
      <c r="I29" s="4"/>
      <c r="J29" s="4"/>
      <c r="K29" s="4"/>
      <c r="L29" s="4"/>
      <c r="M29" s="4"/>
      <c r="N29" s="4"/>
      <c r="O29" s="4"/>
      <c r="P29" s="4"/>
      <c r="Q29" s="4"/>
      <c r="R29" s="4"/>
      <c r="S29" s="4"/>
    </row>
    <row r="30">
      <c r="A30" s="4" t="s">
        <v>2510</v>
      </c>
      <c r="B30" s="11" t="s">
        <v>2759</v>
      </c>
      <c r="C30" s="3" t="s">
        <v>2749</v>
      </c>
      <c r="D30" s="11" t="s">
        <v>2757</v>
      </c>
      <c r="E30" s="11" t="s">
        <v>28</v>
      </c>
      <c r="F30" s="11" t="s">
        <v>2783</v>
      </c>
      <c r="G30" s="3" t="s">
        <v>22</v>
      </c>
      <c r="H30" s="3" t="s">
        <v>22</v>
      </c>
      <c r="I30" s="4"/>
      <c r="J30" s="4"/>
      <c r="K30" s="4"/>
      <c r="L30" s="4"/>
      <c r="M30" s="4"/>
      <c r="N30" s="4"/>
      <c r="O30" s="4"/>
      <c r="P30" s="4"/>
      <c r="Q30" s="4"/>
      <c r="R30" s="4"/>
      <c r="S30" s="4"/>
    </row>
    <row r="31">
      <c r="A31" s="4" t="s">
        <v>2513</v>
      </c>
      <c r="B31" s="11" t="s">
        <v>2745</v>
      </c>
      <c r="C31" s="3" t="s">
        <v>2749</v>
      </c>
      <c r="D31" s="3" t="s">
        <v>2751</v>
      </c>
      <c r="E31" s="3" t="s">
        <v>28</v>
      </c>
      <c r="F31" s="3" t="s">
        <v>22</v>
      </c>
      <c r="G31" s="3" t="s">
        <v>22</v>
      </c>
      <c r="H31" s="3" t="s">
        <v>22</v>
      </c>
      <c r="I31" s="4"/>
      <c r="J31" s="4"/>
      <c r="K31" s="4"/>
      <c r="L31" s="4"/>
      <c r="M31" s="4"/>
      <c r="N31" s="4"/>
      <c r="O31" s="4"/>
      <c r="P31" s="4"/>
      <c r="Q31" s="4"/>
      <c r="R31" s="4"/>
      <c r="S31" s="4"/>
    </row>
    <row r="32">
      <c r="A32" s="4" t="s">
        <v>2515</v>
      </c>
      <c r="B32" s="11" t="s">
        <v>2759</v>
      </c>
      <c r="C32" s="11" t="s">
        <v>2749</v>
      </c>
      <c r="D32" s="11" t="s">
        <v>217</v>
      </c>
      <c r="E32" s="11" t="s">
        <v>28</v>
      </c>
      <c r="F32" s="11" t="s">
        <v>2784</v>
      </c>
      <c r="G32" s="3" t="s">
        <v>22</v>
      </c>
      <c r="H32" s="3" t="s">
        <v>22</v>
      </c>
      <c r="I32" s="4"/>
      <c r="J32" s="4"/>
      <c r="K32" s="4"/>
      <c r="L32" s="4"/>
      <c r="M32" s="4"/>
      <c r="N32" s="4"/>
      <c r="O32" s="4"/>
      <c r="P32" s="4"/>
      <c r="Q32" s="4"/>
      <c r="R32" s="4"/>
      <c r="S32" s="4"/>
    </row>
    <row r="33">
      <c r="A33" s="4" t="s">
        <v>2516</v>
      </c>
      <c r="B33" s="11" t="s">
        <v>2745</v>
      </c>
      <c r="C33" s="3" t="s">
        <v>2749</v>
      </c>
      <c r="D33" s="3" t="s">
        <v>2751</v>
      </c>
      <c r="E33" s="3" t="s">
        <v>28</v>
      </c>
      <c r="F33" s="3" t="s">
        <v>2785</v>
      </c>
      <c r="G33" s="3" t="s">
        <v>22</v>
      </c>
      <c r="H33" s="3" t="s">
        <v>22</v>
      </c>
      <c r="I33" s="4"/>
      <c r="J33" s="4"/>
      <c r="K33" s="4"/>
      <c r="L33" s="4"/>
      <c r="M33" s="4"/>
      <c r="N33" s="4"/>
      <c r="O33" s="4"/>
      <c r="P33" s="4"/>
      <c r="Q33" s="4"/>
      <c r="R33" s="4"/>
      <c r="S33" s="4"/>
    </row>
    <row r="34">
      <c r="A34" s="4" t="s">
        <v>2517</v>
      </c>
      <c r="B34" s="11" t="s">
        <v>2759</v>
      </c>
      <c r="C34" s="3" t="s">
        <v>2746</v>
      </c>
      <c r="D34" s="3" t="s">
        <v>2747</v>
      </c>
      <c r="E34" s="11" t="s">
        <v>28</v>
      </c>
      <c r="F34" s="11" t="s">
        <v>2786</v>
      </c>
      <c r="G34" s="3" t="s">
        <v>22</v>
      </c>
      <c r="H34" s="3" t="s">
        <v>22</v>
      </c>
      <c r="I34" s="4"/>
      <c r="J34" s="4"/>
      <c r="K34" s="4"/>
      <c r="L34" s="4"/>
      <c r="M34" s="4"/>
      <c r="N34" s="4"/>
      <c r="O34" s="4"/>
      <c r="P34" s="4"/>
      <c r="Q34" s="4"/>
      <c r="R34" s="4"/>
      <c r="S34" s="4"/>
    </row>
    <row r="35">
      <c r="A35" s="4" t="s">
        <v>2519</v>
      </c>
      <c r="B35" s="11" t="s">
        <v>2745</v>
      </c>
      <c r="C35" s="3" t="s">
        <v>2749</v>
      </c>
      <c r="D35" s="3" t="s">
        <v>2761</v>
      </c>
      <c r="E35" s="3" t="s">
        <v>28</v>
      </c>
      <c r="F35" s="3" t="s">
        <v>2758</v>
      </c>
      <c r="G35" s="3" t="s">
        <v>22</v>
      </c>
      <c r="H35" s="3" t="s">
        <v>22</v>
      </c>
      <c r="I35" s="4"/>
      <c r="J35" s="4"/>
      <c r="K35" s="4"/>
      <c r="L35" s="4"/>
      <c r="M35" s="4"/>
      <c r="N35" s="4"/>
      <c r="O35" s="4"/>
      <c r="P35" s="4"/>
      <c r="Q35" s="4"/>
      <c r="R35" s="4"/>
      <c r="S35" s="4"/>
    </row>
    <row r="36">
      <c r="A36" s="4" t="s">
        <v>2520</v>
      </c>
      <c r="B36" s="11" t="s">
        <v>2745</v>
      </c>
      <c r="C36" s="3" t="s">
        <v>2749</v>
      </c>
      <c r="D36" s="3" t="s">
        <v>2761</v>
      </c>
      <c r="E36" s="3" t="s">
        <v>28</v>
      </c>
      <c r="F36" s="3" t="s">
        <v>2758</v>
      </c>
      <c r="G36" s="3" t="s">
        <v>22</v>
      </c>
      <c r="H36" s="3" t="s">
        <v>22</v>
      </c>
      <c r="I36" s="4"/>
      <c r="J36" s="4"/>
      <c r="K36" s="4"/>
      <c r="L36" s="4"/>
      <c r="M36" s="4"/>
      <c r="N36" s="4"/>
      <c r="O36" s="4"/>
      <c r="P36" s="4"/>
      <c r="Q36" s="4"/>
      <c r="R36" s="4"/>
      <c r="S36" s="4"/>
    </row>
    <row r="37">
      <c r="A37" s="4" t="s">
        <v>2521</v>
      </c>
      <c r="B37" s="11" t="s">
        <v>2759</v>
      </c>
      <c r="C37" s="11" t="s">
        <v>2760</v>
      </c>
      <c r="D37" s="11" t="s">
        <v>2757</v>
      </c>
      <c r="E37" s="11" t="s">
        <v>28</v>
      </c>
      <c r="F37" s="11" t="s">
        <v>2787</v>
      </c>
      <c r="G37" s="3" t="s">
        <v>22</v>
      </c>
      <c r="H37" s="3" t="s">
        <v>22</v>
      </c>
      <c r="I37" s="4"/>
      <c r="J37" s="4"/>
      <c r="K37" s="4"/>
      <c r="L37" s="4"/>
      <c r="M37" s="4"/>
      <c r="N37" s="4"/>
      <c r="O37" s="4"/>
      <c r="P37" s="4"/>
      <c r="Q37" s="4"/>
      <c r="R37" s="4"/>
      <c r="S37" s="4"/>
    </row>
    <row r="38">
      <c r="A38" s="4" t="s">
        <v>2522</v>
      </c>
      <c r="B38" s="11" t="s">
        <v>2759</v>
      </c>
      <c r="C38" s="11" t="s">
        <v>2760</v>
      </c>
      <c r="D38" s="11" t="s">
        <v>2757</v>
      </c>
      <c r="E38" s="11" t="s">
        <v>28</v>
      </c>
      <c r="F38" s="11" t="s">
        <v>2788</v>
      </c>
      <c r="G38" s="3" t="s">
        <v>22</v>
      </c>
      <c r="H38" s="3" t="s">
        <v>22</v>
      </c>
      <c r="I38" s="4"/>
      <c r="J38" s="4"/>
      <c r="K38" s="4"/>
      <c r="L38" s="4"/>
      <c r="M38" s="4"/>
      <c r="N38" s="4"/>
      <c r="O38" s="4"/>
      <c r="P38" s="4"/>
      <c r="Q38" s="4"/>
      <c r="R38" s="4"/>
      <c r="S38" s="4"/>
    </row>
    <row r="39">
      <c r="A39" s="4" t="s">
        <v>2523</v>
      </c>
      <c r="B39" s="11" t="s">
        <v>2759</v>
      </c>
      <c r="C39" s="11" t="s">
        <v>2749</v>
      </c>
      <c r="D39" s="11" t="s">
        <v>217</v>
      </c>
      <c r="E39" s="11" t="s">
        <v>28</v>
      </c>
      <c r="F39" s="11" t="s">
        <v>2789</v>
      </c>
      <c r="G39" s="3" t="s">
        <v>22</v>
      </c>
      <c r="H39" s="3" t="s">
        <v>22</v>
      </c>
      <c r="I39" s="4"/>
      <c r="J39" s="4"/>
      <c r="K39" s="4"/>
      <c r="L39" s="4"/>
      <c r="M39" s="4"/>
      <c r="N39" s="4"/>
      <c r="O39" s="4"/>
      <c r="P39" s="4"/>
      <c r="Q39" s="4"/>
      <c r="R39" s="4"/>
      <c r="S39" s="4"/>
    </row>
    <row r="40">
      <c r="A40" s="4" t="s">
        <v>2529</v>
      </c>
      <c r="B40" s="11" t="s">
        <v>2759</v>
      </c>
      <c r="C40" s="11" t="s">
        <v>2749</v>
      </c>
      <c r="D40" s="3" t="s">
        <v>2761</v>
      </c>
      <c r="E40" s="11" t="s">
        <v>28</v>
      </c>
      <c r="F40" s="11" t="s">
        <v>2786</v>
      </c>
      <c r="G40" s="3" t="s">
        <v>22</v>
      </c>
      <c r="H40" s="3" t="s">
        <v>22</v>
      </c>
      <c r="I40" s="4"/>
      <c r="J40" s="4"/>
      <c r="K40" s="4"/>
      <c r="L40" s="4"/>
      <c r="M40" s="4"/>
      <c r="N40" s="4"/>
      <c r="O40" s="4"/>
      <c r="P40" s="4"/>
      <c r="Q40" s="4"/>
      <c r="R40" s="4"/>
      <c r="S40" s="4"/>
    </row>
    <row r="41">
      <c r="A41" s="4" t="s">
        <v>2530</v>
      </c>
      <c r="B41" s="11" t="s">
        <v>2745</v>
      </c>
      <c r="C41" s="3" t="s">
        <v>2749</v>
      </c>
      <c r="D41" s="3" t="s">
        <v>2751</v>
      </c>
      <c r="E41" s="3" t="s">
        <v>28</v>
      </c>
      <c r="F41" s="3" t="s">
        <v>2785</v>
      </c>
      <c r="G41" s="3" t="s">
        <v>22</v>
      </c>
      <c r="H41" s="3" t="s">
        <v>22</v>
      </c>
      <c r="I41" s="4"/>
      <c r="J41" s="4"/>
      <c r="K41" s="4"/>
      <c r="L41" s="4"/>
      <c r="M41" s="4"/>
      <c r="N41" s="4"/>
      <c r="O41" s="4"/>
      <c r="P41" s="4"/>
      <c r="Q41" s="4"/>
      <c r="R41" s="4"/>
      <c r="S41" s="4"/>
    </row>
    <row r="42">
      <c r="A42" s="4" t="s">
        <v>2533</v>
      </c>
      <c r="B42" s="11" t="s">
        <v>2759</v>
      </c>
      <c r="C42" s="11" t="s">
        <v>2749</v>
      </c>
      <c r="D42" s="11" t="s">
        <v>2754</v>
      </c>
      <c r="E42" s="11" t="s">
        <v>28</v>
      </c>
      <c r="F42" s="11" t="s">
        <v>2790</v>
      </c>
      <c r="G42" s="3" t="s">
        <v>22</v>
      </c>
      <c r="H42" s="3" t="s">
        <v>22</v>
      </c>
      <c r="I42" s="4"/>
      <c r="J42" s="4"/>
      <c r="K42" s="4"/>
      <c r="L42" s="4"/>
      <c r="M42" s="4"/>
      <c r="N42" s="4"/>
      <c r="O42" s="4"/>
      <c r="P42" s="4"/>
      <c r="Q42" s="4"/>
      <c r="R42" s="4"/>
      <c r="S42" s="4"/>
    </row>
    <row r="43">
      <c r="A43" s="4" t="s">
        <v>2534</v>
      </c>
      <c r="B43" s="11" t="s">
        <v>2759</v>
      </c>
      <c r="C43" s="11" t="s">
        <v>2749</v>
      </c>
      <c r="D43" s="3" t="s">
        <v>2754</v>
      </c>
      <c r="E43" s="11" t="s">
        <v>28</v>
      </c>
      <c r="F43" s="11" t="s">
        <v>2791</v>
      </c>
      <c r="G43" s="3" t="s">
        <v>22</v>
      </c>
      <c r="H43" s="3" t="s">
        <v>22</v>
      </c>
      <c r="I43" s="4"/>
      <c r="J43" s="4"/>
      <c r="K43" s="4"/>
      <c r="L43" s="4"/>
      <c r="M43" s="4"/>
      <c r="N43" s="4"/>
      <c r="O43" s="4"/>
      <c r="P43" s="4"/>
      <c r="Q43" s="4"/>
      <c r="R43" s="4"/>
      <c r="S43" s="4"/>
    </row>
    <row r="44">
      <c r="A44" s="4" t="s">
        <v>2538</v>
      </c>
      <c r="B44" s="11" t="s">
        <v>2759</v>
      </c>
      <c r="C44" s="11" t="s">
        <v>2749</v>
      </c>
      <c r="D44" s="11" t="s">
        <v>217</v>
      </c>
      <c r="E44" s="11" t="s">
        <v>28</v>
      </c>
      <c r="F44" s="11" t="s">
        <v>2792</v>
      </c>
      <c r="G44" s="3" t="s">
        <v>22</v>
      </c>
      <c r="H44" s="3" t="s">
        <v>22</v>
      </c>
      <c r="I44" s="4"/>
      <c r="J44" s="4"/>
      <c r="K44" s="4"/>
      <c r="L44" s="4"/>
      <c r="M44" s="4"/>
      <c r="N44" s="4"/>
      <c r="O44" s="4"/>
      <c r="P44" s="4"/>
      <c r="Q44" s="4"/>
      <c r="R44" s="4"/>
      <c r="S44" s="4"/>
    </row>
    <row r="45">
      <c r="A45" s="4" t="s">
        <v>2539</v>
      </c>
      <c r="B45" s="3" t="s">
        <v>2793</v>
      </c>
      <c r="C45" s="3" t="s">
        <v>2749</v>
      </c>
      <c r="D45" s="3" t="s">
        <v>2761</v>
      </c>
      <c r="E45" s="11" t="s">
        <v>28</v>
      </c>
      <c r="F45" s="3" t="s">
        <v>2794</v>
      </c>
      <c r="G45" s="3" t="s">
        <v>22</v>
      </c>
      <c r="H45" s="3" t="s">
        <v>22</v>
      </c>
      <c r="I45" s="4"/>
      <c r="J45" s="4"/>
      <c r="K45" s="4"/>
      <c r="L45" s="4"/>
      <c r="M45" s="4"/>
      <c r="N45" s="4"/>
      <c r="O45" s="4"/>
      <c r="P45" s="4"/>
      <c r="Q45" s="4"/>
      <c r="R45" s="4"/>
      <c r="S45" s="4"/>
    </row>
    <row r="46">
      <c r="A46" s="4" t="s">
        <v>2540</v>
      </c>
      <c r="B46" s="11" t="s">
        <v>2745</v>
      </c>
      <c r="C46" s="3" t="s">
        <v>2746</v>
      </c>
      <c r="D46" s="3" t="s">
        <v>2747</v>
      </c>
      <c r="E46" s="3" t="s">
        <v>28</v>
      </c>
      <c r="F46" s="3" t="s">
        <v>2795</v>
      </c>
      <c r="G46" s="3" t="s">
        <v>22</v>
      </c>
      <c r="H46" s="3" t="s">
        <v>22</v>
      </c>
      <c r="I46" s="4"/>
      <c r="J46" s="4"/>
      <c r="K46" s="4"/>
      <c r="L46" s="4"/>
      <c r="M46" s="4"/>
      <c r="N46" s="4"/>
      <c r="O46" s="4"/>
      <c r="P46" s="4"/>
      <c r="Q46" s="4"/>
      <c r="R46" s="4"/>
      <c r="S46" s="4"/>
    </row>
    <row r="47">
      <c r="A47" s="4" t="s">
        <v>2541</v>
      </c>
      <c r="B47" s="11" t="s">
        <v>2745</v>
      </c>
      <c r="C47" s="3" t="s">
        <v>2749</v>
      </c>
      <c r="D47" s="3" t="s">
        <v>2757</v>
      </c>
      <c r="E47" s="3" t="s">
        <v>28</v>
      </c>
      <c r="F47" s="3" t="s">
        <v>2796</v>
      </c>
      <c r="G47" s="3" t="s">
        <v>22</v>
      </c>
      <c r="H47" s="3" t="s">
        <v>22</v>
      </c>
      <c r="I47" s="4"/>
      <c r="J47" s="4"/>
      <c r="K47" s="4"/>
      <c r="L47" s="4"/>
      <c r="M47" s="4"/>
      <c r="N47" s="4"/>
      <c r="O47" s="4"/>
      <c r="P47" s="4"/>
      <c r="Q47" s="4"/>
      <c r="R47" s="4"/>
      <c r="S47" s="4"/>
    </row>
    <row r="48">
      <c r="A48" s="4" t="s">
        <v>2542</v>
      </c>
      <c r="B48" s="11" t="s">
        <v>2745</v>
      </c>
      <c r="C48" s="3" t="s">
        <v>2749</v>
      </c>
      <c r="D48" s="3" t="s">
        <v>2757</v>
      </c>
      <c r="E48" s="3" t="s">
        <v>28</v>
      </c>
      <c r="F48" s="3" t="s">
        <v>2797</v>
      </c>
      <c r="G48" s="3" t="s">
        <v>22</v>
      </c>
      <c r="H48" s="3" t="s">
        <v>22</v>
      </c>
      <c r="I48" s="4"/>
      <c r="J48" s="4"/>
      <c r="K48" s="4"/>
      <c r="L48" s="4"/>
      <c r="M48" s="4"/>
      <c r="N48" s="4"/>
      <c r="O48" s="4"/>
      <c r="P48" s="4"/>
      <c r="Q48" s="4"/>
      <c r="R48" s="4"/>
      <c r="S48" s="4"/>
    </row>
    <row r="49">
      <c r="A49" s="4" t="s">
        <v>2544</v>
      </c>
      <c r="B49" s="11" t="s">
        <v>2745</v>
      </c>
      <c r="C49" s="3" t="s">
        <v>2749</v>
      </c>
      <c r="D49" s="3" t="s">
        <v>2751</v>
      </c>
      <c r="E49" s="3" t="s">
        <v>28</v>
      </c>
      <c r="F49" s="3" t="s">
        <v>2798</v>
      </c>
      <c r="G49" s="3" t="s">
        <v>22</v>
      </c>
      <c r="H49" s="3" t="s">
        <v>22</v>
      </c>
      <c r="I49" s="4"/>
      <c r="J49" s="4"/>
      <c r="K49" s="4"/>
      <c r="L49" s="4"/>
      <c r="M49" s="4"/>
      <c r="N49" s="4"/>
      <c r="O49" s="4"/>
      <c r="P49" s="4"/>
      <c r="Q49" s="4"/>
      <c r="R49" s="4"/>
      <c r="S49" s="4"/>
    </row>
    <row r="50">
      <c r="A50" s="4" t="s">
        <v>2545</v>
      </c>
      <c r="B50" s="11" t="s">
        <v>2745</v>
      </c>
      <c r="C50" s="3" t="s">
        <v>2749</v>
      </c>
      <c r="D50" s="3" t="s">
        <v>2761</v>
      </c>
      <c r="E50" s="3" t="s">
        <v>28</v>
      </c>
      <c r="F50" s="3" t="s">
        <v>2799</v>
      </c>
      <c r="G50" s="3" t="s">
        <v>22</v>
      </c>
      <c r="H50" s="3" t="s">
        <v>22</v>
      </c>
      <c r="I50" s="4"/>
      <c r="J50" s="4"/>
      <c r="K50" s="4"/>
      <c r="L50" s="4"/>
      <c r="M50" s="4"/>
      <c r="N50" s="4"/>
      <c r="O50" s="4"/>
      <c r="P50" s="4"/>
      <c r="Q50" s="4"/>
      <c r="R50" s="4"/>
      <c r="S50" s="4"/>
    </row>
    <row r="51">
      <c r="A51" s="4" t="s">
        <v>2548</v>
      </c>
      <c r="B51" s="11" t="s">
        <v>2759</v>
      </c>
      <c r="C51" s="11" t="s">
        <v>2749</v>
      </c>
      <c r="D51" s="11" t="s">
        <v>217</v>
      </c>
      <c r="E51" s="11" t="s">
        <v>28</v>
      </c>
      <c r="F51" s="11" t="s">
        <v>2800</v>
      </c>
      <c r="G51" s="3" t="s">
        <v>22</v>
      </c>
      <c r="H51" s="3" t="s">
        <v>22</v>
      </c>
      <c r="I51" s="4"/>
      <c r="J51" s="4"/>
      <c r="K51" s="4"/>
      <c r="L51" s="4"/>
      <c r="M51" s="4"/>
      <c r="N51" s="4"/>
      <c r="O51" s="4"/>
      <c r="P51" s="4"/>
      <c r="Q51" s="4"/>
      <c r="R51" s="4"/>
      <c r="S51" s="4"/>
    </row>
    <row r="52">
      <c r="A52" s="4" t="s">
        <v>2551</v>
      </c>
      <c r="B52" s="11" t="s">
        <v>2759</v>
      </c>
      <c r="C52" s="11" t="s">
        <v>2746</v>
      </c>
      <c r="D52" s="11" t="s">
        <v>2747</v>
      </c>
      <c r="E52" s="3" t="s">
        <v>28</v>
      </c>
      <c r="F52" s="11" t="s">
        <v>2801</v>
      </c>
      <c r="G52" s="3" t="s">
        <v>22</v>
      </c>
      <c r="H52" s="3" t="s">
        <v>22</v>
      </c>
      <c r="I52" s="4"/>
      <c r="J52" s="4"/>
      <c r="K52" s="4"/>
      <c r="L52" s="4"/>
      <c r="M52" s="4"/>
      <c r="N52" s="4"/>
      <c r="O52" s="4"/>
      <c r="P52" s="4"/>
      <c r="Q52" s="4"/>
      <c r="R52" s="4"/>
      <c r="S52" s="4"/>
    </row>
    <row r="53">
      <c r="A53" s="4" t="s">
        <v>2552</v>
      </c>
      <c r="B53" s="11" t="s">
        <v>2759</v>
      </c>
      <c r="C53" s="11" t="s">
        <v>2760</v>
      </c>
      <c r="D53" s="11" t="s">
        <v>2754</v>
      </c>
      <c r="E53" s="3" t="s">
        <v>28</v>
      </c>
      <c r="F53" s="3" t="s">
        <v>2802</v>
      </c>
      <c r="G53" s="3" t="s">
        <v>22</v>
      </c>
      <c r="H53" s="3" t="s">
        <v>22</v>
      </c>
      <c r="I53" s="4"/>
      <c r="J53" s="4"/>
      <c r="K53" s="4"/>
      <c r="L53" s="4"/>
      <c r="M53" s="4"/>
      <c r="N53" s="4"/>
      <c r="O53" s="4"/>
      <c r="P53" s="4"/>
      <c r="Q53" s="4"/>
      <c r="R53" s="4"/>
      <c r="S53" s="4"/>
    </row>
    <row r="54">
      <c r="A54" s="4" t="s">
        <v>2553</v>
      </c>
      <c r="B54" s="11" t="s">
        <v>2759</v>
      </c>
      <c r="C54" s="11" t="s">
        <v>2749</v>
      </c>
      <c r="D54" s="11" t="s">
        <v>2761</v>
      </c>
      <c r="E54" s="11" t="s">
        <v>28</v>
      </c>
      <c r="F54" s="11" t="s">
        <v>2803</v>
      </c>
      <c r="G54" s="3" t="s">
        <v>22</v>
      </c>
      <c r="H54" s="3" t="s">
        <v>22</v>
      </c>
      <c r="I54" s="4"/>
      <c r="J54" s="4"/>
      <c r="K54" s="4"/>
      <c r="L54" s="4"/>
      <c r="M54" s="4"/>
      <c r="N54" s="4"/>
      <c r="O54" s="4"/>
      <c r="P54" s="4"/>
      <c r="Q54" s="4"/>
      <c r="R54" s="4"/>
      <c r="S54" s="4"/>
    </row>
    <row r="55">
      <c r="A55" s="4" t="s">
        <v>2556</v>
      </c>
      <c r="B55" s="11" t="s">
        <v>2759</v>
      </c>
      <c r="C55" s="3" t="s">
        <v>2749</v>
      </c>
      <c r="D55" s="3" t="s">
        <v>2747</v>
      </c>
      <c r="E55" s="3" t="s">
        <v>28</v>
      </c>
      <c r="F55" s="3" t="s">
        <v>2804</v>
      </c>
      <c r="G55" s="3" t="s">
        <v>22</v>
      </c>
      <c r="H55" s="3" t="s">
        <v>22</v>
      </c>
      <c r="I55" s="4"/>
      <c r="J55" s="4"/>
      <c r="K55" s="4"/>
      <c r="L55" s="4"/>
      <c r="M55" s="4"/>
      <c r="N55" s="4"/>
      <c r="O55" s="4"/>
      <c r="P55" s="4"/>
      <c r="Q55" s="4"/>
      <c r="R55" s="4"/>
      <c r="S55" s="4"/>
    </row>
    <row r="56">
      <c r="A56" s="4" t="s">
        <v>2557</v>
      </c>
      <c r="B56" s="11" t="s">
        <v>2745</v>
      </c>
      <c r="C56" s="3" t="s">
        <v>2749</v>
      </c>
      <c r="D56" s="3" t="s">
        <v>2751</v>
      </c>
      <c r="E56" s="3" t="s">
        <v>28</v>
      </c>
      <c r="F56" s="3" t="s">
        <v>2805</v>
      </c>
      <c r="G56" s="3" t="s">
        <v>22</v>
      </c>
      <c r="H56" s="3" t="s">
        <v>22</v>
      </c>
      <c r="I56" s="4"/>
      <c r="J56" s="4"/>
      <c r="K56" s="4"/>
      <c r="L56" s="4"/>
      <c r="M56" s="4"/>
      <c r="N56" s="4"/>
      <c r="O56" s="4"/>
      <c r="P56" s="4"/>
      <c r="Q56" s="4"/>
      <c r="R56" s="4"/>
      <c r="S56" s="4"/>
    </row>
    <row r="57">
      <c r="A57" s="4" t="s">
        <v>2558</v>
      </c>
      <c r="B57" s="11" t="s">
        <v>2759</v>
      </c>
      <c r="C57" s="11" t="s">
        <v>2749</v>
      </c>
      <c r="D57" s="3" t="s">
        <v>2806</v>
      </c>
      <c r="E57" s="11" t="s">
        <v>28</v>
      </c>
      <c r="F57" s="3" t="s">
        <v>2807</v>
      </c>
      <c r="G57" s="3" t="s">
        <v>22</v>
      </c>
      <c r="H57" s="3" t="s">
        <v>22</v>
      </c>
      <c r="I57" s="4"/>
      <c r="J57" s="4"/>
      <c r="K57" s="4"/>
      <c r="L57" s="4"/>
      <c r="M57" s="4"/>
      <c r="N57" s="4"/>
      <c r="O57" s="4"/>
      <c r="P57" s="4"/>
      <c r="Q57" s="4"/>
      <c r="R57" s="4"/>
      <c r="S57" s="4"/>
    </row>
    <row r="58">
      <c r="A58" s="4" t="s">
        <v>2559</v>
      </c>
      <c r="B58" s="11" t="s">
        <v>2745</v>
      </c>
      <c r="C58" s="3" t="s">
        <v>2749</v>
      </c>
      <c r="D58" s="3" t="s">
        <v>2808</v>
      </c>
      <c r="E58" s="3" t="s">
        <v>28</v>
      </c>
      <c r="F58" s="3" t="s">
        <v>2809</v>
      </c>
      <c r="G58" s="3" t="s">
        <v>22</v>
      </c>
      <c r="H58" s="3" t="s">
        <v>22</v>
      </c>
      <c r="I58" s="4"/>
      <c r="J58" s="4"/>
      <c r="K58" s="4"/>
      <c r="L58" s="4"/>
      <c r="M58" s="4"/>
      <c r="N58" s="4"/>
      <c r="O58" s="4"/>
      <c r="P58" s="4"/>
      <c r="Q58" s="4"/>
      <c r="R58" s="4"/>
      <c r="S58" s="4"/>
    </row>
    <row r="59">
      <c r="A59" s="4" t="s">
        <v>2561</v>
      </c>
      <c r="B59" s="11" t="s">
        <v>2759</v>
      </c>
      <c r="C59" s="3" t="s">
        <v>2749</v>
      </c>
      <c r="D59" s="3" t="s">
        <v>2806</v>
      </c>
      <c r="E59" s="3" t="s">
        <v>28</v>
      </c>
      <c r="F59" s="3" t="s">
        <v>2810</v>
      </c>
      <c r="G59" s="3" t="s">
        <v>22</v>
      </c>
      <c r="H59" s="3" t="s">
        <v>22</v>
      </c>
      <c r="I59" s="4"/>
      <c r="J59" s="4"/>
      <c r="K59" s="4"/>
      <c r="L59" s="4"/>
      <c r="M59" s="4"/>
      <c r="N59" s="4"/>
      <c r="O59" s="4"/>
      <c r="P59" s="4"/>
      <c r="Q59" s="4"/>
      <c r="R59" s="4"/>
      <c r="S59" s="4"/>
    </row>
    <row r="60">
      <c r="A60" s="4" t="s">
        <v>2562</v>
      </c>
      <c r="B60" s="11" t="s">
        <v>2745</v>
      </c>
      <c r="C60" s="3" t="s">
        <v>2749</v>
      </c>
      <c r="D60" s="3" t="s">
        <v>2761</v>
      </c>
      <c r="E60" s="3" t="s">
        <v>28</v>
      </c>
      <c r="F60" s="3" t="s">
        <v>2811</v>
      </c>
      <c r="G60" s="3" t="s">
        <v>22</v>
      </c>
      <c r="H60" s="3" t="s">
        <v>22</v>
      </c>
      <c r="I60" s="4"/>
      <c r="J60" s="4"/>
      <c r="K60" s="4"/>
      <c r="L60" s="4"/>
      <c r="M60" s="4"/>
      <c r="N60" s="4"/>
      <c r="O60" s="4"/>
      <c r="P60" s="4"/>
      <c r="Q60" s="4"/>
      <c r="R60" s="4"/>
      <c r="S60" s="4"/>
    </row>
    <row r="61">
      <c r="A61" s="4" t="s">
        <v>2563</v>
      </c>
      <c r="B61" s="3" t="s">
        <v>2759</v>
      </c>
      <c r="C61" s="3" t="s">
        <v>2749</v>
      </c>
      <c r="D61" s="3" t="s">
        <v>2757</v>
      </c>
      <c r="E61" s="3" t="s">
        <v>28</v>
      </c>
      <c r="F61" s="3" t="s">
        <v>2812</v>
      </c>
      <c r="G61" s="3" t="s">
        <v>22</v>
      </c>
      <c r="H61" s="3" t="s">
        <v>22</v>
      </c>
      <c r="I61" s="4"/>
      <c r="J61" s="4"/>
      <c r="K61" s="4"/>
      <c r="L61" s="4"/>
      <c r="M61" s="4"/>
      <c r="N61" s="4"/>
      <c r="O61" s="4"/>
      <c r="P61" s="4"/>
      <c r="Q61" s="4"/>
      <c r="R61" s="4"/>
      <c r="S61" s="4"/>
    </row>
    <row r="62">
      <c r="A62" s="4" t="s">
        <v>2564</v>
      </c>
      <c r="B62" s="11" t="s">
        <v>2745</v>
      </c>
      <c r="C62" s="3" t="s">
        <v>2749</v>
      </c>
      <c r="D62" s="3" t="s">
        <v>2757</v>
      </c>
      <c r="E62" s="3" t="s">
        <v>28</v>
      </c>
      <c r="F62" s="3" t="s">
        <v>2813</v>
      </c>
      <c r="G62" s="3" t="s">
        <v>22</v>
      </c>
      <c r="H62" s="3" t="s">
        <v>22</v>
      </c>
      <c r="I62" s="4"/>
      <c r="J62" s="4"/>
      <c r="K62" s="4"/>
      <c r="L62" s="4"/>
      <c r="M62" s="4"/>
      <c r="N62" s="4"/>
      <c r="O62" s="4"/>
      <c r="P62" s="4"/>
      <c r="Q62" s="4"/>
      <c r="R62" s="4"/>
      <c r="S62" s="4"/>
    </row>
    <row r="63">
      <c r="A63" s="3" t="s">
        <v>2566</v>
      </c>
      <c r="B63" s="11" t="s">
        <v>2759</v>
      </c>
      <c r="C63" s="3" t="s">
        <v>2749</v>
      </c>
      <c r="D63" s="3" t="s">
        <v>2757</v>
      </c>
      <c r="E63" s="3" t="s">
        <v>28</v>
      </c>
      <c r="F63" s="3" t="s">
        <v>2814</v>
      </c>
      <c r="G63" s="3" t="s">
        <v>22</v>
      </c>
      <c r="H63" s="3" t="s">
        <v>22</v>
      </c>
      <c r="I63" s="4"/>
      <c r="J63" s="4"/>
      <c r="K63" s="4"/>
      <c r="L63" s="4"/>
      <c r="M63" s="4"/>
      <c r="N63" s="4"/>
      <c r="O63" s="4"/>
      <c r="P63" s="4"/>
      <c r="Q63" s="4"/>
      <c r="R63" s="4"/>
      <c r="S63" s="4"/>
    </row>
    <row r="64">
      <c r="A64" s="4" t="s">
        <v>2567</v>
      </c>
      <c r="B64" s="11" t="s">
        <v>2759</v>
      </c>
      <c r="C64" s="3" t="s">
        <v>2749</v>
      </c>
      <c r="D64" s="3" t="s">
        <v>2761</v>
      </c>
      <c r="E64" s="3" t="s">
        <v>28</v>
      </c>
      <c r="F64" s="3" t="s">
        <v>2815</v>
      </c>
      <c r="G64" s="3" t="s">
        <v>22</v>
      </c>
      <c r="H64" s="3" t="s">
        <v>22</v>
      </c>
      <c r="I64" s="4"/>
      <c r="J64" s="4"/>
      <c r="K64" s="4"/>
      <c r="L64" s="4"/>
      <c r="M64" s="4"/>
      <c r="N64" s="4"/>
      <c r="O64" s="4"/>
      <c r="P64" s="4"/>
      <c r="Q64" s="4"/>
      <c r="R64" s="4"/>
      <c r="S64" s="4"/>
    </row>
    <row r="65">
      <c r="A65" s="4" t="s">
        <v>2568</v>
      </c>
      <c r="B65" s="11" t="s">
        <v>2759</v>
      </c>
      <c r="C65" s="11" t="s">
        <v>2749</v>
      </c>
      <c r="D65" s="11" t="s">
        <v>217</v>
      </c>
      <c r="E65" s="11" t="s">
        <v>28</v>
      </c>
      <c r="F65" s="11" t="s">
        <v>2816</v>
      </c>
      <c r="G65" s="3" t="s">
        <v>22</v>
      </c>
      <c r="H65" s="3" t="s">
        <v>22</v>
      </c>
      <c r="I65" s="4"/>
      <c r="J65" s="4"/>
      <c r="K65" s="4"/>
      <c r="L65" s="4"/>
      <c r="M65" s="4"/>
      <c r="N65" s="4"/>
      <c r="O65" s="4"/>
      <c r="P65" s="4"/>
      <c r="Q65" s="4"/>
      <c r="R65" s="4"/>
      <c r="S65" s="4"/>
    </row>
    <row r="66">
      <c r="A66" s="4" t="s">
        <v>2569</v>
      </c>
      <c r="B66" s="11" t="s">
        <v>2745</v>
      </c>
      <c r="C66" s="3" t="s">
        <v>2749</v>
      </c>
      <c r="D66" s="3" t="s">
        <v>2757</v>
      </c>
      <c r="E66" s="3" t="s">
        <v>28</v>
      </c>
      <c r="F66" s="3" t="s">
        <v>2817</v>
      </c>
      <c r="G66" s="3" t="s">
        <v>22</v>
      </c>
      <c r="H66" s="3" t="s">
        <v>22</v>
      </c>
      <c r="I66" s="4"/>
      <c r="J66" s="4"/>
      <c r="K66" s="4"/>
      <c r="L66" s="4"/>
      <c r="M66" s="4"/>
      <c r="N66" s="4"/>
      <c r="O66" s="4"/>
      <c r="P66" s="4"/>
      <c r="Q66" s="4"/>
      <c r="R66" s="4"/>
      <c r="S66" s="4"/>
    </row>
    <row r="67">
      <c r="A67" s="4" t="s">
        <v>2570</v>
      </c>
      <c r="B67" s="11" t="s">
        <v>2759</v>
      </c>
      <c r="C67" s="11" t="s">
        <v>2749</v>
      </c>
      <c r="D67" s="11" t="s">
        <v>217</v>
      </c>
      <c r="E67" s="11" t="s">
        <v>28</v>
      </c>
      <c r="F67" s="11" t="s">
        <v>2818</v>
      </c>
      <c r="G67" s="3" t="s">
        <v>22</v>
      </c>
      <c r="H67" s="3" t="s">
        <v>22</v>
      </c>
      <c r="I67" s="4"/>
      <c r="J67" s="4"/>
      <c r="K67" s="4"/>
      <c r="L67" s="4"/>
      <c r="M67" s="4"/>
      <c r="N67" s="4"/>
      <c r="O67" s="4"/>
      <c r="P67" s="4"/>
      <c r="Q67" s="4"/>
      <c r="R67" s="4"/>
      <c r="S67" s="4"/>
    </row>
    <row r="68">
      <c r="A68" s="4" t="s">
        <v>2571</v>
      </c>
      <c r="B68" s="11" t="s">
        <v>2745</v>
      </c>
      <c r="C68" s="3" t="s">
        <v>2749</v>
      </c>
      <c r="D68" s="3" t="s">
        <v>2754</v>
      </c>
      <c r="E68" s="3" t="s">
        <v>28</v>
      </c>
      <c r="F68" s="3" t="s">
        <v>2811</v>
      </c>
      <c r="G68" s="3" t="s">
        <v>22</v>
      </c>
      <c r="H68" s="3" t="s">
        <v>22</v>
      </c>
      <c r="I68" s="4"/>
      <c r="J68" s="4"/>
      <c r="K68" s="4"/>
      <c r="L68" s="4"/>
      <c r="M68" s="4"/>
      <c r="N68" s="4"/>
      <c r="O68" s="4"/>
      <c r="P68" s="4"/>
      <c r="Q68" s="4"/>
      <c r="R68" s="4"/>
      <c r="S68" s="4"/>
    </row>
    <row r="69">
      <c r="A69" s="4" t="s">
        <v>2572</v>
      </c>
      <c r="B69" s="11" t="s">
        <v>2745</v>
      </c>
      <c r="C69" s="3" t="s">
        <v>2749</v>
      </c>
      <c r="D69" s="3" t="s">
        <v>217</v>
      </c>
      <c r="E69" s="3" t="s">
        <v>28</v>
      </c>
      <c r="F69" s="3" t="s">
        <v>2819</v>
      </c>
      <c r="G69" s="3" t="s">
        <v>22</v>
      </c>
      <c r="H69" s="3" t="s">
        <v>22</v>
      </c>
      <c r="I69" s="4"/>
      <c r="J69" s="4"/>
      <c r="K69" s="4"/>
      <c r="L69" s="4"/>
      <c r="M69" s="4"/>
      <c r="N69" s="4"/>
      <c r="O69" s="4"/>
      <c r="P69" s="4"/>
      <c r="Q69" s="4"/>
      <c r="R69" s="4"/>
      <c r="S69" s="4"/>
    </row>
    <row r="70">
      <c r="A70" s="4" t="s">
        <v>2573</v>
      </c>
      <c r="B70" s="11" t="s">
        <v>2745</v>
      </c>
      <c r="C70" s="3" t="s">
        <v>2749</v>
      </c>
      <c r="D70" s="3" t="s">
        <v>2820</v>
      </c>
      <c r="E70" s="3" t="s">
        <v>28</v>
      </c>
      <c r="F70" s="3" t="s">
        <v>2821</v>
      </c>
      <c r="G70" s="3" t="s">
        <v>22</v>
      </c>
      <c r="H70" s="3" t="s">
        <v>22</v>
      </c>
      <c r="I70" s="4"/>
      <c r="J70" s="4"/>
      <c r="K70" s="4"/>
      <c r="L70" s="4"/>
      <c r="M70" s="4"/>
      <c r="N70" s="4"/>
      <c r="O70" s="4"/>
      <c r="P70" s="4"/>
      <c r="Q70" s="4"/>
      <c r="R70" s="4"/>
      <c r="S70" s="4"/>
    </row>
    <row r="71">
      <c r="A71" s="4" t="s">
        <v>2576</v>
      </c>
      <c r="B71" s="11" t="s">
        <v>2745</v>
      </c>
      <c r="C71" s="3" t="s">
        <v>2749</v>
      </c>
      <c r="D71" s="3" t="s">
        <v>2754</v>
      </c>
      <c r="E71" s="3" t="s">
        <v>28</v>
      </c>
      <c r="F71" s="3" t="s">
        <v>2822</v>
      </c>
      <c r="G71" s="3" t="s">
        <v>22</v>
      </c>
      <c r="H71" s="3" t="s">
        <v>22</v>
      </c>
      <c r="I71" s="4"/>
      <c r="J71" s="4"/>
      <c r="K71" s="4"/>
      <c r="L71" s="4"/>
      <c r="M71" s="4"/>
      <c r="N71" s="4"/>
      <c r="O71" s="4"/>
      <c r="P71" s="4"/>
      <c r="Q71" s="4"/>
      <c r="R71" s="4"/>
      <c r="S71" s="4"/>
    </row>
    <row r="72">
      <c r="A72" s="4" t="s">
        <v>2577</v>
      </c>
      <c r="B72" s="11" t="s">
        <v>2745</v>
      </c>
      <c r="C72" s="3" t="s">
        <v>2749</v>
      </c>
      <c r="D72" s="3" t="s">
        <v>2754</v>
      </c>
      <c r="E72" s="3" t="s">
        <v>28</v>
      </c>
      <c r="F72" s="3" t="s">
        <v>2823</v>
      </c>
      <c r="G72" s="3" t="s">
        <v>22</v>
      </c>
      <c r="H72" s="3" t="s">
        <v>22</v>
      </c>
      <c r="I72" s="4"/>
      <c r="J72" s="4"/>
      <c r="K72" s="4"/>
      <c r="L72" s="4"/>
      <c r="M72" s="4"/>
      <c r="N72" s="4"/>
      <c r="O72" s="4"/>
      <c r="P72" s="4"/>
      <c r="Q72" s="4"/>
      <c r="R72" s="4"/>
      <c r="S72" s="4"/>
    </row>
    <row r="73">
      <c r="A73" s="4" t="s">
        <v>2579</v>
      </c>
      <c r="B73" s="11" t="s">
        <v>2745</v>
      </c>
      <c r="C73" s="3" t="s">
        <v>2749</v>
      </c>
      <c r="D73" s="3" t="s">
        <v>2757</v>
      </c>
      <c r="E73" s="3" t="s">
        <v>28</v>
      </c>
      <c r="F73" s="3" t="s">
        <v>2758</v>
      </c>
      <c r="G73" s="3" t="s">
        <v>22</v>
      </c>
      <c r="H73" s="3" t="s">
        <v>22</v>
      </c>
      <c r="I73" s="4"/>
      <c r="J73" s="4"/>
      <c r="K73" s="4"/>
      <c r="L73" s="4"/>
      <c r="M73" s="4"/>
      <c r="N73" s="4"/>
      <c r="O73" s="4"/>
      <c r="P73" s="4"/>
      <c r="Q73" s="4"/>
      <c r="R73" s="4"/>
      <c r="S73" s="4"/>
    </row>
    <row r="74">
      <c r="A74" s="4" t="s">
        <v>2580</v>
      </c>
      <c r="B74" s="11" t="s">
        <v>2759</v>
      </c>
      <c r="C74" s="11" t="s">
        <v>2749</v>
      </c>
      <c r="D74" s="11" t="s">
        <v>2754</v>
      </c>
      <c r="E74" s="11" t="s">
        <v>28</v>
      </c>
      <c r="F74" s="11" t="s">
        <v>2824</v>
      </c>
      <c r="G74" s="3" t="s">
        <v>22</v>
      </c>
      <c r="H74" s="3" t="s">
        <v>22</v>
      </c>
      <c r="I74" s="4"/>
      <c r="J74" s="4"/>
      <c r="K74" s="4"/>
      <c r="L74" s="4"/>
      <c r="M74" s="4"/>
      <c r="N74" s="4"/>
      <c r="O74" s="4"/>
      <c r="P74" s="4"/>
      <c r="Q74" s="4"/>
      <c r="R74" s="4"/>
      <c r="S74" s="4"/>
    </row>
    <row r="75">
      <c r="A75" s="4" t="s">
        <v>2583</v>
      </c>
      <c r="B75" s="11" t="s">
        <v>2759</v>
      </c>
      <c r="C75" s="3" t="s">
        <v>2746</v>
      </c>
      <c r="D75" s="3" t="s">
        <v>2747</v>
      </c>
      <c r="E75" s="3" t="s">
        <v>28</v>
      </c>
      <c r="F75" s="3" t="s">
        <v>2825</v>
      </c>
      <c r="G75" s="3" t="s">
        <v>22</v>
      </c>
      <c r="H75" s="3" t="s">
        <v>22</v>
      </c>
      <c r="I75" s="4"/>
      <c r="J75" s="4"/>
      <c r="K75" s="4"/>
      <c r="L75" s="4"/>
      <c r="M75" s="4"/>
      <c r="N75" s="4"/>
      <c r="O75" s="4"/>
      <c r="P75" s="4"/>
      <c r="Q75" s="4"/>
      <c r="R75" s="4"/>
      <c r="S75" s="4"/>
    </row>
    <row r="76">
      <c r="A76" s="4" t="s">
        <v>2585</v>
      </c>
      <c r="B76" s="11" t="s">
        <v>2759</v>
      </c>
      <c r="C76" s="11" t="s">
        <v>2749</v>
      </c>
      <c r="D76" s="3" t="s">
        <v>217</v>
      </c>
      <c r="E76" s="11" t="s">
        <v>28</v>
      </c>
      <c r="F76" s="11" t="s">
        <v>2826</v>
      </c>
      <c r="G76" s="3" t="s">
        <v>22</v>
      </c>
      <c r="H76" s="3" t="s">
        <v>22</v>
      </c>
      <c r="I76" s="4"/>
      <c r="J76" s="4"/>
      <c r="K76" s="4"/>
      <c r="L76" s="4"/>
      <c r="M76" s="4"/>
      <c r="N76" s="4"/>
      <c r="O76" s="4"/>
      <c r="P76" s="4"/>
      <c r="Q76" s="4"/>
      <c r="R76" s="4"/>
      <c r="S76" s="4"/>
    </row>
    <row r="77">
      <c r="A77" s="4" t="s">
        <v>2586</v>
      </c>
      <c r="B77" s="11" t="s">
        <v>2759</v>
      </c>
      <c r="C77" s="11" t="s">
        <v>2749</v>
      </c>
      <c r="D77" s="3" t="s">
        <v>2808</v>
      </c>
      <c r="E77" s="11" t="s">
        <v>28</v>
      </c>
      <c r="F77" s="11" t="s">
        <v>2826</v>
      </c>
      <c r="G77" s="3" t="s">
        <v>22</v>
      </c>
      <c r="H77" s="3" t="s">
        <v>22</v>
      </c>
      <c r="I77" s="4"/>
      <c r="J77" s="4"/>
      <c r="K77" s="4"/>
      <c r="L77" s="4"/>
      <c r="M77" s="4"/>
      <c r="N77" s="4"/>
      <c r="O77" s="4"/>
      <c r="P77" s="4"/>
      <c r="Q77" s="4"/>
      <c r="R77" s="4"/>
      <c r="S77" s="4"/>
    </row>
    <row r="78">
      <c r="A78" s="4" t="s">
        <v>2587</v>
      </c>
      <c r="B78" s="11" t="s">
        <v>2759</v>
      </c>
      <c r="C78" s="11" t="s">
        <v>2749</v>
      </c>
      <c r="D78" s="3" t="s">
        <v>2757</v>
      </c>
      <c r="E78" s="11" t="s">
        <v>28</v>
      </c>
      <c r="F78" s="3" t="s">
        <v>2827</v>
      </c>
      <c r="G78" s="3" t="s">
        <v>22</v>
      </c>
      <c r="H78" s="3" t="s">
        <v>22</v>
      </c>
      <c r="I78" s="4"/>
      <c r="J78" s="4"/>
      <c r="K78" s="4"/>
      <c r="L78" s="4"/>
      <c r="M78" s="4"/>
      <c r="N78" s="4"/>
      <c r="O78" s="4"/>
      <c r="P78" s="4"/>
      <c r="Q78" s="4"/>
      <c r="R78" s="4"/>
      <c r="S78" s="4"/>
    </row>
    <row r="79">
      <c r="A79" s="4" t="s">
        <v>2588</v>
      </c>
      <c r="B79" s="11" t="s">
        <v>2759</v>
      </c>
      <c r="C79" s="11" t="s">
        <v>2749</v>
      </c>
      <c r="D79" s="3" t="s">
        <v>217</v>
      </c>
      <c r="E79" s="11" t="s">
        <v>28</v>
      </c>
      <c r="F79" s="3" t="s">
        <v>2828</v>
      </c>
      <c r="G79" s="3" t="s">
        <v>22</v>
      </c>
      <c r="H79" s="3" t="s">
        <v>22</v>
      </c>
      <c r="I79" s="4"/>
      <c r="J79" s="4"/>
      <c r="K79" s="4"/>
      <c r="L79" s="4"/>
      <c r="M79" s="4"/>
      <c r="N79" s="4"/>
      <c r="O79" s="4"/>
      <c r="P79" s="4"/>
      <c r="Q79" s="4"/>
      <c r="R79" s="4"/>
      <c r="S79" s="4"/>
    </row>
    <row r="80">
      <c r="A80" s="4" t="s">
        <v>2589</v>
      </c>
      <c r="B80" s="11" t="s">
        <v>2759</v>
      </c>
      <c r="C80" s="11" t="s">
        <v>2749</v>
      </c>
      <c r="D80" s="3" t="s">
        <v>2754</v>
      </c>
      <c r="E80" s="11" t="s">
        <v>28</v>
      </c>
      <c r="F80" s="11" t="s">
        <v>2829</v>
      </c>
      <c r="G80" s="3" t="s">
        <v>22</v>
      </c>
      <c r="H80" s="3" t="s">
        <v>22</v>
      </c>
      <c r="I80" s="4"/>
      <c r="J80" s="4"/>
      <c r="K80" s="4"/>
      <c r="L80" s="4"/>
      <c r="M80" s="4"/>
      <c r="N80" s="4"/>
      <c r="O80" s="4"/>
      <c r="P80" s="4"/>
      <c r="Q80" s="4"/>
      <c r="R80" s="4"/>
      <c r="S80" s="4"/>
    </row>
    <row r="81">
      <c r="A81" s="4" t="s">
        <v>2592</v>
      </c>
      <c r="B81" s="11" t="s">
        <v>2759</v>
      </c>
      <c r="C81" s="11" t="s">
        <v>2746</v>
      </c>
      <c r="D81" s="3" t="s">
        <v>2747</v>
      </c>
      <c r="E81" s="11" t="s">
        <v>28</v>
      </c>
      <c r="F81" s="11" t="s">
        <v>2830</v>
      </c>
      <c r="G81" s="3" t="s">
        <v>22</v>
      </c>
      <c r="H81" s="3" t="s">
        <v>22</v>
      </c>
      <c r="I81" s="4"/>
      <c r="J81" s="4"/>
      <c r="K81" s="4"/>
      <c r="L81" s="4"/>
      <c r="M81" s="4"/>
      <c r="N81" s="4"/>
      <c r="O81" s="4"/>
      <c r="P81" s="4"/>
      <c r="Q81" s="4"/>
      <c r="R81" s="4"/>
      <c r="S81" s="4"/>
    </row>
    <row r="82">
      <c r="A82" s="4" t="s">
        <v>2596</v>
      </c>
      <c r="B82" s="11" t="s">
        <v>2759</v>
      </c>
      <c r="C82" s="11" t="s">
        <v>2749</v>
      </c>
      <c r="D82" s="11" t="s">
        <v>217</v>
      </c>
      <c r="E82" s="11" t="s">
        <v>28</v>
      </c>
      <c r="F82" s="3" t="s">
        <v>2831</v>
      </c>
      <c r="G82" s="3" t="s">
        <v>22</v>
      </c>
      <c r="H82" s="3" t="s">
        <v>22</v>
      </c>
      <c r="I82" s="4"/>
      <c r="J82" s="4"/>
      <c r="K82" s="4"/>
      <c r="L82" s="4"/>
      <c r="M82" s="4"/>
      <c r="N82" s="4"/>
      <c r="O82" s="4"/>
      <c r="P82" s="4"/>
      <c r="Q82" s="4"/>
      <c r="R82" s="4"/>
      <c r="S82" s="4"/>
    </row>
    <row r="83">
      <c r="A83" s="4" t="s">
        <v>2597</v>
      </c>
      <c r="B83" s="11" t="s">
        <v>2745</v>
      </c>
      <c r="C83" s="3" t="s">
        <v>2749</v>
      </c>
      <c r="D83" s="3" t="s">
        <v>2757</v>
      </c>
      <c r="E83" s="3" t="s">
        <v>28</v>
      </c>
      <c r="F83" s="3" t="s">
        <v>2832</v>
      </c>
      <c r="G83" s="3" t="s">
        <v>22</v>
      </c>
      <c r="H83" s="3" t="s">
        <v>22</v>
      </c>
      <c r="I83" s="4"/>
      <c r="J83" s="4"/>
      <c r="K83" s="4"/>
      <c r="L83" s="4"/>
      <c r="M83" s="4"/>
      <c r="N83" s="4"/>
      <c r="O83" s="4"/>
      <c r="P83" s="4"/>
      <c r="Q83" s="4"/>
      <c r="R83" s="4"/>
      <c r="S83" s="4"/>
    </row>
    <row r="84">
      <c r="A84" s="4" t="s">
        <v>2598</v>
      </c>
      <c r="B84" s="11" t="s">
        <v>2759</v>
      </c>
      <c r="C84" s="11" t="s">
        <v>2749</v>
      </c>
      <c r="D84" s="3" t="s">
        <v>217</v>
      </c>
      <c r="E84" s="11" t="s">
        <v>28</v>
      </c>
      <c r="F84" s="11" t="s">
        <v>2833</v>
      </c>
      <c r="G84" s="3" t="s">
        <v>22</v>
      </c>
      <c r="H84" s="3" t="s">
        <v>22</v>
      </c>
      <c r="I84" s="4"/>
      <c r="J84" s="4"/>
      <c r="K84" s="4"/>
      <c r="L84" s="4"/>
      <c r="M84" s="4"/>
      <c r="N84" s="4"/>
      <c r="O84" s="4"/>
      <c r="P84" s="4"/>
      <c r="Q84" s="4"/>
      <c r="R84" s="4"/>
      <c r="S84" s="4"/>
    </row>
    <row r="85">
      <c r="A85" s="4" t="s">
        <v>2602</v>
      </c>
      <c r="B85" s="11" t="s">
        <v>2759</v>
      </c>
      <c r="C85" s="11" t="s">
        <v>2760</v>
      </c>
      <c r="D85" s="11" t="s">
        <v>217</v>
      </c>
      <c r="E85" s="11" t="s">
        <v>28</v>
      </c>
      <c r="F85" s="11" t="s">
        <v>2834</v>
      </c>
      <c r="G85" s="3" t="s">
        <v>22</v>
      </c>
      <c r="H85" s="3" t="s">
        <v>22</v>
      </c>
      <c r="I85" s="4"/>
      <c r="J85" s="4"/>
      <c r="K85" s="4"/>
      <c r="L85" s="4"/>
      <c r="M85" s="4"/>
      <c r="N85" s="4"/>
      <c r="O85" s="4"/>
      <c r="P85" s="4"/>
      <c r="Q85" s="4"/>
      <c r="R85" s="4"/>
      <c r="S85" s="4"/>
    </row>
    <row r="86">
      <c r="A86" s="4" t="s">
        <v>2604</v>
      </c>
      <c r="B86" s="11" t="s">
        <v>2745</v>
      </c>
      <c r="C86" s="3" t="s">
        <v>2749</v>
      </c>
      <c r="D86" s="3" t="s">
        <v>2751</v>
      </c>
      <c r="E86" s="3" t="s">
        <v>28</v>
      </c>
      <c r="F86" s="3" t="s">
        <v>2835</v>
      </c>
      <c r="G86" s="3" t="s">
        <v>22</v>
      </c>
      <c r="H86" s="3" t="s">
        <v>22</v>
      </c>
      <c r="I86" s="4"/>
      <c r="J86" s="4"/>
      <c r="K86" s="4"/>
      <c r="L86" s="4"/>
      <c r="M86" s="4"/>
      <c r="N86" s="4"/>
      <c r="O86" s="4"/>
      <c r="P86" s="4"/>
      <c r="Q86" s="4"/>
      <c r="R86" s="4"/>
      <c r="S86" s="4"/>
    </row>
    <row r="87">
      <c r="A87" s="4" t="s">
        <v>2605</v>
      </c>
      <c r="B87" s="11" t="s">
        <v>2759</v>
      </c>
      <c r="C87" s="11" t="s">
        <v>2749</v>
      </c>
      <c r="D87" s="11" t="s">
        <v>217</v>
      </c>
      <c r="E87" s="3" t="s">
        <v>28</v>
      </c>
      <c r="F87" s="3" t="s">
        <v>2836</v>
      </c>
      <c r="G87" s="3" t="s">
        <v>22</v>
      </c>
      <c r="H87" s="3" t="s">
        <v>22</v>
      </c>
      <c r="I87" s="4"/>
      <c r="J87" s="4"/>
      <c r="K87" s="4"/>
      <c r="L87" s="4"/>
      <c r="M87" s="4"/>
      <c r="N87" s="4"/>
      <c r="O87" s="4"/>
      <c r="P87" s="4"/>
      <c r="Q87" s="4"/>
      <c r="R87" s="4"/>
      <c r="S87" s="4"/>
    </row>
    <row r="88">
      <c r="A88" s="4" t="s">
        <v>2607</v>
      </c>
      <c r="B88" s="11" t="s">
        <v>2745</v>
      </c>
      <c r="C88" s="3" t="s">
        <v>2749</v>
      </c>
      <c r="D88" s="3" t="s">
        <v>2754</v>
      </c>
      <c r="E88" s="3" t="s">
        <v>28</v>
      </c>
      <c r="F88" s="3" t="s">
        <v>2837</v>
      </c>
      <c r="G88" s="3" t="s">
        <v>22</v>
      </c>
      <c r="H88" s="3" t="s">
        <v>22</v>
      </c>
      <c r="I88" s="4"/>
      <c r="J88" s="4"/>
      <c r="K88" s="4"/>
      <c r="L88" s="4"/>
      <c r="M88" s="4"/>
      <c r="N88" s="4"/>
      <c r="O88" s="4"/>
      <c r="P88" s="4"/>
      <c r="Q88" s="4"/>
      <c r="R88" s="4"/>
      <c r="S88" s="4"/>
    </row>
    <row r="89">
      <c r="A89" s="4" t="s">
        <v>2608</v>
      </c>
      <c r="B89" s="11" t="s">
        <v>2745</v>
      </c>
      <c r="C89" s="3" t="s">
        <v>2749</v>
      </c>
      <c r="D89" s="3" t="s">
        <v>2757</v>
      </c>
      <c r="E89" s="3" t="s">
        <v>28</v>
      </c>
      <c r="F89" s="3" t="s">
        <v>2838</v>
      </c>
      <c r="G89" s="3" t="s">
        <v>22</v>
      </c>
      <c r="H89" s="3" t="s">
        <v>22</v>
      </c>
      <c r="I89" s="4"/>
      <c r="J89" s="4"/>
      <c r="K89" s="4"/>
      <c r="L89" s="4"/>
      <c r="M89" s="4"/>
      <c r="N89" s="4"/>
      <c r="O89" s="4"/>
      <c r="P89" s="4"/>
      <c r="Q89" s="4"/>
      <c r="R89" s="4"/>
      <c r="S89" s="4"/>
    </row>
    <row r="90">
      <c r="A90" s="4" t="s">
        <v>2610</v>
      </c>
      <c r="B90" s="11" t="s">
        <v>2759</v>
      </c>
      <c r="C90" s="11" t="s">
        <v>2749</v>
      </c>
      <c r="D90" s="11" t="s">
        <v>2757</v>
      </c>
      <c r="E90" s="11" t="s">
        <v>28</v>
      </c>
      <c r="F90" s="3" t="s">
        <v>2839</v>
      </c>
      <c r="G90" s="3" t="s">
        <v>22</v>
      </c>
      <c r="H90" s="3" t="s">
        <v>22</v>
      </c>
      <c r="I90" s="4"/>
      <c r="J90" s="4"/>
      <c r="K90" s="4"/>
      <c r="L90" s="4"/>
      <c r="M90" s="4"/>
      <c r="N90" s="4"/>
      <c r="O90" s="4"/>
      <c r="P90" s="4"/>
      <c r="Q90" s="4"/>
      <c r="R90" s="4"/>
      <c r="S90" s="4"/>
    </row>
    <row r="91">
      <c r="A91" s="4" t="s">
        <v>2611</v>
      </c>
      <c r="B91" s="11" t="s">
        <v>2759</v>
      </c>
      <c r="C91" s="11" t="s">
        <v>2749</v>
      </c>
      <c r="D91" s="11" t="s">
        <v>217</v>
      </c>
      <c r="E91" s="11" t="s">
        <v>28</v>
      </c>
      <c r="F91" s="11" t="s">
        <v>2840</v>
      </c>
      <c r="G91" s="3" t="s">
        <v>22</v>
      </c>
      <c r="H91" s="3" t="s">
        <v>22</v>
      </c>
      <c r="I91" s="4"/>
      <c r="J91" s="4"/>
      <c r="K91" s="4"/>
      <c r="L91" s="4"/>
      <c r="M91" s="4"/>
      <c r="N91" s="4"/>
      <c r="O91" s="4"/>
      <c r="P91" s="4"/>
      <c r="Q91" s="4"/>
      <c r="R91" s="4"/>
      <c r="S91" s="4"/>
    </row>
    <row r="92" ht="13.5" customHeight="1">
      <c r="A92" s="4" t="s">
        <v>2612</v>
      </c>
      <c r="B92" s="11" t="s">
        <v>2793</v>
      </c>
      <c r="C92" s="11" t="s">
        <v>2749</v>
      </c>
      <c r="D92" s="11" t="s">
        <v>2757</v>
      </c>
      <c r="E92" s="3" t="s">
        <v>28</v>
      </c>
      <c r="F92" s="3" t="s">
        <v>2841</v>
      </c>
      <c r="G92" s="3" t="s">
        <v>22</v>
      </c>
      <c r="H92" s="3" t="s">
        <v>22</v>
      </c>
      <c r="I92" s="4"/>
      <c r="J92" s="4"/>
      <c r="K92" s="4"/>
      <c r="L92" s="4"/>
      <c r="M92" s="4"/>
      <c r="N92" s="4"/>
      <c r="O92" s="4"/>
      <c r="P92" s="4"/>
      <c r="Q92" s="4"/>
      <c r="R92" s="4"/>
      <c r="S92" s="4"/>
    </row>
    <row r="93">
      <c r="A93" s="4" t="s">
        <v>2614</v>
      </c>
      <c r="B93" s="11" t="s">
        <v>2745</v>
      </c>
      <c r="C93" s="3" t="s">
        <v>2749</v>
      </c>
      <c r="D93" s="3" t="s">
        <v>2754</v>
      </c>
      <c r="E93" s="3" t="s">
        <v>28</v>
      </c>
      <c r="F93" s="3" t="s">
        <v>2842</v>
      </c>
      <c r="G93" s="3" t="s">
        <v>22</v>
      </c>
      <c r="H93" s="3" t="s">
        <v>22</v>
      </c>
      <c r="I93" s="4"/>
      <c r="J93" s="4"/>
      <c r="K93" s="4"/>
      <c r="L93" s="4"/>
      <c r="M93" s="4"/>
      <c r="N93" s="4"/>
      <c r="O93" s="4"/>
      <c r="P93" s="4"/>
      <c r="Q93" s="4"/>
      <c r="R93" s="4"/>
      <c r="S93" s="4"/>
    </row>
    <row r="94">
      <c r="A94" s="4" t="s">
        <v>2615</v>
      </c>
      <c r="B94" s="11" t="s">
        <v>2745</v>
      </c>
      <c r="C94" s="3" t="s">
        <v>2749</v>
      </c>
      <c r="D94" s="3" t="s">
        <v>2757</v>
      </c>
      <c r="E94" s="3" t="s">
        <v>28</v>
      </c>
      <c r="F94" s="3" t="s">
        <v>2758</v>
      </c>
      <c r="G94" s="3" t="s">
        <v>22</v>
      </c>
      <c r="H94" s="3" t="s">
        <v>22</v>
      </c>
      <c r="I94" s="4"/>
      <c r="J94" s="4"/>
      <c r="K94" s="4"/>
      <c r="L94" s="4"/>
      <c r="M94" s="4"/>
      <c r="N94" s="4"/>
      <c r="O94" s="4"/>
      <c r="P94" s="4"/>
      <c r="Q94" s="4"/>
      <c r="R94" s="4"/>
      <c r="S94" s="4"/>
    </row>
    <row r="95">
      <c r="A95" s="4" t="s">
        <v>2617</v>
      </c>
      <c r="B95" s="11" t="s">
        <v>2745</v>
      </c>
      <c r="C95" s="3" t="s">
        <v>2749</v>
      </c>
      <c r="D95" s="3" t="s">
        <v>2754</v>
      </c>
      <c r="E95" s="3" t="s">
        <v>28</v>
      </c>
      <c r="F95" s="3" t="s">
        <v>2843</v>
      </c>
      <c r="G95" s="3" t="s">
        <v>22</v>
      </c>
      <c r="H95" s="3" t="s">
        <v>22</v>
      </c>
      <c r="I95" s="4"/>
      <c r="J95" s="4"/>
      <c r="K95" s="4"/>
      <c r="L95" s="4"/>
      <c r="M95" s="4"/>
      <c r="N95" s="4"/>
      <c r="O95" s="4"/>
      <c r="P95" s="4"/>
      <c r="Q95" s="4"/>
      <c r="R95" s="4"/>
      <c r="S95" s="4"/>
    </row>
    <row r="96">
      <c r="A96" s="4" t="s">
        <v>2618</v>
      </c>
      <c r="B96" s="11" t="s">
        <v>2745</v>
      </c>
      <c r="C96" s="3" t="s">
        <v>2760</v>
      </c>
      <c r="D96" s="3" t="s">
        <v>2747</v>
      </c>
      <c r="E96" s="3" t="s">
        <v>28</v>
      </c>
      <c r="F96" s="3" t="s">
        <v>2844</v>
      </c>
      <c r="G96" s="3" t="s">
        <v>2845</v>
      </c>
      <c r="H96" s="3" t="s">
        <v>22</v>
      </c>
      <c r="I96" s="4"/>
      <c r="J96" s="4"/>
      <c r="K96" s="4"/>
      <c r="L96" s="4"/>
      <c r="M96" s="4"/>
      <c r="N96" s="4"/>
      <c r="O96" s="4"/>
      <c r="P96" s="4"/>
      <c r="Q96" s="4"/>
      <c r="R96" s="4"/>
      <c r="S96" s="4"/>
    </row>
    <row r="97">
      <c r="A97" s="4" t="s">
        <v>2619</v>
      </c>
      <c r="B97" s="11" t="s">
        <v>2745</v>
      </c>
      <c r="C97" s="3" t="s">
        <v>2749</v>
      </c>
      <c r="D97" s="3" t="s">
        <v>2754</v>
      </c>
      <c r="E97" s="3" t="s">
        <v>203</v>
      </c>
      <c r="F97" s="3" t="s">
        <v>2846</v>
      </c>
      <c r="G97" s="3" t="s">
        <v>2847</v>
      </c>
      <c r="H97" s="3" t="s">
        <v>22</v>
      </c>
      <c r="I97" s="4"/>
      <c r="J97" s="4"/>
      <c r="K97" s="4"/>
      <c r="L97" s="4"/>
      <c r="M97" s="4"/>
      <c r="N97" s="4"/>
      <c r="O97" s="4"/>
      <c r="P97" s="4"/>
      <c r="Q97" s="4"/>
      <c r="R97" s="4"/>
      <c r="S97" s="4"/>
    </row>
    <row r="98" ht="15.0" customHeight="1">
      <c r="A98" s="4" t="s">
        <v>2621</v>
      </c>
      <c r="B98" s="11" t="s">
        <v>2759</v>
      </c>
      <c r="C98" s="11" t="s">
        <v>2749</v>
      </c>
      <c r="D98" s="3" t="s">
        <v>2761</v>
      </c>
      <c r="E98" s="11" t="s">
        <v>28</v>
      </c>
      <c r="F98" s="11" t="s">
        <v>2848</v>
      </c>
      <c r="G98" s="3" t="s">
        <v>22</v>
      </c>
      <c r="H98" s="3" t="s">
        <v>22</v>
      </c>
      <c r="I98" s="4"/>
      <c r="J98" s="4"/>
      <c r="K98" s="4"/>
      <c r="L98" s="4"/>
      <c r="M98" s="4"/>
      <c r="N98" s="4"/>
      <c r="O98" s="4"/>
      <c r="P98" s="4"/>
      <c r="Q98" s="4"/>
      <c r="R98" s="4"/>
      <c r="S98" s="4"/>
    </row>
    <row r="99">
      <c r="A99" s="4" t="s">
        <v>2622</v>
      </c>
      <c r="B99" s="11" t="s">
        <v>2759</v>
      </c>
      <c r="C99" s="3" t="s">
        <v>2749</v>
      </c>
      <c r="D99" s="3" t="s">
        <v>2747</v>
      </c>
      <c r="E99" s="11" t="s">
        <v>28</v>
      </c>
      <c r="F99" s="11" t="s">
        <v>2849</v>
      </c>
      <c r="G99" s="3" t="s">
        <v>22</v>
      </c>
      <c r="H99" s="3" t="s">
        <v>22</v>
      </c>
      <c r="I99" s="4"/>
      <c r="J99" s="4"/>
      <c r="K99" s="4"/>
      <c r="L99" s="4"/>
      <c r="M99" s="4"/>
      <c r="N99" s="4"/>
      <c r="O99" s="4"/>
      <c r="P99" s="4"/>
      <c r="Q99" s="4"/>
      <c r="R99" s="4"/>
      <c r="S99" s="4"/>
    </row>
    <row r="100">
      <c r="A100" s="4" t="s">
        <v>2624</v>
      </c>
      <c r="B100" s="11" t="s">
        <v>2759</v>
      </c>
      <c r="C100" s="3" t="s">
        <v>2749</v>
      </c>
      <c r="D100" s="11" t="s">
        <v>2757</v>
      </c>
      <c r="E100" s="11" t="s">
        <v>28</v>
      </c>
      <c r="F100" s="11" t="s">
        <v>2850</v>
      </c>
      <c r="G100" s="3" t="s">
        <v>22</v>
      </c>
      <c r="H100" s="3" t="s">
        <v>22</v>
      </c>
      <c r="I100" s="4"/>
      <c r="J100" s="4"/>
      <c r="K100" s="4"/>
      <c r="L100" s="4"/>
      <c r="M100" s="4"/>
      <c r="N100" s="4"/>
      <c r="O100" s="4"/>
      <c r="P100" s="4"/>
      <c r="Q100" s="4"/>
      <c r="R100" s="4"/>
      <c r="S100" s="4"/>
    </row>
    <row r="101">
      <c r="A101" s="4" t="s">
        <v>2625</v>
      </c>
      <c r="B101" s="11" t="s">
        <v>2745</v>
      </c>
      <c r="C101" s="3" t="s">
        <v>2749</v>
      </c>
      <c r="D101" s="3" t="s">
        <v>2808</v>
      </c>
      <c r="E101" s="3" t="s">
        <v>28</v>
      </c>
      <c r="F101" s="3" t="s">
        <v>2851</v>
      </c>
      <c r="G101" s="3" t="s">
        <v>22</v>
      </c>
      <c r="H101" s="3" t="s">
        <v>22</v>
      </c>
      <c r="I101" s="4"/>
      <c r="J101" s="4"/>
      <c r="K101" s="4"/>
      <c r="L101" s="4"/>
      <c r="M101" s="4"/>
      <c r="N101" s="4"/>
      <c r="O101" s="4"/>
      <c r="P101" s="4"/>
      <c r="Q101" s="4"/>
      <c r="R101" s="4"/>
      <c r="S101" s="4"/>
    </row>
    <row r="102">
      <c r="A102" s="4" t="s">
        <v>2628</v>
      </c>
      <c r="B102" s="11" t="s">
        <v>2759</v>
      </c>
      <c r="C102" s="11" t="s">
        <v>2749</v>
      </c>
      <c r="D102" s="11" t="s">
        <v>2754</v>
      </c>
      <c r="E102" s="3" t="s">
        <v>28</v>
      </c>
      <c r="F102" s="3" t="s">
        <v>2852</v>
      </c>
      <c r="G102" s="3" t="s">
        <v>22</v>
      </c>
      <c r="H102" s="3" t="s">
        <v>22</v>
      </c>
      <c r="I102" s="4"/>
      <c r="J102" s="4"/>
      <c r="K102" s="4"/>
      <c r="L102" s="4"/>
      <c r="M102" s="4"/>
      <c r="N102" s="4"/>
      <c r="O102" s="4"/>
      <c r="P102" s="4"/>
      <c r="Q102" s="4"/>
      <c r="R102" s="4"/>
      <c r="S102" s="4"/>
    </row>
    <row r="103">
      <c r="A103" s="3" t="s">
        <v>2630</v>
      </c>
      <c r="B103" s="11" t="s">
        <v>2759</v>
      </c>
      <c r="C103" s="3" t="s">
        <v>2760</v>
      </c>
      <c r="D103" s="3" t="s">
        <v>2754</v>
      </c>
      <c r="E103" s="11" t="s">
        <v>28</v>
      </c>
      <c r="F103" s="3" t="s">
        <v>2853</v>
      </c>
      <c r="G103" s="3" t="s">
        <v>22</v>
      </c>
      <c r="H103" s="3" t="s">
        <v>22</v>
      </c>
      <c r="I103" s="4"/>
      <c r="J103" s="4"/>
      <c r="K103" s="4"/>
      <c r="L103" s="4"/>
      <c r="M103" s="4"/>
      <c r="N103" s="4"/>
      <c r="O103" s="4"/>
      <c r="P103" s="4"/>
      <c r="Q103" s="4"/>
      <c r="R103" s="4"/>
      <c r="S103" s="4"/>
    </row>
    <row r="104">
      <c r="A104" s="4" t="s">
        <v>2631</v>
      </c>
      <c r="B104" s="11" t="s">
        <v>2759</v>
      </c>
      <c r="C104" s="11" t="s">
        <v>2749</v>
      </c>
      <c r="D104" s="3" t="s">
        <v>2754</v>
      </c>
      <c r="E104" s="11" t="s">
        <v>28</v>
      </c>
      <c r="F104" s="11" t="s">
        <v>2854</v>
      </c>
      <c r="G104" s="3" t="s">
        <v>22</v>
      </c>
      <c r="H104" s="3" t="s">
        <v>22</v>
      </c>
      <c r="I104" s="4"/>
      <c r="J104" s="4"/>
      <c r="K104" s="4"/>
      <c r="L104" s="4"/>
      <c r="M104" s="4"/>
      <c r="N104" s="4"/>
      <c r="O104" s="4"/>
      <c r="P104" s="4"/>
      <c r="Q104" s="4"/>
      <c r="R104" s="4"/>
      <c r="S104" s="4"/>
    </row>
    <row r="105">
      <c r="A105" s="4" t="s">
        <v>2632</v>
      </c>
      <c r="B105" s="11" t="s">
        <v>2759</v>
      </c>
      <c r="C105" s="11" t="s">
        <v>2749</v>
      </c>
      <c r="D105" s="3" t="s">
        <v>2761</v>
      </c>
      <c r="E105" s="11" t="s">
        <v>28</v>
      </c>
      <c r="F105" s="11" t="s">
        <v>2855</v>
      </c>
      <c r="G105" s="3" t="s">
        <v>22</v>
      </c>
      <c r="H105" s="3" t="s">
        <v>22</v>
      </c>
      <c r="I105" s="4"/>
      <c r="J105" s="4"/>
      <c r="K105" s="4"/>
      <c r="L105" s="4"/>
      <c r="M105" s="4"/>
      <c r="N105" s="4"/>
      <c r="O105" s="4"/>
      <c r="P105" s="4"/>
      <c r="Q105" s="4"/>
      <c r="R105" s="4"/>
      <c r="S105" s="4"/>
    </row>
    <row r="106">
      <c r="A106" s="4" t="s">
        <v>2633</v>
      </c>
      <c r="B106" s="11" t="s">
        <v>2759</v>
      </c>
      <c r="C106" s="11" t="s">
        <v>2749</v>
      </c>
      <c r="D106" s="3" t="s">
        <v>2808</v>
      </c>
      <c r="E106" s="11" t="s">
        <v>28</v>
      </c>
      <c r="F106" s="11" t="s">
        <v>2855</v>
      </c>
      <c r="G106" s="3" t="s">
        <v>22</v>
      </c>
      <c r="H106" s="3" t="s">
        <v>22</v>
      </c>
      <c r="I106" s="4"/>
      <c r="J106" s="4"/>
      <c r="K106" s="4"/>
      <c r="L106" s="4"/>
      <c r="M106" s="4"/>
      <c r="N106" s="4"/>
      <c r="O106" s="4"/>
      <c r="P106" s="4"/>
      <c r="Q106" s="4"/>
      <c r="R106" s="4"/>
      <c r="S106" s="4"/>
    </row>
    <row r="107">
      <c r="A107" s="4" t="s">
        <v>2634</v>
      </c>
      <c r="B107" s="11" t="s">
        <v>2745</v>
      </c>
      <c r="C107" s="3" t="s">
        <v>2749</v>
      </c>
      <c r="D107" s="3" t="s">
        <v>2754</v>
      </c>
      <c r="E107" s="3" t="s">
        <v>28</v>
      </c>
      <c r="F107" s="3" t="s">
        <v>2856</v>
      </c>
      <c r="G107" s="3" t="s">
        <v>22</v>
      </c>
      <c r="H107" s="3" t="s">
        <v>22</v>
      </c>
      <c r="I107" s="4"/>
      <c r="J107" s="4"/>
      <c r="K107" s="4"/>
      <c r="L107" s="4"/>
      <c r="M107" s="4"/>
      <c r="N107" s="4"/>
      <c r="O107" s="4"/>
      <c r="P107" s="4"/>
      <c r="Q107" s="4"/>
      <c r="R107" s="4"/>
      <c r="S107" s="4"/>
    </row>
    <row r="108">
      <c r="A108" s="4" t="s">
        <v>2635</v>
      </c>
      <c r="B108" s="11" t="s">
        <v>2745</v>
      </c>
      <c r="C108" s="3" t="s">
        <v>2749</v>
      </c>
      <c r="D108" s="3" t="s">
        <v>2754</v>
      </c>
      <c r="E108" s="3" t="s">
        <v>28</v>
      </c>
      <c r="F108" s="3" t="s">
        <v>2758</v>
      </c>
      <c r="G108" s="3" t="s">
        <v>22</v>
      </c>
      <c r="H108" s="3" t="s">
        <v>22</v>
      </c>
      <c r="I108" s="4"/>
      <c r="J108" s="4"/>
      <c r="K108" s="4"/>
      <c r="L108" s="4"/>
      <c r="M108" s="4"/>
      <c r="N108" s="4"/>
      <c r="O108" s="4"/>
      <c r="P108" s="4"/>
      <c r="Q108" s="4"/>
      <c r="R108" s="4"/>
      <c r="S108" s="4"/>
    </row>
    <row r="109">
      <c r="A109" s="4" t="s">
        <v>2636</v>
      </c>
      <c r="B109" s="11" t="s">
        <v>2745</v>
      </c>
      <c r="C109" s="3" t="s">
        <v>2749</v>
      </c>
      <c r="D109" s="3" t="s">
        <v>2751</v>
      </c>
      <c r="E109" s="3" t="s">
        <v>28</v>
      </c>
      <c r="F109" s="3" t="s">
        <v>2857</v>
      </c>
      <c r="G109" s="3" t="s">
        <v>22</v>
      </c>
      <c r="H109" s="3" t="s">
        <v>22</v>
      </c>
      <c r="I109" s="4"/>
      <c r="J109" s="4"/>
      <c r="K109" s="4"/>
      <c r="L109" s="4"/>
      <c r="M109" s="4"/>
      <c r="N109" s="4"/>
      <c r="O109" s="4"/>
      <c r="P109" s="4"/>
      <c r="Q109" s="4"/>
      <c r="R109" s="4"/>
      <c r="S109" s="4"/>
    </row>
    <row r="110">
      <c r="A110" s="4" t="s">
        <v>2637</v>
      </c>
      <c r="B110" s="11" t="s">
        <v>2759</v>
      </c>
      <c r="C110" s="11" t="s">
        <v>2749</v>
      </c>
      <c r="D110" s="3" t="s">
        <v>217</v>
      </c>
      <c r="E110" s="11" t="s">
        <v>28</v>
      </c>
      <c r="F110" s="11" t="s">
        <v>2858</v>
      </c>
      <c r="G110" s="3" t="s">
        <v>22</v>
      </c>
      <c r="H110" s="3" t="s">
        <v>22</v>
      </c>
      <c r="I110" s="4"/>
      <c r="J110" s="4"/>
      <c r="K110" s="4"/>
      <c r="L110" s="4"/>
      <c r="M110" s="4"/>
      <c r="N110" s="4"/>
      <c r="O110" s="4"/>
      <c r="P110" s="4"/>
      <c r="Q110" s="4"/>
      <c r="R110" s="4"/>
      <c r="S110" s="4"/>
    </row>
    <row r="111">
      <c r="A111" s="4" t="s">
        <v>2638</v>
      </c>
      <c r="B111" s="11" t="s">
        <v>2745</v>
      </c>
      <c r="C111" s="3" t="s">
        <v>2749</v>
      </c>
      <c r="D111" s="3" t="s">
        <v>2751</v>
      </c>
      <c r="E111" s="3" t="s">
        <v>28</v>
      </c>
      <c r="F111" s="3" t="s">
        <v>2859</v>
      </c>
      <c r="G111" s="3" t="s">
        <v>22</v>
      </c>
      <c r="H111" s="3" t="s">
        <v>22</v>
      </c>
      <c r="I111" s="4"/>
      <c r="J111" s="4"/>
      <c r="K111" s="4"/>
      <c r="L111" s="4"/>
      <c r="M111" s="4"/>
      <c r="N111" s="4"/>
      <c r="O111" s="4"/>
      <c r="P111" s="4"/>
      <c r="Q111" s="4"/>
      <c r="R111" s="4"/>
      <c r="S111" s="4"/>
    </row>
    <row r="112">
      <c r="A112" s="4" t="s">
        <v>2639</v>
      </c>
      <c r="B112" s="11" t="s">
        <v>2745</v>
      </c>
      <c r="C112" s="3" t="s">
        <v>2749</v>
      </c>
      <c r="D112" s="3" t="s">
        <v>217</v>
      </c>
      <c r="E112" s="3" t="s">
        <v>28</v>
      </c>
      <c r="F112" s="3" t="s">
        <v>2860</v>
      </c>
      <c r="G112" s="3" t="s">
        <v>22</v>
      </c>
      <c r="H112" s="3" t="s">
        <v>22</v>
      </c>
      <c r="I112" s="4"/>
      <c r="J112" s="4"/>
      <c r="K112" s="4"/>
      <c r="L112" s="4"/>
      <c r="M112" s="4"/>
      <c r="N112" s="4"/>
      <c r="O112" s="4"/>
      <c r="P112" s="4"/>
      <c r="Q112" s="4"/>
      <c r="R112" s="4"/>
      <c r="S112" s="4"/>
    </row>
    <row r="113">
      <c r="A113" s="3" t="s">
        <v>2640</v>
      </c>
      <c r="B113" s="3" t="s">
        <v>2759</v>
      </c>
      <c r="C113" s="3" t="s">
        <v>2749</v>
      </c>
      <c r="D113" s="3" t="s">
        <v>2757</v>
      </c>
      <c r="E113" s="3" t="s">
        <v>28</v>
      </c>
      <c r="F113" s="3" t="s">
        <v>2861</v>
      </c>
      <c r="G113" s="3" t="s">
        <v>22</v>
      </c>
      <c r="H113" s="3" t="s">
        <v>22</v>
      </c>
      <c r="I113" s="4"/>
      <c r="J113" s="4"/>
      <c r="K113" s="4"/>
      <c r="L113" s="4"/>
      <c r="M113" s="4"/>
      <c r="N113" s="4"/>
      <c r="O113" s="4"/>
      <c r="P113" s="4"/>
      <c r="Q113" s="4"/>
      <c r="R113" s="4"/>
      <c r="S113" s="4"/>
    </row>
    <row r="114">
      <c r="A114" s="4" t="s">
        <v>2643</v>
      </c>
      <c r="B114" s="11" t="s">
        <v>2745</v>
      </c>
      <c r="C114" s="3" t="s">
        <v>2749</v>
      </c>
      <c r="D114" s="3" t="s">
        <v>2862</v>
      </c>
      <c r="E114" s="3" t="s">
        <v>28</v>
      </c>
      <c r="F114" s="3" t="s">
        <v>2863</v>
      </c>
      <c r="G114" s="3" t="s">
        <v>22</v>
      </c>
      <c r="H114" s="3" t="s">
        <v>22</v>
      </c>
      <c r="I114" s="4"/>
      <c r="J114" s="4"/>
      <c r="K114" s="4"/>
      <c r="L114" s="4"/>
      <c r="M114" s="4"/>
      <c r="N114" s="4"/>
      <c r="O114" s="4"/>
      <c r="P114" s="4"/>
      <c r="Q114" s="4"/>
      <c r="R114" s="4"/>
      <c r="S114" s="4"/>
    </row>
    <row r="115">
      <c r="A115" s="4" t="s">
        <v>2644</v>
      </c>
      <c r="B115" s="11" t="s">
        <v>2745</v>
      </c>
      <c r="C115" s="3" t="s">
        <v>2749</v>
      </c>
      <c r="D115" s="3" t="s">
        <v>2754</v>
      </c>
      <c r="E115" s="3" t="s">
        <v>28</v>
      </c>
      <c r="F115" s="3" t="s">
        <v>2864</v>
      </c>
      <c r="G115" s="3" t="s">
        <v>22</v>
      </c>
      <c r="H115" s="3" t="s">
        <v>22</v>
      </c>
      <c r="I115" s="4"/>
      <c r="J115" s="4"/>
      <c r="K115" s="4"/>
      <c r="L115" s="4"/>
      <c r="M115" s="4"/>
      <c r="N115" s="4"/>
      <c r="O115" s="4"/>
      <c r="P115" s="4"/>
      <c r="Q115" s="4"/>
      <c r="R115" s="4"/>
      <c r="S115" s="4"/>
    </row>
    <row r="116">
      <c r="A116" s="4" t="s">
        <v>2645</v>
      </c>
      <c r="B116" s="11" t="s">
        <v>2745</v>
      </c>
      <c r="C116" s="3" t="s">
        <v>2749</v>
      </c>
      <c r="D116" s="3" t="s">
        <v>2808</v>
      </c>
      <c r="E116" s="3" t="s">
        <v>28</v>
      </c>
      <c r="F116" s="3" t="s">
        <v>2865</v>
      </c>
      <c r="G116" s="3" t="s">
        <v>22</v>
      </c>
      <c r="H116" s="3" t="s">
        <v>22</v>
      </c>
      <c r="I116" s="4"/>
      <c r="J116" s="4"/>
      <c r="K116" s="4"/>
      <c r="L116" s="4"/>
      <c r="M116" s="4"/>
      <c r="N116" s="4"/>
      <c r="O116" s="4"/>
      <c r="P116" s="4"/>
      <c r="Q116" s="4"/>
      <c r="R116" s="4"/>
      <c r="S116" s="4"/>
    </row>
    <row r="117">
      <c r="A117" s="4" t="s">
        <v>2646</v>
      </c>
      <c r="B117" s="11" t="s">
        <v>2745</v>
      </c>
      <c r="C117" s="3" t="s">
        <v>2749</v>
      </c>
      <c r="D117" s="3" t="s">
        <v>2754</v>
      </c>
      <c r="E117" s="3" t="s">
        <v>28</v>
      </c>
      <c r="F117" s="3" t="s">
        <v>2866</v>
      </c>
      <c r="G117" s="3" t="s">
        <v>22</v>
      </c>
      <c r="H117" s="3" t="s">
        <v>22</v>
      </c>
      <c r="I117" s="4"/>
      <c r="J117" s="4"/>
      <c r="K117" s="4"/>
      <c r="L117" s="4"/>
      <c r="M117" s="4"/>
      <c r="N117" s="4"/>
      <c r="O117" s="4"/>
      <c r="P117" s="4"/>
      <c r="Q117" s="4"/>
      <c r="R117" s="4"/>
      <c r="S117" s="4"/>
    </row>
    <row r="118">
      <c r="A118" s="4" t="s">
        <v>2647</v>
      </c>
      <c r="B118" s="11" t="s">
        <v>2745</v>
      </c>
      <c r="C118" s="3" t="s">
        <v>2749</v>
      </c>
      <c r="D118" s="3" t="s">
        <v>2862</v>
      </c>
      <c r="E118" s="3" t="s">
        <v>28</v>
      </c>
      <c r="F118" s="3" t="s">
        <v>2758</v>
      </c>
      <c r="G118" s="3" t="s">
        <v>22</v>
      </c>
      <c r="H118" s="3" t="s">
        <v>22</v>
      </c>
      <c r="I118" s="4"/>
      <c r="J118" s="4"/>
      <c r="K118" s="4"/>
      <c r="L118" s="4"/>
      <c r="M118" s="4"/>
      <c r="N118" s="4"/>
      <c r="O118" s="4"/>
      <c r="P118" s="4"/>
      <c r="Q118" s="4"/>
      <c r="R118" s="4"/>
      <c r="S118" s="4"/>
    </row>
    <row r="119">
      <c r="A119" s="4" t="s">
        <v>2649</v>
      </c>
      <c r="B119" s="11" t="s">
        <v>2759</v>
      </c>
      <c r="C119" s="11" t="s">
        <v>2749</v>
      </c>
      <c r="D119" s="11" t="s">
        <v>2761</v>
      </c>
      <c r="E119" s="11" t="s">
        <v>28</v>
      </c>
      <c r="F119" s="3" t="s">
        <v>2867</v>
      </c>
      <c r="G119" s="3" t="s">
        <v>22</v>
      </c>
      <c r="H119" s="3" t="s">
        <v>22</v>
      </c>
      <c r="I119" s="4"/>
      <c r="J119" s="4"/>
      <c r="K119" s="4"/>
      <c r="L119" s="4"/>
      <c r="M119" s="4"/>
      <c r="N119" s="4"/>
      <c r="O119" s="4"/>
      <c r="P119" s="4"/>
      <c r="Q119" s="4"/>
      <c r="R119" s="4"/>
      <c r="S119" s="4"/>
    </row>
    <row r="120">
      <c r="A120" s="4" t="s">
        <v>2651</v>
      </c>
      <c r="B120" s="11" t="s">
        <v>2745</v>
      </c>
      <c r="C120" s="3" t="s">
        <v>2749</v>
      </c>
      <c r="D120" s="3" t="s">
        <v>2751</v>
      </c>
      <c r="E120" s="3" t="s">
        <v>28</v>
      </c>
      <c r="F120" s="3" t="s">
        <v>2868</v>
      </c>
      <c r="G120" s="3" t="s">
        <v>22</v>
      </c>
      <c r="H120" s="3" t="s">
        <v>22</v>
      </c>
      <c r="I120" s="4"/>
      <c r="J120" s="4"/>
      <c r="K120" s="4"/>
      <c r="L120" s="4"/>
      <c r="M120" s="4"/>
      <c r="N120" s="4"/>
      <c r="O120" s="4"/>
      <c r="P120" s="4"/>
      <c r="Q120" s="4"/>
      <c r="R120" s="4"/>
      <c r="S120" s="4"/>
    </row>
    <row r="121">
      <c r="A121" s="4" t="s">
        <v>2652</v>
      </c>
      <c r="B121" s="11" t="s">
        <v>2745</v>
      </c>
      <c r="C121" s="3" t="s">
        <v>2749</v>
      </c>
      <c r="D121" s="3" t="s">
        <v>2806</v>
      </c>
      <c r="E121" s="3" t="s">
        <v>28</v>
      </c>
      <c r="F121" s="3" t="s">
        <v>2869</v>
      </c>
      <c r="G121" s="3" t="s">
        <v>22</v>
      </c>
      <c r="H121" s="3" t="s">
        <v>22</v>
      </c>
      <c r="I121" s="4"/>
      <c r="J121" s="4"/>
      <c r="K121" s="4"/>
      <c r="L121" s="4"/>
      <c r="M121" s="4"/>
      <c r="N121" s="4"/>
      <c r="O121" s="4"/>
      <c r="P121" s="4"/>
      <c r="Q121" s="4"/>
      <c r="R121" s="4"/>
      <c r="S121" s="4"/>
    </row>
    <row r="122">
      <c r="A122" s="4" t="s">
        <v>2653</v>
      </c>
      <c r="B122" s="11" t="s">
        <v>2745</v>
      </c>
      <c r="C122" s="3" t="s">
        <v>2749</v>
      </c>
      <c r="D122" s="3" t="s">
        <v>2757</v>
      </c>
      <c r="E122" s="3" t="s">
        <v>28</v>
      </c>
      <c r="F122" s="3" t="s">
        <v>2870</v>
      </c>
      <c r="G122" s="3" t="s">
        <v>22</v>
      </c>
      <c r="H122" s="3" t="s">
        <v>22</v>
      </c>
      <c r="I122" s="4"/>
      <c r="J122" s="4"/>
      <c r="K122" s="4"/>
      <c r="L122" s="4"/>
      <c r="M122" s="4"/>
      <c r="N122" s="4"/>
      <c r="O122" s="4"/>
      <c r="P122" s="4"/>
      <c r="Q122" s="4"/>
      <c r="R122" s="4"/>
      <c r="S122" s="4"/>
    </row>
    <row r="123">
      <c r="A123" s="4" t="s">
        <v>2654</v>
      </c>
      <c r="B123" s="11" t="s">
        <v>2759</v>
      </c>
      <c r="C123" s="11" t="s">
        <v>2746</v>
      </c>
      <c r="D123" s="11" t="s">
        <v>2747</v>
      </c>
      <c r="E123" s="11" t="s">
        <v>28</v>
      </c>
      <c r="F123" s="11" t="s">
        <v>2871</v>
      </c>
      <c r="G123" s="3" t="s">
        <v>22</v>
      </c>
      <c r="H123" s="3" t="s">
        <v>22</v>
      </c>
      <c r="I123" s="4"/>
      <c r="J123" s="4"/>
      <c r="K123" s="4"/>
      <c r="L123" s="4"/>
      <c r="M123" s="4"/>
      <c r="N123" s="4"/>
      <c r="O123" s="4"/>
      <c r="P123" s="4"/>
      <c r="Q123" s="4"/>
      <c r="R123" s="4"/>
      <c r="S123" s="4"/>
    </row>
    <row r="124">
      <c r="A124" s="4" t="s">
        <v>2655</v>
      </c>
      <c r="B124" s="11" t="s">
        <v>2745</v>
      </c>
      <c r="C124" s="3" t="s">
        <v>2749</v>
      </c>
      <c r="D124" s="3" t="s">
        <v>2806</v>
      </c>
      <c r="E124" s="3" t="s">
        <v>28</v>
      </c>
      <c r="F124" s="3" t="s">
        <v>2872</v>
      </c>
      <c r="G124" s="3" t="s">
        <v>22</v>
      </c>
      <c r="H124" s="3" t="s">
        <v>22</v>
      </c>
      <c r="I124" s="4"/>
      <c r="J124" s="4"/>
      <c r="K124" s="4"/>
      <c r="L124" s="4"/>
      <c r="M124" s="4"/>
      <c r="N124" s="4"/>
      <c r="O124" s="4"/>
      <c r="P124" s="4"/>
      <c r="Q124" s="4"/>
      <c r="R124" s="4"/>
      <c r="S124" s="4"/>
    </row>
    <row r="125">
      <c r="A125" s="4" t="s">
        <v>2656</v>
      </c>
      <c r="B125" s="11" t="s">
        <v>2745</v>
      </c>
      <c r="C125" s="3" t="s">
        <v>2749</v>
      </c>
      <c r="D125" s="3" t="s">
        <v>2751</v>
      </c>
      <c r="E125" s="3" t="s">
        <v>28</v>
      </c>
      <c r="F125" s="3" t="s">
        <v>2873</v>
      </c>
      <c r="G125" s="3" t="s">
        <v>22</v>
      </c>
      <c r="H125" s="3" t="s">
        <v>22</v>
      </c>
      <c r="I125" s="4"/>
      <c r="J125" s="4"/>
      <c r="K125" s="4"/>
      <c r="L125" s="4"/>
      <c r="M125" s="4"/>
      <c r="N125" s="4"/>
      <c r="O125" s="4"/>
      <c r="P125" s="4"/>
      <c r="Q125" s="4"/>
      <c r="R125" s="4"/>
      <c r="S125" s="4"/>
    </row>
    <row r="126">
      <c r="A126" s="4" t="s">
        <v>2657</v>
      </c>
      <c r="B126" s="11" t="s">
        <v>2745</v>
      </c>
      <c r="C126" s="3" t="s">
        <v>2749</v>
      </c>
      <c r="D126" s="3" t="s">
        <v>2751</v>
      </c>
      <c r="E126" s="3" t="s">
        <v>28</v>
      </c>
      <c r="F126" s="3" t="s">
        <v>2873</v>
      </c>
      <c r="G126" s="3" t="s">
        <v>22</v>
      </c>
      <c r="H126" s="3" t="s">
        <v>22</v>
      </c>
      <c r="I126" s="4"/>
      <c r="J126" s="4"/>
      <c r="K126" s="4"/>
      <c r="L126" s="4"/>
      <c r="M126" s="4"/>
      <c r="N126" s="4"/>
      <c r="O126" s="4"/>
      <c r="P126" s="4"/>
      <c r="Q126" s="4"/>
      <c r="R126" s="4"/>
      <c r="S126" s="4"/>
    </row>
    <row r="127">
      <c r="A127" s="4" t="s">
        <v>2658</v>
      </c>
      <c r="B127" s="11" t="s">
        <v>2745</v>
      </c>
      <c r="C127" s="3" t="s">
        <v>2749</v>
      </c>
      <c r="D127" s="3" t="s">
        <v>2751</v>
      </c>
      <c r="E127" s="3" t="s">
        <v>28</v>
      </c>
      <c r="F127" s="3" t="s">
        <v>2873</v>
      </c>
      <c r="G127" s="3" t="s">
        <v>22</v>
      </c>
      <c r="H127" s="3" t="s">
        <v>22</v>
      </c>
      <c r="I127" s="4"/>
      <c r="J127" s="4"/>
      <c r="K127" s="4"/>
      <c r="L127" s="4"/>
      <c r="M127" s="4"/>
      <c r="N127" s="4"/>
      <c r="O127" s="4"/>
      <c r="P127" s="4"/>
      <c r="Q127" s="4"/>
      <c r="R127" s="4"/>
      <c r="S127" s="4"/>
    </row>
    <row r="128">
      <c r="A128" s="4" t="s">
        <v>2659</v>
      </c>
      <c r="B128" s="11" t="s">
        <v>2745</v>
      </c>
      <c r="C128" s="3" t="s">
        <v>2749</v>
      </c>
      <c r="D128" s="3" t="s">
        <v>2751</v>
      </c>
      <c r="E128" s="3" t="s">
        <v>28</v>
      </c>
      <c r="F128" s="3" t="s">
        <v>2873</v>
      </c>
      <c r="G128" s="3" t="s">
        <v>22</v>
      </c>
      <c r="H128" s="3" t="s">
        <v>22</v>
      </c>
      <c r="I128" s="4"/>
      <c r="J128" s="4"/>
      <c r="K128" s="4"/>
      <c r="L128" s="4"/>
      <c r="M128" s="4"/>
      <c r="N128" s="4"/>
      <c r="O128" s="4"/>
      <c r="P128" s="4"/>
      <c r="Q128" s="4"/>
      <c r="R128" s="4"/>
      <c r="S128" s="4"/>
    </row>
    <row r="129">
      <c r="A129" s="4" t="s">
        <v>2660</v>
      </c>
      <c r="B129" s="11" t="s">
        <v>2759</v>
      </c>
      <c r="C129" s="11" t="s">
        <v>2749</v>
      </c>
      <c r="D129" s="11" t="s">
        <v>2754</v>
      </c>
      <c r="E129" s="11" t="s">
        <v>28</v>
      </c>
      <c r="F129" s="11" t="s">
        <v>2874</v>
      </c>
      <c r="G129" s="3" t="s">
        <v>22</v>
      </c>
      <c r="H129" s="3" t="s">
        <v>22</v>
      </c>
      <c r="I129" s="4"/>
      <c r="J129" s="4"/>
      <c r="K129" s="4"/>
      <c r="L129" s="4"/>
      <c r="M129" s="4"/>
      <c r="N129" s="4"/>
      <c r="O129" s="4"/>
      <c r="P129" s="4"/>
      <c r="Q129" s="4"/>
      <c r="R129" s="4"/>
      <c r="S129" s="4"/>
    </row>
    <row r="130">
      <c r="A130" s="3" t="s">
        <v>2662</v>
      </c>
      <c r="B130" s="11" t="s">
        <v>2759</v>
      </c>
      <c r="C130" s="3" t="s">
        <v>2746</v>
      </c>
      <c r="D130" s="3" t="s">
        <v>2747</v>
      </c>
      <c r="E130" s="11" t="s">
        <v>28</v>
      </c>
      <c r="F130" s="3" t="s">
        <v>2875</v>
      </c>
      <c r="G130" s="3" t="s">
        <v>22</v>
      </c>
      <c r="H130" s="3" t="s">
        <v>22</v>
      </c>
      <c r="I130" s="4"/>
      <c r="J130" s="4"/>
      <c r="K130" s="4"/>
      <c r="L130" s="4"/>
      <c r="M130" s="4"/>
      <c r="N130" s="4"/>
      <c r="O130" s="4"/>
      <c r="P130" s="4"/>
      <c r="Q130" s="4"/>
      <c r="R130" s="4"/>
      <c r="S130" s="4"/>
    </row>
    <row r="131">
      <c r="A131" s="4" t="s">
        <v>2663</v>
      </c>
      <c r="B131" s="11" t="s">
        <v>2745</v>
      </c>
      <c r="C131" s="3" t="s">
        <v>2749</v>
      </c>
      <c r="D131" s="3" t="s">
        <v>2754</v>
      </c>
      <c r="E131" s="3" t="s">
        <v>28</v>
      </c>
      <c r="F131" s="3" t="s">
        <v>2758</v>
      </c>
      <c r="G131" s="3" t="s">
        <v>22</v>
      </c>
      <c r="H131" s="3" t="s">
        <v>22</v>
      </c>
      <c r="I131" s="4"/>
      <c r="J131" s="4"/>
      <c r="K131" s="4"/>
      <c r="L131" s="4"/>
      <c r="M131" s="4"/>
      <c r="N131" s="4"/>
      <c r="O131" s="4"/>
      <c r="P131" s="4"/>
      <c r="Q131" s="4"/>
      <c r="R131" s="4"/>
      <c r="S131" s="4"/>
    </row>
    <row r="132">
      <c r="A132" s="4" t="s">
        <v>2665</v>
      </c>
      <c r="B132" s="11" t="s">
        <v>2745</v>
      </c>
      <c r="C132" s="3" t="s">
        <v>2749</v>
      </c>
      <c r="D132" s="3" t="s">
        <v>2757</v>
      </c>
      <c r="E132" s="3" t="s">
        <v>28</v>
      </c>
      <c r="F132" s="3" t="s">
        <v>2758</v>
      </c>
      <c r="G132" s="3" t="s">
        <v>22</v>
      </c>
      <c r="H132" s="3" t="s">
        <v>22</v>
      </c>
      <c r="I132" s="4"/>
      <c r="J132" s="4"/>
      <c r="K132" s="4"/>
      <c r="L132" s="4"/>
      <c r="M132" s="4"/>
      <c r="N132" s="4"/>
      <c r="O132" s="4"/>
      <c r="P132" s="4"/>
      <c r="Q132" s="4"/>
      <c r="R132" s="4"/>
      <c r="S132" s="4"/>
    </row>
    <row r="133">
      <c r="A133" s="4" t="s">
        <v>2667</v>
      </c>
      <c r="B133" s="11" t="s">
        <v>2745</v>
      </c>
      <c r="C133" s="3" t="s">
        <v>2749</v>
      </c>
      <c r="D133" s="3" t="s">
        <v>2757</v>
      </c>
      <c r="E133" s="3" t="s">
        <v>28</v>
      </c>
      <c r="F133" s="3" t="s">
        <v>22</v>
      </c>
      <c r="G133" s="3" t="s">
        <v>22</v>
      </c>
      <c r="H133" s="3" t="s">
        <v>22</v>
      </c>
      <c r="I133" s="4"/>
      <c r="J133" s="4"/>
      <c r="K133" s="4"/>
      <c r="L133" s="4"/>
      <c r="M133" s="4"/>
      <c r="N133" s="4"/>
      <c r="O133" s="4"/>
      <c r="P133" s="4"/>
      <c r="Q133" s="4"/>
      <c r="R133" s="4"/>
      <c r="S133" s="4"/>
    </row>
    <row r="134">
      <c r="A134" s="4" t="s">
        <v>2668</v>
      </c>
      <c r="B134" s="11" t="s">
        <v>2745</v>
      </c>
      <c r="C134" s="3" t="s">
        <v>2749</v>
      </c>
      <c r="D134" s="3" t="s">
        <v>2757</v>
      </c>
      <c r="E134" s="3" t="s">
        <v>28</v>
      </c>
      <c r="F134" s="3" t="s">
        <v>2876</v>
      </c>
      <c r="G134" s="3" t="s">
        <v>22</v>
      </c>
      <c r="H134" s="3" t="s">
        <v>22</v>
      </c>
      <c r="I134" s="4"/>
      <c r="J134" s="4"/>
      <c r="K134" s="4"/>
      <c r="L134" s="4"/>
      <c r="M134" s="4"/>
      <c r="N134" s="4"/>
      <c r="O134" s="4"/>
      <c r="P134" s="4"/>
      <c r="Q134" s="4"/>
      <c r="R134" s="4"/>
      <c r="S134" s="4"/>
    </row>
    <row r="135">
      <c r="A135" s="4" t="s">
        <v>2669</v>
      </c>
      <c r="B135" s="11" t="s">
        <v>2745</v>
      </c>
      <c r="C135" s="3" t="s">
        <v>2749</v>
      </c>
      <c r="D135" s="3" t="s">
        <v>2757</v>
      </c>
      <c r="E135" s="3" t="s">
        <v>28</v>
      </c>
      <c r="F135" s="3" t="s">
        <v>2876</v>
      </c>
      <c r="G135" s="3" t="s">
        <v>22</v>
      </c>
      <c r="H135" s="3" t="s">
        <v>22</v>
      </c>
      <c r="I135" s="4"/>
      <c r="J135" s="4"/>
      <c r="K135" s="4"/>
      <c r="L135" s="4"/>
      <c r="M135" s="4"/>
      <c r="N135" s="4"/>
      <c r="O135" s="4"/>
      <c r="P135" s="4"/>
      <c r="Q135" s="4"/>
      <c r="R135" s="4"/>
      <c r="S135" s="4"/>
    </row>
    <row r="136">
      <c r="A136" s="4" t="s">
        <v>2670</v>
      </c>
      <c r="B136" s="11" t="s">
        <v>2759</v>
      </c>
      <c r="C136" s="3" t="s">
        <v>2746</v>
      </c>
      <c r="D136" s="11" t="s">
        <v>2747</v>
      </c>
      <c r="E136" s="3" t="s">
        <v>28</v>
      </c>
      <c r="F136" s="3" t="s">
        <v>2877</v>
      </c>
      <c r="G136" s="3" t="s">
        <v>22</v>
      </c>
      <c r="H136" s="3" t="s">
        <v>22</v>
      </c>
      <c r="I136" s="4"/>
      <c r="J136" s="4"/>
      <c r="K136" s="4"/>
      <c r="L136" s="4"/>
      <c r="M136" s="4"/>
      <c r="N136" s="4"/>
      <c r="O136" s="4"/>
      <c r="P136" s="4"/>
      <c r="Q136" s="4"/>
      <c r="R136" s="4"/>
      <c r="S136" s="4"/>
    </row>
    <row r="137">
      <c r="A137" s="4" t="s">
        <v>2672</v>
      </c>
      <c r="B137" s="11" t="s">
        <v>2745</v>
      </c>
      <c r="C137" s="3" t="s">
        <v>2749</v>
      </c>
      <c r="D137" s="3" t="s">
        <v>2761</v>
      </c>
      <c r="E137" s="3" t="s">
        <v>28</v>
      </c>
      <c r="F137" s="3" t="s">
        <v>2878</v>
      </c>
      <c r="G137" s="3" t="s">
        <v>22</v>
      </c>
      <c r="H137" s="3" t="s">
        <v>22</v>
      </c>
      <c r="I137" s="4"/>
      <c r="J137" s="4"/>
      <c r="K137" s="4"/>
      <c r="L137" s="4"/>
      <c r="M137" s="4"/>
      <c r="N137" s="4"/>
      <c r="O137" s="4"/>
      <c r="P137" s="4"/>
      <c r="Q137" s="4"/>
      <c r="R137" s="4"/>
      <c r="S137" s="4"/>
    </row>
    <row r="138">
      <c r="A138" s="4" t="s">
        <v>2675</v>
      </c>
      <c r="B138" s="11" t="s">
        <v>2759</v>
      </c>
      <c r="C138" s="11" t="s">
        <v>2746</v>
      </c>
      <c r="D138" s="11" t="s">
        <v>2747</v>
      </c>
      <c r="E138" s="11" t="s">
        <v>28</v>
      </c>
      <c r="F138" s="11" t="s">
        <v>2879</v>
      </c>
      <c r="G138" s="3" t="s">
        <v>22</v>
      </c>
      <c r="H138" s="3" t="s">
        <v>22</v>
      </c>
      <c r="I138" s="4"/>
      <c r="J138" s="4"/>
      <c r="K138" s="4"/>
      <c r="L138" s="4"/>
      <c r="M138" s="4"/>
      <c r="N138" s="4"/>
      <c r="O138" s="4"/>
      <c r="P138" s="4"/>
      <c r="Q138" s="4"/>
      <c r="R138" s="4"/>
      <c r="S138" s="4"/>
    </row>
    <row r="139">
      <c r="A139" s="4" t="s">
        <v>2677</v>
      </c>
      <c r="B139" s="11" t="s">
        <v>2759</v>
      </c>
      <c r="C139" s="3" t="s">
        <v>2749</v>
      </c>
      <c r="D139" s="3" t="s">
        <v>2747</v>
      </c>
      <c r="E139" s="3" t="s">
        <v>28</v>
      </c>
      <c r="F139" s="3" t="s">
        <v>2880</v>
      </c>
      <c r="G139" s="3" t="s">
        <v>22</v>
      </c>
      <c r="H139" s="3" t="s">
        <v>22</v>
      </c>
      <c r="I139" s="4"/>
      <c r="J139" s="4"/>
      <c r="K139" s="4"/>
      <c r="L139" s="4"/>
      <c r="M139" s="4"/>
      <c r="N139" s="4"/>
      <c r="O139" s="4"/>
      <c r="P139" s="4"/>
      <c r="Q139" s="4"/>
      <c r="R139" s="4"/>
      <c r="S139" s="4"/>
    </row>
    <row r="140">
      <c r="A140" s="4" t="s">
        <v>2678</v>
      </c>
      <c r="B140" s="11" t="s">
        <v>2745</v>
      </c>
      <c r="C140" s="3" t="s">
        <v>2749</v>
      </c>
      <c r="D140" s="3" t="s">
        <v>2757</v>
      </c>
      <c r="E140" s="3" t="s">
        <v>28</v>
      </c>
      <c r="F140" s="3" t="s">
        <v>2881</v>
      </c>
      <c r="G140" s="3" t="s">
        <v>22</v>
      </c>
      <c r="H140" s="3" t="s">
        <v>22</v>
      </c>
      <c r="I140" s="4"/>
      <c r="J140" s="4"/>
      <c r="K140" s="4"/>
      <c r="L140" s="4"/>
      <c r="M140" s="4"/>
      <c r="N140" s="4"/>
      <c r="O140" s="4"/>
      <c r="P140" s="4"/>
      <c r="Q140" s="4"/>
      <c r="R140" s="4"/>
      <c r="S140" s="4"/>
    </row>
    <row r="141">
      <c r="A141" s="4" t="s">
        <v>2679</v>
      </c>
      <c r="B141" s="11" t="s">
        <v>2745</v>
      </c>
      <c r="C141" s="3" t="s">
        <v>2749</v>
      </c>
      <c r="D141" s="3" t="s">
        <v>2757</v>
      </c>
      <c r="E141" s="3" t="s">
        <v>28</v>
      </c>
      <c r="F141" s="3" t="s">
        <v>2881</v>
      </c>
      <c r="G141" s="3" t="s">
        <v>22</v>
      </c>
      <c r="H141" s="3" t="s">
        <v>22</v>
      </c>
      <c r="I141" s="4"/>
      <c r="J141" s="4"/>
      <c r="K141" s="4"/>
      <c r="L141" s="4"/>
      <c r="M141" s="4"/>
      <c r="N141" s="4"/>
      <c r="O141" s="4"/>
      <c r="P141" s="4"/>
      <c r="Q141" s="4"/>
      <c r="R141" s="4"/>
      <c r="S141" s="4"/>
    </row>
    <row r="142">
      <c r="A142" s="4" t="s">
        <v>2680</v>
      </c>
      <c r="B142" s="11" t="s">
        <v>2759</v>
      </c>
      <c r="C142" s="11" t="s">
        <v>2749</v>
      </c>
      <c r="D142" s="3" t="s">
        <v>2757</v>
      </c>
      <c r="E142" s="11" t="s">
        <v>28</v>
      </c>
      <c r="F142" s="11" t="s">
        <v>2882</v>
      </c>
      <c r="G142" s="3" t="s">
        <v>22</v>
      </c>
      <c r="H142" s="3" t="s">
        <v>22</v>
      </c>
      <c r="I142" s="4"/>
      <c r="J142" s="4"/>
      <c r="K142" s="4"/>
      <c r="L142" s="4"/>
      <c r="M142" s="4"/>
      <c r="N142" s="4"/>
      <c r="O142" s="4"/>
      <c r="P142" s="4"/>
      <c r="Q142" s="4"/>
      <c r="R142" s="4"/>
      <c r="S142" s="4"/>
    </row>
    <row r="143">
      <c r="A143" s="4" t="s">
        <v>2681</v>
      </c>
      <c r="B143" s="11" t="s">
        <v>2759</v>
      </c>
      <c r="C143" s="11" t="s">
        <v>2749</v>
      </c>
      <c r="D143" s="3" t="s">
        <v>2757</v>
      </c>
      <c r="E143" s="11" t="s">
        <v>28</v>
      </c>
      <c r="F143" s="11" t="s">
        <v>2883</v>
      </c>
      <c r="G143" s="3" t="s">
        <v>22</v>
      </c>
      <c r="H143" s="3" t="s">
        <v>22</v>
      </c>
      <c r="I143" s="4"/>
      <c r="J143" s="4"/>
      <c r="K143" s="4"/>
      <c r="L143" s="4"/>
      <c r="M143" s="4"/>
      <c r="N143" s="4"/>
      <c r="O143" s="4"/>
      <c r="P143" s="4"/>
      <c r="Q143" s="4"/>
      <c r="R143" s="4"/>
      <c r="S143" s="4"/>
    </row>
    <row r="144">
      <c r="A144" s="4" t="s">
        <v>2682</v>
      </c>
      <c r="B144" s="11" t="s">
        <v>2745</v>
      </c>
      <c r="C144" s="3" t="s">
        <v>2749</v>
      </c>
      <c r="D144" s="3" t="s">
        <v>2862</v>
      </c>
      <c r="E144" s="3" t="s">
        <v>28</v>
      </c>
      <c r="F144" s="3" t="s">
        <v>2884</v>
      </c>
      <c r="G144" s="3" t="s">
        <v>22</v>
      </c>
      <c r="H144" s="3" t="s">
        <v>22</v>
      </c>
      <c r="I144" s="4"/>
      <c r="J144" s="4"/>
      <c r="K144" s="4"/>
      <c r="L144" s="4"/>
      <c r="M144" s="4"/>
      <c r="N144" s="4"/>
      <c r="O144" s="4"/>
      <c r="P144" s="4"/>
      <c r="Q144" s="4"/>
      <c r="R144" s="4"/>
      <c r="S144" s="4"/>
    </row>
    <row r="145">
      <c r="A145" s="4" t="s">
        <v>2683</v>
      </c>
      <c r="B145" s="11" t="s">
        <v>2745</v>
      </c>
      <c r="C145" s="3" t="s">
        <v>2749</v>
      </c>
      <c r="D145" s="3" t="s">
        <v>2761</v>
      </c>
      <c r="E145" s="3" t="s">
        <v>28</v>
      </c>
      <c r="F145" s="3" t="s">
        <v>2885</v>
      </c>
      <c r="G145" s="3" t="s">
        <v>22</v>
      </c>
      <c r="H145" s="3" t="s">
        <v>22</v>
      </c>
      <c r="I145" s="4"/>
      <c r="J145" s="4"/>
      <c r="K145" s="4"/>
      <c r="L145" s="4"/>
      <c r="M145" s="4"/>
      <c r="N145" s="4"/>
      <c r="O145" s="4"/>
      <c r="P145" s="4"/>
      <c r="Q145" s="4"/>
      <c r="R145" s="4"/>
      <c r="S145" s="4"/>
    </row>
    <row r="146">
      <c r="A146" s="3" t="s">
        <v>2684</v>
      </c>
      <c r="B146" s="11" t="s">
        <v>2745</v>
      </c>
      <c r="C146" s="3" t="s">
        <v>2749</v>
      </c>
      <c r="D146" s="3" t="s">
        <v>2761</v>
      </c>
      <c r="E146" s="3" t="s">
        <v>28</v>
      </c>
      <c r="F146" s="3" t="s">
        <v>2885</v>
      </c>
      <c r="G146" s="3" t="s">
        <v>22</v>
      </c>
      <c r="H146" s="3" t="s">
        <v>22</v>
      </c>
      <c r="I146" s="4"/>
      <c r="J146" s="4"/>
      <c r="K146" s="4"/>
      <c r="L146" s="4"/>
      <c r="M146" s="4"/>
      <c r="N146" s="4"/>
      <c r="O146" s="4"/>
      <c r="P146" s="4"/>
      <c r="Q146" s="4"/>
      <c r="R146" s="4"/>
      <c r="S146" s="4"/>
    </row>
    <row r="147">
      <c r="A147" s="4" t="s">
        <v>2685</v>
      </c>
      <c r="B147" s="11" t="s">
        <v>2745</v>
      </c>
      <c r="C147" s="3" t="s">
        <v>2749</v>
      </c>
      <c r="D147" s="3" t="s">
        <v>2751</v>
      </c>
      <c r="E147" s="3" t="s">
        <v>28</v>
      </c>
      <c r="F147" s="3" t="s">
        <v>2886</v>
      </c>
      <c r="G147" s="3" t="s">
        <v>22</v>
      </c>
      <c r="H147" s="3" t="s">
        <v>22</v>
      </c>
      <c r="I147" s="4"/>
      <c r="J147" s="4"/>
      <c r="K147" s="4"/>
      <c r="L147" s="4"/>
      <c r="M147" s="4"/>
      <c r="N147" s="4"/>
      <c r="O147" s="4"/>
      <c r="P147" s="4"/>
      <c r="Q147" s="4"/>
      <c r="R147" s="4"/>
      <c r="S147" s="4"/>
    </row>
    <row r="148">
      <c r="A148" s="4" t="s">
        <v>2686</v>
      </c>
      <c r="B148" s="11" t="s">
        <v>2745</v>
      </c>
      <c r="C148" s="3" t="s">
        <v>2749</v>
      </c>
      <c r="D148" s="3" t="s">
        <v>217</v>
      </c>
      <c r="E148" s="3" t="s">
        <v>28</v>
      </c>
      <c r="F148" s="3" t="s">
        <v>22</v>
      </c>
      <c r="G148" s="3" t="s">
        <v>22</v>
      </c>
      <c r="H148" s="3" t="s">
        <v>22</v>
      </c>
      <c r="I148" s="4"/>
      <c r="J148" s="4"/>
      <c r="K148" s="4"/>
      <c r="L148" s="4"/>
      <c r="M148" s="4"/>
      <c r="N148" s="4"/>
      <c r="O148" s="4"/>
      <c r="P148" s="4"/>
      <c r="Q148" s="4"/>
      <c r="R148" s="4"/>
      <c r="S148" s="4"/>
    </row>
    <row r="149">
      <c r="A149" s="4" t="s">
        <v>2687</v>
      </c>
      <c r="B149" s="11" t="s">
        <v>2759</v>
      </c>
      <c r="C149" s="11" t="s">
        <v>2749</v>
      </c>
      <c r="D149" s="11" t="s">
        <v>2754</v>
      </c>
      <c r="E149" s="11" t="s">
        <v>28</v>
      </c>
      <c r="F149" s="3" t="s">
        <v>2887</v>
      </c>
      <c r="G149" s="3" t="s">
        <v>22</v>
      </c>
      <c r="H149" s="3" t="s">
        <v>22</v>
      </c>
      <c r="I149" s="4"/>
      <c r="J149" s="4"/>
      <c r="K149" s="4"/>
      <c r="L149" s="4"/>
      <c r="M149" s="4"/>
      <c r="N149" s="4"/>
      <c r="O149" s="4"/>
      <c r="P149" s="4"/>
      <c r="Q149" s="4"/>
      <c r="R149" s="4"/>
      <c r="S149" s="4"/>
    </row>
    <row r="150">
      <c r="A150" s="4" t="s">
        <v>2693</v>
      </c>
      <c r="B150" s="11" t="s">
        <v>2759</v>
      </c>
      <c r="C150" s="11" t="s">
        <v>2749</v>
      </c>
      <c r="D150" s="11" t="s">
        <v>217</v>
      </c>
      <c r="E150" s="11" t="s">
        <v>28</v>
      </c>
      <c r="F150" s="3" t="s">
        <v>22</v>
      </c>
      <c r="G150" s="3" t="s">
        <v>22</v>
      </c>
      <c r="H150" s="3" t="s">
        <v>22</v>
      </c>
      <c r="I150" s="4"/>
      <c r="J150" s="4"/>
      <c r="K150" s="4"/>
      <c r="L150" s="4"/>
      <c r="M150" s="4"/>
      <c r="N150" s="4"/>
      <c r="O150" s="4"/>
      <c r="P150" s="4"/>
      <c r="Q150" s="4"/>
      <c r="R150" s="4"/>
      <c r="S150" s="4"/>
    </row>
    <row r="151">
      <c r="A151" s="4" t="s">
        <v>2694</v>
      </c>
      <c r="B151" s="11" t="s">
        <v>2759</v>
      </c>
      <c r="C151" s="11" t="s">
        <v>2746</v>
      </c>
      <c r="D151" s="3" t="s">
        <v>2806</v>
      </c>
      <c r="E151" s="3" t="s">
        <v>28</v>
      </c>
      <c r="F151" s="11" t="s">
        <v>2888</v>
      </c>
      <c r="G151" s="3" t="s">
        <v>22</v>
      </c>
      <c r="H151" s="3" t="s">
        <v>22</v>
      </c>
      <c r="I151" s="4"/>
      <c r="J151" s="4"/>
      <c r="K151" s="4"/>
      <c r="L151" s="4"/>
      <c r="M151" s="4"/>
      <c r="N151" s="4"/>
      <c r="O151" s="4"/>
      <c r="P151" s="4"/>
      <c r="Q151" s="4"/>
      <c r="R151" s="4"/>
      <c r="S151" s="4"/>
    </row>
    <row r="152">
      <c r="A152" s="4" t="s">
        <v>2696</v>
      </c>
      <c r="B152" s="11" t="s">
        <v>2745</v>
      </c>
      <c r="C152" s="3" t="s">
        <v>2749</v>
      </c>
      <c r="D152" s="3" t="s">
        <v>2754</v>
      </c>
      <c r="E152" s="3" t="s">
        <v>28</v>
      </c>
      <c r="F152" s="3" t="s">
        <v>2889</v>
      </c>
      <c r="G152" s="3" t="s">
        <v>22</v>
      </c>
      <c r="H152" s="3" t="s">
        <v>22</v>
      </c>
      <c r="I152" s="4"/>
      <c r="J152" s="4"/>
      <c r="K152" s="4"/>
      <c r="L152" s="4"/>
      <c r="M152" s="4"/>
      <c r="N152" s="4"/>
      <c r="O152" s="4"/>
      <c r="P152" s="4"/>
      <c r="Q152" s="4"/>
      <c r="R152" s="4"/>
      <c r="S152" s="4"/>
    </row>
    <row r="153">
      <c r="A153" s="4" t="s">
        <v>2697</v>
      </c>
      <c r="B153" s="11" t="s">
        <v>2759</v>
      </c>
      <c r="C153" s="3" t="s">
        <v>2746</v>
      </c>
      <c r="D153" s="3" t="s">
        <v>2761</v>
      </c>
      <c r="E153" s="3" t="s">
        <v>28</v>
      </c>
      <c r="F153" s="3" t="s">
        <v>2890</v>
      </c>
      <c r="G153" s="3" t="s">
        <v>22</v>
      </c>
      <c r="H153" s="3" t="s">
        <v>22</v>
      </c>
      <c r="I153" s="4"/>
      <c r="J153" s="4"/>
      <c r="K153" s="4"/>
      <c r="L153" s="4"/>
      <c r="M153" s="4"/>
      <c r="N153" s="4"/>
      <c r="O153" s="4"/>
      <c r="P153" s="4"/>
      <c r="Q153" s="4"/>
      <c r="R153" s="4"/>
      <c r="S153" s="4"/>
    </row>
    <row r="154">
      <c r="A154" s="4" t="s">
        <v>2698</v>
      </c>
      <c r="B154" s="11" t="s">
        <v>2745</v>
      </c>
      <c r="C154" s="3" t="s">
        <v>2749</v>
      </c>
      <c r="D154" s="3" t="s">
        <v>2751</v>
      </c>
      <c r="E154" s="3" t="s">
        <v>28</v>
      </c>
      <c r="F154" s="3" t="s">
        <v>2891</v>
      </c>
      <c r="G154" s="3" t="s">
        <v>22</v>
      </c>
      <c r="H154" s="3" t="s">
        <v>22</v>
      </c>
      <c r="I154" s="4"/>
      <c r="J154" s="4"/>
      <c r="K154" s="4"/>
      <c r="L154" s="4"/>
      <c r="M154" s="4"/>
      <c r="N154" s="4"/>
      <c r="O154" s="4"/>
      <c r="P154" s="4"/>
      <c r="Q154" s="4"/>
      <c r="R154" s="4"/>
      <c r="S154" s="4"/>
    </row>
    <row r="155">
      <c r="A155" s="4" t="s">
        <v>2700</v>
      </c>
      <c r="B155" s="11" t="s">
        <v>2759</v>
      </c>
      <c r="C155" s="11" t="s">
        <v>2749</v>
      </c>
      <c r="D155" s="11" t="s">
        <v>217</v>
      </c>
      <c r="E155" s="11" t="s">
        <v>28</v>
      </c>
      <c r="F155" s="11" t="s">
        <v>2892</v>
      </c>
      <c r="G155" s="3" t="s">
        <v>22</v>
      </c>
      <c r="H155" s="3" t="s">
        <v>22</v>
      </c>
      <c r="I155" s="4"/>
      <c r="J155" s="4"/>
      <c r="K155" s="4"/>
      <c r="L155" s="4"/>
      <c r="M155" s="4"/>
      <c r="N155" s="4"/>
      <c r="O155" s="4"/>
      <c r="P155" s="4"/>
      <c r="Q155" s="4"/>
      <c r="R155" s="4"/>
      <c r="S155" s="4"/>
    </row>
    <row r="156">
      <c r="A156" s="4" t="s">
        <v>2701</v>
      </c>
      <c r="B156" s="3" t="s">
        <v>2759</v>
      </c>
      <c r="C156" s="3" t="s">
        <v>2749</v>
      </c>
      <c r="D156" s="3" t="s">
        <v>2754</v>
      </c>
      <c r="E156" s="3" t="s">
        <v>28</v>
      </c>
      <c r="F156" s="3" t="s">
        <v>2758</v>
      </c>
      <c r="G156" s="3" t="s">
        <v>22</v>
      </c>
      <c r="H156" s="3" t="s">
        <v>22</v>
      </c>
      <c r="I156" s="4"/>
      <c r="J156" s="4"/>
      <c r="K156" s="4"/>
      <c r="L156" s="4"/>
      <c r="M156" s="4"/>
      <c r="N156" s="4"/>
      <c r="O156" s="4"/>
      <c r="P156" s="4"/>
      <c r="Q156" s="4"/>
      <c r="R156" s="4"/>
      <c r="S156" s="4"/>
    </row>
    <row r="157">
      <c r="A157" s="4" t="s">
        <v>2702</v>
      </c>
      <c r="B157" s="11" t="s">
        <v>2759</v>
      </c>
      <c r="C157" s="11" t="s">
        <v>2749</v>
      </c>
      <c r="D157" s="11" t="s">
        <v>2754</v>
      </c>
      <c r="E157" s="11" t="s">
        <v>28</v>
      </c>
      <c r="F157" s="11" t="s">
        <v>2893</v>
      </c>
      <c r="G157" s="3" t="s">
        <v>22</v>
      </c>
      <c r="H157" s="3" t="s">
        <v>22</v>
      </c>
      <c r="I157" s="4"/>
      <c r="J157" s="4"/>
      <c r="K157" s="4"/>
      <c r="L157" s="4"/>
      <c r="M157" s="4"/>
      <c r="N157" s="4"/>
      <c r="O157" s="4"/>
      <c r="P157" s="4"/>
      <c r="Q157" s="4"/>
      <c r="R157" s="4"/>
      <c r="S157" s="4"/>
    </row>
    <row r="158">
      <c r="A158" s="4" t="s">
        <v>2703</v>
      </c>
      <c r="B158" s="11" t="s">
        <v>2745</v>
      </c>
      <c r="C158" s="3" t="s">
        <v>2749</v>
      </c>
      <c r="D158" s="3" t="s">
        <v>2754</v>
      </c>
      <c r="E158" s="3" t="s">
        <v>28</v>
      </c>
      <c r="F158" s="3" t="s">
        <v>2894</v>
      </c>
      <c r="G158" s="3" t="s">
        <v>22</v>
      </c>
      <c r="H158" s="3" t="s">
        <v>22</v>
      </c>
      <c r="I158" s="4"/>
      <c r="J158" s="4"/>
      <c r="K158" s="4"/>
      <c r="L158" s="4"/>
      <c r="M158" s="4"/>
      <c r="N158" s="4"/>
      <c r="O158" s="4"/>
      <c r="P158" s="4"/>
      <c r="Q158" s="4"/>
      <c r="R158" s="4"/>
      <c r="S158" s="4"/>
    </row>
    <row r="159">
      <c r="A159" s="4" t="s">
        <v>2704</v>
      </c>
      <c r="B159" s="11" t="s">
        <v>2745</v>
      </c>
      <c r="C159" s="3" t="s">
        <v>2749</v>
      </c>
      <c r="D159" s="3" t="s">
        <v>217</v>
      </c>
      <c r="E159" s="3" t="s">
        <v>28</v>
      </c>
      <c r="F159" s="3" t="s">
        <v>2895</v>
      </c>
      <c r="G159" s="3" t="s">
        <v>22</v>
      </c>
      <c r="H159" s="3" t="s">
        <v>22</v>
      </c>
      <c r="I159" s="4"/>
      <c r="J159" s="4"/>
      <c r="K159" s="4"/>
      <c r="L159" s="4"/>
      <c r="M159" s="4"/>
      <c r="N159" s="4"/>
      <c r="O159" s="4"/>
      <c r="P159" s="4"/>
      <c r="Q159" s="4"/>
      <c r="R159" s="4"/>
      <c r="S159" s="4"/>
    </row>
    <row r="160">
      <c r="A160" s="4" t="s">
        <v>2705</v>
      </c>
      <c r="B160" s="11" t="s">
        <v>2759</v>
      </c>
      <c r="C160" s="11" t="s">
        <v>2746</v>
      </c>
      <c r="D160" s="3" t="s">
        <v>2862</v>
      </c>
      <c r="E160" s="3" t="s">
        <v>28</v>
      </c>
      <c r="F160" s="11" t="s">
        <v>2896</v>
      </c>
      <c r="G160" s="3" t="s">
        <v>22</v>
      </c>
      <c r="H160" s="3" t="s">
        <v>22</v>
      </c>
      <c r="I160" s="4"/>
      <c r="J160" s="4"/>
      <c r="K160" s="4"/>
      <c r="L160" s="4"/>
      <c r="M160" s="4"/>
      <c r="N160" s="4"/>
      <c r="O160" s="4"/>
      <c r="P160" s="4"/>
      <c r="Q160" s="4"/>
      <c r="R160" s="4"/>
      <c r="S160" s="4"/>
    </row>
    <row r="161">
      <c r="A161" s="4" t="s">
        <v>2707</v>
      </c>
      <c r="B161" s="11" t="s">
        <v>2759</v>
      </c>
      <c r="C161" s="11" t="s">
        <v>2746</v>
      </c>
      <c r="D161" s="11" t="s">
        <v>2747</v>
      </c>
      <c r="E161" s="3" t="s">
        <v>28</v>
      </c>
      <c r="F161" s="3" t="s">
        <v>2897</v>
      </c>
      <c r="G161" s="3" t="s">
        <v>22</v>
      </c>
      <c r="H161" s="3" t="s">
        <v>22</v>
      </c>
      <c r="I161" s="4"/>
      <c r="J161" s="4"/>
      <c r="K161" s="4"/>
      <c r="L161" s="4"/>
      <c r="M161" s="4"/>
      <c r="N161" s="4"/>
      <c r="O161" s="4"/>
      <c r="P161" s="4"/>
      <c r="Q161" s="4"/>
      <c r="R161" s="4"/>
      <c r="S161" s="4"/>
    </row>
    <row r="162">
      <c r="A162" s="4" t="s">
        <v>2708</v>
      </c>
      <c r="B162" s="11" t="s">
        <v>2759</v>
      </c>
      <c r="C162" s="11" t="s">
        <v>2749</v>
      </c>
      <c r="D162" s="11" t="s">
        <v>2754</v>
      </c>
      <c r="E162" s="3" t="s">
        <v>28</v>
      </c>
      <c r="F162" s="11" t="s">
        <v>2898</v>
      </c>
      <c r="G162" s="3" t="s">
        <v>2899</v>
      </c>
      <c r="H162" s="3" t="s">
        <v>22</v>
      </c>
      <c r="I162" s="4"/>
      <c r="J162" s="4"/>
      <c r="K162" s="4"/>
      <c r="L162" s="4"/>
      <c r="M162" s="4"/>
      <c r="N162" s="4"/>
      <c r="O162" s="4"/>
      <c r="P162" s="4"/>
      <c r="Q162" s="4"/>
      <c r="R162" s="4"/>
      <c r="S162" s="4"/>
    </row>
    <row r="163">
      <c r="A163" s="4" t="s">
        <v>2710</v>
      </c>
      <c r="B163" s="11" t="s">
        <v>2745</v>
      </c>
      <c r="C163" s="3" t="s">
        <v>2749</v>
      </c>
      <c r="D163" s="3" t="s">
        <v>2751</v>
      </c>
      <c r="E163" s="3" t="s">
        <v>28</v>
      </c>
      <c r="F163" s="3" t="s">
        <v>2900</v>
      </c>
      <c r="G163" s="3" t="s">
        <v>22</v>
      </c>
      <c r="H163" s="3" t="s">
        <v>22</v>
      </c>
      <c r="I163" s="4"/>
      <c r="J163" s="4"/>
      <c r="K163" s="4"/>
      <c r="L163" s="4"/>
      <c r="M163" s="4"/>
      <c r="N163" s="4"/>
      <c r="O163" s="4"/>
      <c r="P163" s="4"/>
      <c r="Q163" s="4"/>
      <c r="R163" s="4"/>
      <c r="S163" s="4"/>
    </row>
    <row r="164">
      <c r="A164" s="4" t="s">
        <v>2711</v>
      </c>
      <c r="B164" s="11" t="s">
        <v>2745</v>
      </c>
      <c r="C164" s="3" t="s">
        <v>2749</v>
      </c>
      <c r="D164" s="3" t="s">
        <v>2751</v>
      </c>
      <c r="E164" s="3" t="s">
        <v>28</v>
      </c>
      <c r="F164" s="3" t="s">
        <v>2901</v>
      </c>
      <c r="G164" s="3" t="s">
        <v>22</v>
      </c>
      <c r="H164" s="3" t="s">
        <v>22</v>
      </c>
      <c r="I164" s="4"/>
      <c r="J164" s="4"/>
      <c r="K164" s="4"/>
      <c r="L164" s="4"/>
      <c r="M164" s="4"/>
      <c r="N164" s="4"/>
      <c r="O164" s="4"/>
      <c r="P164" s="4"/>
      <c r="Q164" s="4"/>
      <c r="R164" s="4"/>
      <c r="S164" s="4"/>
    </row>
    <row r="165">
      <c r="A165" s="4" t="s">
        <v>2712</v>
      </c>
      <c r="B165" s="11" t="s">
        <v>2745</v>
      </c>
      <c r="C165" s="3" t="s">
        <v>2749</v>
      </c>
      <c r="D165" s="3" t="s">
        <v>2754</v>
      </c>
      <c r="E165" s="3" t="s">
        <v>28</v>
      </c>
      <c r="F165" s="3" t="s">
        <v>2758</v>
      </c>
      <c r="G165" s="3" t="s">
        <v>22</v>
      </c>
      <c r="H165" s="3" t="s">
        <v>22</v>
      </c>
      <c r="I165" s="4"/>
      <c r="J165" s="4"/>
      <c r="K165" s="4"/>
      <c r="L165" s="4"/>
      <c r="M165" s="4"/>
      <c r="N165" s="4"/>
      <c r="O165" s="4"/>
      <c r="P165" s="4"/>
      <c r="Q165" s="4"/>
      <c r="R165" s="4"/>
      <c r="S165" s="4"/>
    </row>
    <row r="166">
      <c r="A166" s="4" t="s">
        <v>2713</v>
      </c>
      <c r="B166" s="11" t="s">
        <v>2745</v>
      </c>
      <c r="C166" s="3" t="s">
        <v>2749</v>
      </c>
      <c r="D166" s="3" t="s">
        <v>2808</v>
      </c>
      <c r="E166" s="3" t="s">
        <v>28</v>
      </c>
      <c r="F166" s="3" t="s">
        <v>2758</v>
      </c>
      <c r="G166" s="3" t="s">
        <v>22</v>
      </c>
      <c r="H166" s="3" t="s">
        <v>22</v>
      </c>
      <c r="I166" s="4"/>
      <c r="J166" s="4"/>
      <c r="K166" s="4"/>
      <c r="L166" s="4"/>
      <c r="M166" s="4"/>
      <c r="N166" s="4"/>
      <c r="O166" s="4"/>
      <c r="P166" s="4"/>
      <c r="Q166" s="4"/>
      <c r="R166" s="4"/>
      <c r="S166" s="4"/>
    </row>
    <row r="167">
      <c r="A167" s="4" t="s">
        <v>2715</v>
      </c>
      <c r="B167" s="11" t="s">
        <v>2745</v>
      </c>
      <c r="C167" s="3" t="s">
        <v>2749</v>
      </c>
      <c r="D167" s="3" t="s">
        <v>2761</v>
      </c>
      <c r="E167" s="3" t="s">
        <v>28</v>
      </c>
      <c r="F167" s="3" t="s">
        <v>2902</v>
      </c>
      <c r="G167" s="3" t="s">
        <v>22</v>
      </c>
      <c r="H167" s="3" t="s">
        <v>22</v>
      </c>
      <c r="I167" s="4"/>
      <c r="J167" s="4"/>
      <c r="K167" s="4"/>
      <c r="L167" s="4"/>
      <c r="M167" s="4"/>
      <c r="N167" s="4"/>
      <c r="O167" s="4"/>
      <c r="P167" s="4"/>
      <c r="Q167" s="4"/>
      <c r="R167" s="4"/>
      <c r="S167" s="4"/>
    </row>
    <row r="168">
      <c r="A168" s="16" t="s">
        <v>2716</v>
      </c>
      <c r="B168" s="11" t="s">
        <v>2745</v>
      </c>
      <c r="C168" s="3" t="s">
        <v>2749</v>
      </c>
      <c r="D168" s="3" t="s">
        <v>2754</v>
      </c>
      <c r="E168" s="3" t="s">
        <v>28</v>
      </c>
      <c r="F168" s="3" t="s">
        <v>2758</v>
      </c>
      <c r="G168" s="3" t="s">
        <v>22</v>
      </c>
      <c r="H168" s="3" t="s">
        <v>22</v>
      </c>
      <c r="I168" s="4"/>
      <c r="J168" s="4"/>
      <c r="K168" s="4"/>
      <c r="L168" s="4"/>
      <c r="M168" s="4"/>
      <c r="N168" s="4"/>
      <c r="O168" s="4"/>
      <c r="P168" s="4"/>
      <c r="Q168" s="4"/>
      <c r="R168" s="4"/>
      <c r="S168" s="4"/>
    </row>
    <row r="169">
      <c r="A169" s="4" t="s">
        <v>1849</v>
      </c>
      <c r="B169" s="11" t="s">
        <v>2759</v>
      </c>
      <c r="C169" s="3" t="s">
        <v>2746</v>
      </c>
      <c r="D169" s="3" t="s">
        <v>2747</v>
      </c>
      <c r="E169" s="11" t="s">
        <v>203</v>
      </c>
      <c r="F169" s="3" t="s">
        <v>2903</v>
      </c>
      <c r="G169" s="3" t="s">
        <v>22</v>
      </c>
      <c r="H169" s="3" t="s">
        <v>22</v>
      </c>
      <c r="I169" s="4"/>
      <c r="J169" s="4"/>
      <c r="K169" s="4"/>
      <c r="L169" s="4"/>
      <c r="M169" s="4"/>
      <c r="N169" s="4"/>
      <c r="O169" s="4"/>
      <c r="P169" s="4"/>
      <c r="Q169" s="4"/>
      <c r="R169" s="4"/>
      <c r="S169" s="4"/>
    </row>
    <row r="170">
      <c r="A170" s="4" t="s">
        <v>1854</v>
      </c>
      <c r="B170" s="11" t="s">
        <v>2759</v>
      </c>
      <c r="C170" s="11" t="s">
        <v>2749</v>
      </c>
      <c r="D170" s="11" t="s">
        <v>217</v>
      </c>
      <c r="E170" s="11" t="s">
        <v>203</v>
      </c>
      <c r="F170" s="11" t="s">
        <v>2904</v>
      </c>
      <c r="G170" s="3" t="s">
        <v>22</v>
      </c>
      <c r="H170" s="3" t="s">
        <v>22</v>
      </c>
      <c r="I170" s="4"/>
      <c r="J170" s="4"/>
      <c r="K170" s="4"/>
      <c r="L170" s="4"/>
      <c r="M170" s="4"/>
      <c r="N170" s="4"/>
      <c r="O170" s="4"/>
      <c r="P170" s="4"/>
      <c r="Q170" s="4"/>
      <c r="R170" s="4"/>
      <c r="S170" s="4"/>
    </row>
    <row r="171">
      <c r="A171" s="4" t="s">
        <v>1860</v>
      </c>
      <c r="B171" s="11" t="s">
        <v>2759</v>
      </c>
      <c r="C171" s="3" t="s">
        <v>2760</v>
      </c>
      <c r="D171" s="11" t="s">
        <v>2754</v>
      </c>
      <c r="E171" s="3" t="s">
        <v>203</v>
      </c>
      <c r="F171" s="3" t="s">
        <v>2905</v>
      </c>
      <c r="G171" s="3" t="s">
        <v>22</v>
      </c>
      <c r="H171" s="3" t="s">
        <v>22</v>
      </c>
      <c r="I171" s="4"/>
      <c r="J171" s="4"/>
      <c r="K171" s="4"/>
      <c r="L171" s="4"/>
      <c r="M171" s="4"/>
      <c r="N171" s="4"/>
      <c r="O171" s="4"/>
      <c r="P171" s="4"/>
      <c r="Q171" s="4"/>
      <c r="R171" s="4"/>
      <c r="S171" s="4"/>
    </row>
    <row r="172">
      <c r="A172" s="4" t="s">
        <v>1866</v>
      </c>
      <c r="B172" s="11" t="s">
        <v>2759</v>
      </c>
      <c r="C172" s="11" t="s">
        <v>2746</v>
      </c>
      <c r="D172" s="11" t="s">
        <v>2747</v>
      </c>
      <c r="E172" s="3" t="s">
        <v>203</v>
      </c>
      <c r="F172" s="11" t="s">
        <v>2906</v>
      </c>
      <c r="G172" s="3" t="s">
        <v>22</v>
      </c>
      <c r="H172" s="3" t="s">
        <v>22</v>
      </c>
      <c r="I172" s="4"/>
      <c r="J172" s="4"/>
      <c r="K172" s="4"/>
      <c r="L172" s="4"/>
      <c r="M172" s="4"/>
      <c r="N172" s="4"/>
      <c r="O172" s="4"/>
      <c r="P172" s="4"/>
      <c r="Q172" s="4"/>
      <c r="R172" s="4"/>
      <c r="S172" s="4"/>
    </row>
    <row r="173">
      <c r="A173" s="4" t="s">
        <v>1869</v>
      </c>
      <c r="B173" s="11" t="s">
        <v>2759</v>
      </c>
      <c r="C173" s="11" t="s">
        <v>2760</v>
      </c>
      <c r="D173" s="11" t="s">
        <v>217</v>
      </c>
      <c r="E173" s="11" t="s">
        <v>203</v>
      </c>
      <c r="F173" s="3" t="s">
        <v>2907</v>
      </c>
      <c r="G173" s="3" t="s">
        <v>22</v>
      </c>
      <c r="H173" s="3" t="s">
        <v>22</v>
      </c>
      <c r="I173" s="4"/>
      <c r="J173" s="4"/>
      <c r="K173" s="4"/>
      <c r="L173" s="4"/>
      <c r="M173" s="4"/>
      <c r="N173" s="4"/>
      <c r="O173" s="4"/>
      <c r="P173" s="4"/>
      <c r="Q173" s="4"/>
      <c r="R173" s="4"/>
      <c r="S173" s="4"/>
    </row>
    <row r="174">
      <c r="A174" s="4" t="s">
        <v>1872</v>
      </c>
      <c r="B174" s="11" t="s">
        <v>2759</v>
      </c>
      <c r="C174" s="11" t="s">
        <v>2760</v>
      </c>
      <c r="D174" s="11" t="s">
        <v>217</v>
      </c>
      <c r="E174" s="11" t="s">
        <v>203</v>
      </c>
      <c r="F174" s="3" t="s">
        <v>2908</v>
      </c>
      <c r="G174" s="3" t="s">
        <v>22</v>
      </c>
      <c r="H174" s="3" t="s">
        <v>22</v>
      </c>
      <c r="I174" s="4"/>
      <c r="J174" s="4"/>
      <c r="K174" s="4"/>
      <c r="L174" s="4"/>
      <c r="M174" s="4"/>
      <c r="N174" s="4"/>
      <c r="O174" s="4"/>
      <c r="P174" s="4"/>
      <c r="Q174" s="4"/>
      <c r="R174" s="4"/>
      <c r="S174" s="4"/>
    </row>
    <row r="175">
      <c r="A175" s="4" t="s">
        <v>1875</v>
      </c>
      <c r="B175" s="3" t="s">
        <v>2753</v>
      </c>
      <c r="C175" s="11" t="s">
        <v>2760</v>
      </c>
      <c r="D175" s="11" t="s">
        <v>2754</v>
      </c>
      <c r="E175" s="11" t="s">
        <v>203</v>
      </c>
      <c r="F175" s="11" t="s">
        <v>2909</v>
      </c>
      <c r="G175" s="3" t="s">
        <v>22</v>
      </c>
      <c r="H175" s="3" t="s">
        <v>22</v>
      </c>
      <c r="I175" s="4"/>
      <c r="J175" s="4"/>
      <c r="K175" s="4"/>
      <c r="L175" s="4"/>
      <c r="M175" s="4"/>
      <c r="N175" s="4"/>
      <c r="O175" s="4"/>
      <c r="P175" s="4"/>
      <c r="Q175" s="4"/>
      <c r="R175" s="4"/>
      <c r="S175" s="4"/>
    </row>
    <row r="176">
      <c r="A176" s="4" t="s">
        <v>1878</v>
      </c>
      <c r="B176" s="3" t="s">
        <v>2753</v>
      </c>
      <c r="C176" s="11" t="s">
        <v>2749</v>
      </c>
      <c r="D176" s="11" t="s">
        <v>2754</v>
      </c>
      <c r="E176" s="11" t="s">
        <v>203</v>
      </c>
      <c r="F176" s="11" t="s">
        <v>2910</v>
      </c>
      <c r="G176" s="3" t="s">
        <v>22</v>
      </c>
      <c r="H176" s="3" t="s">
        <v>22</v>
      </c>
      <c r="I176" s="4"/>
      <c r="J176" s="4"/>
      <c r="K176" s="4"/>
      <c r="L176" s="4"/>
      <c r="M176" s="4"/>
      <c r="N176" s="4"/>
      <c r="O176" s="4"/>
      <c r="P176" s="4"/>
      <c r="Q176" s="4"/>
      <c r="R176" s="4"/>
      <c r="S176" s="4"/>
    </row>
    <row r="177">
      <c r="A177" s="4" t="s">
        <v>1880</v>
      </c>
      <c r="B177" s="11" t="s">
        <v>2759</v>
      </c>
      <c r="C177" s="11" t="s">
        <v>2746</v>
      </c>
      <c r="D177" s="3" t="s">
        <v>2808</v>
      </c>
      <c r="E177" s="11" t="s">
        <v>203</v>
      </c>
      <c r="F177" s="3" t="s">
        <v>2911</v>
      </c>
      <c r="G177" s="3" t="s">
        <v>22</v>
      </c>
      <c r="H177" s="3" t="s">
        <v>22</v>
      </c>
      <c r="I177" s="4"/>
      <c r="J177" s="4"/>
      <c r="K177" s="4"/>
      <c r="L177" s="4"/>
      <c r="M177" s="4"/>
      <c r="N177" s="4"/>
      <c r="O177" s="4"/>
      <c r="P177" s="4"/>
      <c r="Q177" s="4"/>
      <c r="R177" s="4"/>
      <c r="S177" s="4"/>
    </row>
    <row r="178">
      <c r="A178" s="4" t="s">
        <v>1883</v>
      </c>
      <c r="B178" s="11" t="s">
        <v>2759</v>
      </c>
      <c r="C178" s="11" t="s">
        <v>2749</v>
      </c>
      <c r="D178" s="3" t="s">
        <v>2808</v>
      </c>
      <c r="E178" s="11" t="s">
        <v>203</v>
      </c>
      <c r="F178" s="10" t="s">
        <v>2912</v>
      </c>
      <c r="G178" s="3" t="s">
        <v>22</v>
      </c>
      <c r="H178" s="3" t="s">
        <v>22</v>
      </c>
      <c r="I178" s="4"/>
      <c r="J178" s="4"/>
      <c r="K178" s="4"/>
      <c r="L178" s="4"/>
      <c r="M178" s="4"/>
      <c r="N178" s="4"/>
      <c r="O178" s="4"/>
      <c r="P178" s="4"/>
      <c r="Q178" s="4"/>
      <c r="R178" s="4"/>
      <c r="S178" s="4"/>
    </row>
    <row r="179">
      <c r="A179" s="4" t="s">
        <v>1885</v>
      </c>
      <c r="B179" s="11" t="s">
        <v>2759</v>
      </c>
      <c r="C179" s="11" t="s">
        <v>2749</v>
      </c>
      <c r="D179" s="3" t="s">
        <v>217</v>
      </c>
      <c r="E179" s="11" t="s">
        <v>203</v>
      </c>
      <c r="F179" s="3" t="s">
        <v>2913</v>
      </c>
      <c r="G179" s="3" t="s">
        <v>22</v>
      </c>
      <c r="H179" s="3" t="s">
        <v>22</v>
      </c>
      <c r="I179" s="4"/>
      <c r="J179" s="4"/>
      <c r="K179" s="4"/>
      <c r="L179" s="4"/>
      <c r="M179" s="4"/>
      <c r="N179" s="4"/>
      <c r="O179" s="4"/>
      <c r="P179" s="4"/>
      <c r="Q179" s="4"/>
      <c r="R179" s="4"/>
      <c r="S179" s="4"/>
    </row>
    <row r="180">
      <c r="A180" s="3" t="s">
        <v>1890</v>
      </c>
      <c r="B180" s="11" t="s">
        <v>2745</v>
      </c>
      <c r="C180" s="3" t="s">
        <v>2749</v>
      </c>
      <c r="D180" s="3" t="s">
        <v>2754</v>
      </c>
      <c r="E180" s="3" t="s">
        <v>203</v>
      </c>
      <c r="F180" s="3" t="s">
        <v>2914</v>
      </c>
      <c r="G180" s="3" t="s">
        <v>22</v>
      </c>
      <c r="H180" s="3" t="s">
        <v>22</v>
      </c>
      <c r="I180" s="4"/>
      <c r="J180" s="4"/>
      <c r="K180" s="4"/>
      <c r="L180" s="4"/>
      <c r="M180" s="4"/>
      <c r="N180" s="4"/>
      <c r="O180" s="4"/>
      <c r="P180" s="4"/>
      <c r="Q180" s="4"/>
      <c r="R180" s="4"/>
      <c r="S180" s="4"/>
    </row>
    <row r="181">
      <c r="A181" s="4" t="s">
        <v>1892</v>
      </c>
      <c r="B181" s="11" t="s">
        <v>2745</v>
      </c>
      <c r="C181" s="3" t="s">
        <v>2749</v>
      </c>
      <c r="D181" s="3" t="s">
        <v>2757</v>
      </c>
      <c r="E181" s="3" t="s">
        <v>203</v>
      </c>
      <c r="F181" s="3" t="s">
        <v>2915</v>
      </c>
      <c r="G181" s="3" t="s">
        <v>22</v>
      </c>
      <c r="H181" s="3" t="s">
        <v>22</v>
      </c>
      <c r="I181" s="4"/>
      <c r="J181" s="4"/>
      <c r="K181" s="4"/>
      <c r="L181" s="4"/>
      <c r="M181" s="4"/>
      <c r="N181" s="4"/>
      <c r="O181" s="4"/>
      <c r="P181" s="4"/>
      <c r="Q181" s="4"/>
      <c r="R181" s="4"/>
      <c r="S181" s="4"/>
    </row>
    <row r="182">
      <c r="A182" s="3" t="s">
        <v>1898</v>
      </c>
      <c r="B182" s="3" t="s">
        <v>2745</v>
      </c>
      <c r="C182" s="3" t="s">
        <v>2749</v>
      </c>
      <c r="D182" s="3" t="s">
        <v>2754</v>
      </c>
      <c r="E182" s="3" t="s">
        <v>203</v>
      </c>
      <c r="F182" s="3" t="s">
        <v>2916</v>
      </c>
      <c r="G182" s="3" t="s">
        <v>22</v>
      </c>
      <c r="H182" s="3" t="s">
        <v>22</v>
      </c>
      <c r="I182" s="4"/>
      <c r="J182" s="4"/>
      <c r="K182" s="4"/>
      <c r="L182" s="4"/>
      <c r="M182" s="4"/>
      <c r="N182" s="4"/>
      <c r="O182" s="4"/>
      <c r="P182" s="4"/>
      <c r="Q182" s="4"/>
      <c r="R182" s="4"/>
      <c r="S182" s="4"/>
    </row>
    <row r="183">
      <c r="A183" s="4" t="s">
        <v>1901</v>
      </c>
      <c r="B183" s="11" t="s">
        <v>2745</v>
      </c>
      <c r="C183" s="3" t="s">
        <v>2749</v>
      </c>
      <c r="D183" s="3" t="s">
        <v>2754</v>
      </c>
      <c r="E183" s="3" t="s">
        <v>203</v>
      </c>
      <c r="F183" s="3" t="s">
        <v>2917</v>
      </c>
      <c r="G183" s="3" t="s">
        <v>22</v>
      </c>
      <c r="H183" s="3" t="s">
        <v>22</v>
      </c>
      <c r="I183" s="4"/>
      <c r="J183" s="4"/>
      <c r="K183" s="4"/>
      <c r="L183" s="4"/>
      <c r="M183" s="4"/>
      <c r="N183" s="4"/>
      <c r="O183" s="4"/>
      <c r="P183" s="4"/>
      <c r="Q183" s="4"/>
      <c r="R183" s="4"/>
      <c r="S183" s="4"/>
    </row>
    <row r="184">
      <c r="A184" s="4" t="s">
        <v>1907</v>
      </c>
      <c r="B184" s="11" t="s">
        <v>2745</v>
      </c>
      <c r="C184" s="3" t="s">
        <v>2749</v>
      </c>
      <c r="D184" s="3" t="s">
        <v>2754</v>
      </c>
      <c r="E184" s="3" t="s">
        <v>203</v>
      </c>
      <c r="F184" s="3" t="s">
        <v>2918</v>
      </c>
      <c r="G184" s="3" t="s">
        <v>22</v>
      </c>
      <c r="H184" s="3" t="s">
        <v>22</v>
      </c>
      <c r="I184" s="4"/>
      <c r="J184" s="4"/>
      <c r="K184" s="4"/>
      <c r="L184" s="4"/>
      <c r="M184" s="4"/>
      <c r="N184" s="4"/>
      <c r="O184" s="4"/>
      <c r="P184" s="4"/>
      <c r="Q184" s="4"/>
      <c r="R184" s="4"/>
      <c r="S184" s="4"/>
    </row>
    <row r="185">
      <c r="A185" s="4" t="s">
        <v>1910</v>
      </c>
      <c r="B185" s="11" t="s">
        <v>2759</v>
      </c>
      <c r="C185" s="11" t="s">
        <v>2749</v>
      </c>
      <c r="D185" s="3" t="s">
        <v>2761</v>
      </c>
      <c r="E185" s="11" t="s">
        <v>203</v>
      </c>
      <c r="F185" s="3" t="s">
        <v>2919</v>
      </c>
      <c r="G185" s="3" t="s">
        <v>22</v>
      </c>
      <c r="H185" s="3" t="s">
        <v>22</v>
      </c>
      <c r="I185" s="4"/>
      <c r="J185" s="4"/>
      <c r="K185" s="4"/>
      <c r="L185" s="4"/>
      <c r="M185" s="4"/>
      <c r="N185" s="4"/>
      <c r="O185" s="4"/>
      <c r="P185" s="4"/>
      <c r="Q185" s="4"/>
      <c r="R185" s="4"/>
      <c r="S185" s="4"/>
    </row>
    <row r="186">
      <c r="A186" s="4" t="s">
        <v>1923</v>
      </c>
      <c r="B186" s="11" t="s">
        <v>2759</v>
      </c>
      <c r="C186" s="11" t="s">
        <v>2749</v>
      </c>
      <c r="D186" s="11" t="s">
        <v>2808</v>
      </c>
      <c r="E186" s="11" t="s">
        <v>203</v>
      </c>
      <c r="F186" s="11" t="s">
        <v>2920</v>
      </c>
      <c r="G186" s="3" t="s">
        <v>22</v>
      </c>
      <c r="H186" s="3" t="s">
        <v>22</v>
      </c>
      <c r="I186" s="4"/>
      <c r="J186" s="4"/>
      <c r="K186" s="4"/>
      <c r="L186" s="4"/>
      <c r="M186" s="4"/>
      <c r="N186" s="4"/>
      <c r="O186" s="4"/>
      <c r="P186" s="4"/>
      <c r="Q186" s="4"/>
      <c r="R186" s="4"/>
      <c r="S186" s="4"/>
    </row>
    <row r="187">
      <c r="A187" s="4" t="s">
        <v>1926</v>
      </c>
      <c r="B187" s="11" t="s">
        <v>2759</v>
      </c>
      <c r="C187" s="11" t="s">
        <v>2760</v>
      </c>
      <c r="D187" s="3" t="s">
        <v>2747</v>
      </c>
      <c r="E187" s="11" t="s">
        <v>203</v>
      </c>
      <c r="F187" s="3" t="s">
        <v>2921</v>
      </c>
      <c r="G187" s="3" t="s">
        <v>22</v>
      </c>
      <c r="H187" s="3" t="s">
        <v>22</v>
      </c>
      <c r="I187" s="4"/>
      <c r="J187" s="4"/>
      <c r="K187" s="4"/>
      <c r="L187" s="4"/>
      <c r="M187" s="4"/>
      <c r="N187" s="4"/>
      <c r="O187" s="4"/>
      <c r="P187" s="4"/>
      <c r="Q187" s="4"/>
      <c r="R187" s="4"/>
      <c r="S187" s="4"/>
    </row>
    <row r="188">
      <c r="A188" s="4" t="s">
        <v>1931</v>
      </c>
      <c r="B188" s="11" t="s">
        <v>2759</v>
      </c>
      <c r="C188" s="11" t="s">
        <v>2749</v>
      </c>
      <c r="D188" s="3" t="s">
        <v>2757</v>
      </c>
      <c r="E188" s="11" t="s">
        <v>203</v>
      </c>
      <c r="F188" s="3" t="s">
        <v>2922</v>
      </c>
      <c r="G188" s="3" t="s">
        <v>22</v>
      </c>
      <c r="H188" s="3" t="s">
        <v>22</v>
      </c>
      <c r="I188" s="4"/>
      <c r="J188" s="4"/>
      <c r="K188" s="4"/>
      <c r="L188" s="4"/>
      <c r="M188" s="4"/>
      <c r="N188" s="4"/>
      <c r="O188" s="4"/>
      <c r="P188" s="4"/>
      <c r="Q188" s="4"/>
      <c r="R188" s="4"/>
      <c r="S188" s="4"/>
    </row>
    <row r="189">
      <c r="A189" s="4" t="s">
        <v>1934</v>
      </c>
      <c r="B189" s="11" t="s">
        <v>2759</v>
      </c>
      <c r="C189" s="11" t="s">
        <v>2749</v>
      </c>
      <c r="D189" s="3" t="s">
        <v>217</v>
      </c>
      <c r="E189" s="11" t="s">
        <v>203</v>
      </c>
      <c r="F189" s="3" t="s">
        <v>2923</v>
      </c>
      <c r="G189" s="3" t="s">
        <v>22</v>
      </c>
      <c r="H189" s="3" t="s">
        <v>22</v>
      </c>
      <c r="I189" s="4"/>
      <c r="J189" s="4"/>
      <c r="K189" s="4"/>
      <c r="L189" s="4"/>
      <c r="M189" s="4"/>
      <c r="N189" s="4"/>
      <c r="O189" s="4"/>
      <c r="P189" s="4"/>
      <c r="Q189" s="4"/>
      <c r="R189" s="4"/>
      <c r="S189" s="4"/>
    </row>
    <row r="190">
      <c r="A190" s="4" t="s">
        <v>1939</v>
      </c>
      <c r="B190" s="11" t="s">
        <v>2759</v>
      </c>
      <c r="C190" s="11" t="s">
        <v>2760</v>
      </c>
      <c r="D190" s="11" t="s">
        <v>217</v>
      </c>
      <c r="E190" s="11" t="s">
        <v>203</v>
      </c>
      <c r="F190" s="11" t="s">
        <v>2924</v>
      </c>
      <c r="G190" s="3" t="s">
        <v>22</v>
      </c>
      <c r="H190" s="3" t="s">
        <v>22</v>
      </c>
      <c r="I190" s="4"/>
      <c r="J190" s="4"/>
      <c r="K190" s="4"/>
      <c r="L190" s="4"/>
      <c r="M190" s="4"/>
      <c r="N190" s="4"/>
      <c r="O190" s="4"/>
      <c r="P190" s="4"/>
      <c r="Q190" s="4"/>
      <c r="R190" s="4"/>
      <c r="S190" s="4"/>
    </row>
    <row r="191">
      <c r="A191" s="4" t="s">
        <v>1941</v>
      </c>
      <c r="B191" s="11" t="s">
        <v>2759</v>
      </c>
      <c r="C191" s="3" t="s">
        <v>2749</v>
      </c>
      <c r="D191" s="3" t="s">
        <v>217</v>
      </c>
      <c r="E191" s="11" t="s">
        <v>203</v>
      </c>
      <c r="F191" s="3" t="s">
        <v>2925</v>
      </c>
      <c r="G191" s="3" t="s">
        <v>22</v>
      </c>
      <c r="H191" s="3" t="s">
        <v>22</v>
      </c>
      <c r="I191" s="4"/>
      <c r="J191" s="4"/>
      <c r="K191" s="4"/>
      <c r="L191" s="4"/>
      <c r="M191" s="4"/>
      <c r="N191" s="4"/>
      <c r="O191" s="4"/>
      <c r="P191" s="4"/>
      <c r="Q191" s="4"/>
      <c r="R191" s="4"/>
      <c r="S191" s="4"/>
    </row>
    <row r="192">
      <c r="A192" s="4" t="s">
        <v>1943</v>
      </c>
      <c r="B192" s="11" t="s">
        <v>2759</v>
      </c>
      <c r="C192" s="11" t="s">
        <v>2749</v>
      </c>
      <c r="D192" s="11" t="s">
        <v>217</v>
      </c>
      <c r="E192" s="11" t="s">
        <v>203</v>
      </c>
      <c r="F192" s="3" t="s">
        <v>2926</v>
      </c>
      <c r="G192" s="3" t="s">
        <v>22</v>
      </c>
      <c r="H192" s="3" t="s">
        <v>22</v>
      </c>
      <c r="I192" s="4"/>
      <c r="J192" s="4"/>
      <c r="K192" s="4"/>
      <c r="L192" s="4"/>
      <c r="M192" s="4"/>
      <c r="N192" s="4"/>
      <c r="O192" s="4"/>
      <c r="P192" s="4"/>
      <c r="Q192" s="4"/>
      <c r="R192" s="4"/>
      <c r="S192" s="4"/>
    </row>
    <row r="193">
      <c r="A193" s="4" t="s">
        <v>1946</v>
      </c>
      <c r="B193" s="11" t="s">
        <v>2745</v>
      </c>
      <c r="C193" s="3" t="s">
        <v>2749</v>
      </c>
      <c r="D193" s="3" t="s">
        <v>2757</v>
      </c>
      <c r="E193" s="3" t="s">
        <v>203</v>
      </c>
      <c r="F193" s="3" t="s">
        <v>2927</v>
      </c>
      <c r="G193" s="3" t="s">
        <v>22</v>
      </c>
      <c r="H193" s="3" t="s">
        <v>22</v>
      </c>
      <c r="I193" s="4"/>
      <c r="J193" s="4"/>
      <c r="K193" s="4"/>
      <c r="L193" s="4"/>
      <c r="M193" s="4"/>
      <c r="N193" s="4"/>
      <c r="O193" s="4"/>
      <c r="P193" s="4"/>
      <c r="Q193" s="4"/>
      <c r="R193" s="4"/>
      <c r="S193" s="4"/>
    </row>
    <row r="194">
      <c r="A194" s="4" t="s">
        <v>1957</v>
      </c>
      <c r="B194" s="11" t="s">
        <v>2759</v>
      </c>
      <c r="C194" s="11" t="s">
        <v>2746</v>
      </c>
      <c r="D194" s="11" t="s">
        <v>2754</v>
      </c>
      <c r="E194" s="11" t="s">
        <v>203</v>
      </c>
      <c r="F194" s="11" t="s">
        <v>2928</v>
      </c>
      <c r="G194" s="3" t="s">
        <v>22</v>
      </c>
      <c r="H194" s="3" t="s">
        <v>22</v>
      </c>
      <c r="I194" s="4"/>
      <c r="J194" s="4"/>
      <c r="K194" s="4"/>
      <c r="L194" s="4"/>
      <c r="M194" s="4"/>
      <c r="N194" s="4"/>
      <c r="O194" s="4"/>
      <c r="P194" s="4"/>
      <c r="Q194" s="4"/>
      <c r="R194" s="4"/>
      <c r="S194" s="4"/>
    </row>
    <row r="195">
      <c r="A195" s="4" t="s">
        <v>1960</v>
      </c>
      <c r="B195" s="11" t="s">
        <v>2759</v>
      </c>
      <c r="C195" s="11" t="s">
        <v>2760</v>
      </c>
      <c r="D195" s="3" t="s">
        <v>2747</v>
      </c>
      <c r="E195" s="11" t="s">
        <v>203</v>
      </c>
      <c r="F195" s="3" t="s">
        <v>2929</v>
      </c>
      <c r="G195" s="3" t="s">
        <v>22</v>
      </c>
      <c r="H195" s="3" t="s">
        <v>22</v>
      </c>
      <c r="I195" s="4"/>
      <c r="J195" s="4"/>
      <c r="K195" s="4"/>
      <c r="L195" s="4"/>
      <c r="M195" s="4"/>
      <c r="N195" s="4"/>
      <c r="O195" s="4"/>
      <c r="P195" s="4"/>
      <c r="Q195" s="4"/>
      <c r="R195" s="4"/>
      <c r="S195" s="4"/>
    </row>
    <row r="196">
      <c r="A196" s="3" t="s">
        <v>1962</v>
      </c>
      <c r="B196" s="3" t="s">
        <v>2759</v>
      </c>
      <c r="C196" s="3" t="s">
        <v>2749</v>
      </c>
      <c r="D196" s="3" t="s">
        <v>2754</v>
      </c>
      <c r="E196" s="3" t="s">
        <v>203</v>
      </c>
      <c r="F196" s="3" t="s">
        <v>2930</v>
      </c>
      <c r="G196" s="3" t="s">
        <v>22</v>
      </c>
      <c r="H196" s="3" t="s">
        <v>22</v>
      </c>
      <c r="I196" s="4"/>
      <c r="J196" s="4"/>
      <c r="K196" s="4"/>
      <c r="L196" s="4"/>
      <c r="M196" s="4"/>
      <c r="N196" s="4"/>
      <c r="O196" s="4"/>
      <c r="P196" s="4"/>
      <c r="Q196" s="4"/>
      <c r="R196" s="4"/>
      <c r="S196" s="4"/>
    </row>
    <row r="197">
      <c r="A197" s="4" t="s">
        <v>1965</v>
      </c>
      <c r="B197" s="11" t="s">
        <v>2745</v>
      </c>
      <c r="C197" s="3" t="s">
        <v>2746</v>
      </c>
      <c r="D197" s="3" t="s">
        <v>2754</v>
      </c>
      <c r="E197" s="3" t="s">
        <v>203</v>
      </c>
      <c r="F197" s="3" t="s">
        <v>2931</v>
      </c>
      <c r="G197" s="3" t="s">
        <v>22</v>
      </c>
      <c r="H197" s="3" t="s">
        <v>22</v>
      </c>
      <c r="I197" s="4"/>
      <c r="J197" s="4"/>
      <c r="K197" s="4"/>
      <c r="L197" s="4"/>
      <c r="M197" s="4"/>
      <c r="N197" s="4"/>
      <c r="O197" s="4"/>
      <c r="P197" s="4"/>
      <c r="Q197" s="4"/>
      <c r="R197" s="4"/>
      <c r="S197" s="4"/>
    </row>
    <row r="198">
      <c r="A198" s="4" t="s">
        <v>1986</v>
      </c>
      <c r="B198" s="11" t="s">
        <v>2759</v>
      </c>
      <c r="C198" s="11" t="s">
        <v>2749</v>
      </c>
      <c r="D198" s="11" t="s">
        <v>217</v>
      </c>
      <c r="E198" s="11" t="s">
        <v>203</v>
      </c>
      <c r="F198" s="11" t="s">
        <v>2932</v>
      </c>
      <c r="G198" s="3" t="s">
        <v>22</v>
      </c>
      <c r="H198" s="3" t="s">
        <v>22</v>
      </c>
      <c r="I198" s="4"/>
      <c r="J198" s="4"/>
      <c r="K198" s="4"/>
      <c r="L198" s="4"/>
      <c r="M198" s="4"/>
      <c r="N198" s="4"/>
      <c r="O198" s="4"/>
      <c r="P198" s="4"/>
      <c r="Q198" s="4"/>
      <c r="R198" s="4"/>
      <c r="S198" s="4"/>
    </row>
    <row r="199">
      <c r="A199" s="3" t="s">
        <v>1988</v>
      </c>
      <c r="B199" s="3" t="s">
        <v>2759</v>
      </c>
      <c r="C199" s="3" t="s">
        <v>2760</v>
      </c>
      <c r="D199" s="3" t="s">
        <v>2754</v>
      </c>
      <c r="E199" s="3" t="s">
        <v>203</v>
      </c>
      <c r="F199" s="3" t="s">
        <v>2933</v>
      </c>
      <c r="G199" s="3" t="s">
        <v>22</v>
      </c>
      <c r="H199" s="3" t="s">
        <v>22</v>
      </c>
      <c r="I199" s="4"/>
      <c r="J199" s="4"/>
      <c r="K199" s="4"/>
      <c r="L199" s="4"/>
      <c r="M199" s="4"/>
      <c r="N199" s="4"/>
      <c r="O199" s="4"/>
      <c r="P199" s="4"/>
      <c r="Q199" s="4"/>
      <c r="R199" s="4"/>
      <c r="S199" s="4"/>
    </row>
    <row r="200">
      <c r="A200" s="3" t="s">
        <v>1991</v>
      </c>
      <c r="B200" s="3" t="s">
        <v>2759</v>
      </c>
      <c r="C200" s="3" t="s">
        <v>2749</v>
      </c>
      <c r="D200" s="3" t="s">
        <v>2820</v>
      </c>
      <c r="E200" s="3" t="s">
        <v>203</v>
      </c>
      <c r="F200" s="3" t="s">
        <v>2934</v>
      </c>
      <c r="G200" s="3" t="s">
        <v>22</v>
      </c>
      <c r="H200" s="3" t="s">
        <v>22</v>
      </c>
      <c r="I200" s="4"/>
      <c r="J200" s="4"/>
      <c r="K200" s="4"/>
      <c r="L200" s="4"/>
      <c r="M200" s="4"/>
      <c r="N200" s="4"/>
      <c r="O200" s="4"/>
      <c r="P200" s="4"/>
      <c r="Q200" s="4"/>
      <c r="R200" s="4"/>
      <c r="S200" s="4"/>
    </row>
    <row r="201">
      <c r="A201" s="4" t="s">
        <v>1995</v>
      </c>
      <c r="B201" s="3" t="s">
        <v>2753</v>
      </c>
      <c r="C201" s="11" t="s">
        <v>2749</v>
      </c>
      <c r="D201" s="11" t="s">
        <v>2754</v>
      </c>
      <c r="E201" s="11" t="s">
        <v>203</v>
      </c>
      <c r="F201" s="3" t="s">
        <v>2935</v>
      </c>
      <c r="G201" s="3" t="s">
        <v>22</v>
      </c>
      <c r="H201" s="3" t="s">
        <v>22</v>
      </c>
      <c r="I201" s="4"/>
      <c r="J201" s="4"/>
      <c r="K201" s="4"/>
      <c r="L201" s="4"/>
      <c r="M201" s="4"/>
      <c r="N201" s="4"/>
      <c r="O201" s="4"/>
      <c r="P201" s="4"/>
      <c r="Q201" s="4"/>
      <c r="R201" s="4"/>
      <c r="S201" s="4"/>
    </row>
    <row r="202">
      <c r="A202" s="4" t="s">
        <v>1999</v>
      </c>
      <c r="B202" s="11" t="s">
        <v>2759</v>
      </c>
      <c r="C202" s="11" t="s">
        <v>2749</v>
      </c>
      <c r="D202" s="11" t="s">
        <v>2754</v>
      </c>
      <c r="E202" s="11" t="s">
        <v>203</v>
      </c>
      <c r="F202" s="11" t="s">
        <v>2936</v>
      </c>
      <c r="G202" s="3" t="s">
        <v>22</v>
      </c>
      <c r="H202" s="3" t="s">
        <v>22</v>
      </c>
      <c r="I202" s="4"/>
      <c r="J202" s="4"/>
      <c r="K202" s="4"/>
      <c r="L202" s="4"/>
      <c r="M202" s="4"/>
      <c r="N202" s="4"/>
      <c r="O202" s="4"/>
      <c r="P202" s="4"/>
      <c r="Q202" s="4"/>
      <c r="R202" s="4"/>
      <c r="S202" s="4"/>
    </row>
    <row r="203">
      <c r="A203" s="4" t="s">
        <v>2001</v>
      </c>
      <c r="B203" s="3" t="s">
        <v>2759</v>
      </c>
      <c r="C203" s="3" t="s">
        <v>2749</v>
      </c>
      <c r="D203" s="11" t="s">
        <v>2754</v>
      </c>
      <c r="E203" s="11" t="s">
        <v>203</v>
      </c>
      <c r="F203" s="3" t="s">
        <v>2937</v>
      </c>
      <c r="G203" s="3" t="s">
        <v>22</v>
      </c>
      <c r="H203" s="3" t="s">
        <v>22</v>
      </c>
      <c r="I203" s="4"/>
      <c r="J203" s="4"/>
      <c r="K203" s="4"/>
      <c r="L203" s="4"/>
      <c r="M203" s="4"/>
      <c r="N203" s="4"/>
      <c r="O203" s="4"/>
      <c r="P203" s="4"/>
      <c r="Q203" s="4"/>
      <c r="R203" s="4"/>
      <c r="S203" s="4"/>
    </row>
    <row r="204">
      <c r="A204" s="4" t="s">
        <v>2536</v>
      </c>
      <c r="B204" s="11" t="s">
        <v>2759</v>
      </c>
      <c r="C204" s="11" t="s">
        <v>2746</v>
      </c>
      <c r="D204" s="11" t="s">
        <v>2747</v>
      </c>
      <c r="E204" s="3" t="s">
        <v>28</v>
      </c>
      <c r="F204" s="11" t="s">
        <v>2938</v>
      </c>
      <c r="G204" s="3" t="s">
        <v>2939</v>
      </c>
      <c r="H204" s="16" t="s">
        <v>22</v>
      </c>
      <c r="I204" s="4"/>
      <c r="J204" s="4"/>
      <c r="K204" s="4"/>
      <c r="L204" s="4"/>
      <c r="M204" s="4"/>
      <c r="N204" s="4"/>
      <c r="O204" s="4"/>
      <c r="P204" s="4"/>
      <c r="Q204" s="4"/>
      <c r="R204" s="4"/>
      <c r="S204" s="4"/>
    </row>
    <row r="205">
      <c r="A205" s="4" t="s">
        <v>2004</v>
      </c>
      <c r="B205" s="11" t="s">
        <v>2759</v>
      </c>
      <c r="C205" s="11" t="s">
        <v>2760</v>
      </c>
      <c r="D205" s="11" t="s">
        <v>2761</v>
      </c>
      <c r="E205" s="11" t="s">
        <v>203</v>
      </c>
      <c r="F205" s="11" t="s">
        <v>2940</v>
      </c>
      <c r="G205" s="3" t="s">
        <v>22</v>
      </c>
      <c r="H205" s="3" t="s">
        <v>22</v>
      </c>
      <c r="I205" s="4"/>
      <c r="J205" s="4"/>
      <c r="K205" s="4"/>
      <c r="L205" s="4"/>
      <c r="M205" s="4"/>
      <c r="N205" s="4"/>
      <c r="O205" s="4"/>
      <c r="P205" s="4"/>
      <c r="Q205" s="4"/>
      <c r="R205" s="4"/>
      <c r="S205" s="4"/>
    </row>
    <row r="206">
      <c r="A206" s="3" t="s">
        <v>2006</v>
      </c>
      <c r="B206" s="3" t="s">
        <v>2759</v>
      </c>
      <c r="C206" s="3" t="s">
        <v>2749</v>
      </c>
      <c r="D206" s="11" t="s">
        <v>2754</v>
      </c>
      <c r="E206" s="3" t="s">
        <v>203</v>
      </c>
      <c r="F206" s="3" t="s">
        <v>2941</v>
      </c>
      <c r="G206" s="16" t="s">
        <v>2942</v>
      </c>
      <c r="H206" s="3" t="s">
        <v>22</v>
      </c>
      <c r="I206" s="4"/>
      <c r="J206" s="4"/>
      <c r="K206" s="4"/>
      <c r="L206" s="4"/>
      <c r="M206" s="4"/>
      <c r="N206" s="4"/>
      <c r="O206" s="4"/>
      <c r="P206" s="4"/>
      <c r="Q206" s="4"/>
      <c r="R206" s="4"/>
      <c r="S206" s="4"/>
    </row>
    <row r="207">
      <c r="A207" s="4" t="s">
        <v>2008</v>
      </c>
      <c r="B207" s="11" t="s">
        <v>2759</v>
      </c>
      <c r="C207" s="11" t="s">
        <v>2749</v>
      </c>
      <c r="D207" s="11" t="s">
        <v>2757</v>
      </c>
      <c r="E207" s="11" t="s">
        <v>203</v>
      </c>
      <c r="F207" s="16" t="s">
        <v>2943</v>
      </c>
      <c r="G207" s="3" t="s">
        <v>22</v>
      </c>
      <c r="H207" s="3" t="s">
        <v>22</v>
      </c>
      <c r="I207" s="4"/>
      <c r="J207" s="4"/>
      <c r="K207" s="4"/>
      <c r="L207" s="4"/>
      <c r="M207" s="4"/>
      <c r="N207" s="4"/>
      <c r="O207" s="4"/>
      <c r="P207" s="4"/>
      <c r="Q207" s="4"/>
      <c r="R207" s="4"/>
      <c r="S207" s="4"/>
    </row>
    <row r="208">
      <c r="A208" s="4" t="s">
        <v>2010</v>
      </c>
      <c r="B208" s="11" t="s">
        <v>2759</v>
      </c>
      <c r="C208" s="11" t="s">
        <v>2760</v>
      </c>
      <c r="D208" s="11" t="s">
        <v>2754</v>
      </c>
      <c r="E208" s="11" t="s">
        <v>203</v>
      </c>
      <c r="F208" s="3" t="s">
        <v>2941</v>
      </c>
      <c r="G208" s="3" t="s">
        <v>22</v>
      </c>
      <c r="H208" s="3" t="s">
        <v>22</v>
      </c>
      <c r="I208" s="4"/>
      <c r="J208" s="4"/>
      <c r="K208" s="4"/>
      <c r="L208" s="4"/>
      <c r="M208" s="4"/>
      <c r="N208" s="4"/>
      <c r="O208" s="4"/>
      <c r="P208" s="4"/>
      <c r="Q208" s="4"/>
      <c r="R208" s="4"/>
      <c r="S208" s="4"/>
    </row>
    <row r="209">
      <c r="A209" s="3" t="s">
        <v>2020</v>
      </c>
      <c r="B209" s="3" t="s">
        <v>2759</v>
      </c>
      <c r="C209" s="3" t="s">
        <v>2749</v>
      </c>
      <c r="D209" s="3" t="s">
        <v>2754</v>
      </c>
      <c r="E209" s="3" t="s">
        <v>203</v>
      </c>
      <c r="F209" s="3" t="s">
        <v>2944</v>
      </c>
      <c r="G209" s="3" t="s">
        <v>22</v>
      </c>
      <c r="H209" s="3" t="s">
        <v>22</v>
      </c>
      <c r="I209" s="4"/>
      <c r="J209" s="4"/>
      <c r="K209" s="4"/>
      <c r="L209" s="4"/>
      <c r="M209" s="4"/>
      <c r="N209" s="4"/>
      <c r="O209" s="4"/>
      <c r="P209" s="4"/>
      <c r="Q209" s="4"/>
      <c r="R209" s="4"/>
      <c r="S209" s="4"/>
    </row>
    <row r="210">
      <c r="A210" s="4" t="s">
        <v>2022</v>
      </c>
      <c r="B210" s="11" t="s">
        <v>2759</v>
      </c>
      <c r="C210" s="11" t="s">
        <v>2760</v>
      </c>
      <c r="D210" s="11" t="s">
        <v>2754</v>
      </c>
      <c r="E210" s="11" t="s">
        <v>203</v>
      </c>
      <c r="F210" s="11" t="s">
        <v>2945</v>
      </c>
      <c r="G210" s="3" t="s">
        <v>22</v>
      </c>
      <c r="H210" s="3" t="s">
        <v>22</v>
      </c>
      <c r="I210" s="4"/>
      <c r="J210" s="4"/>
      <c r="K210" s="4"/>
      <c r="L210" s="4"/>
      <c r="M210" s="4"/>
      <c r="N210" s="4"/>
      <c r="O210" s="4"/>
      <c r="P210" s="4"/>
      <c r="Q210" s="4"/>
      <c r="R210" s="4"/>
      <c r="S210" s="4"/>
    </row>
    <row r="211">
      <c r="A211" s="4" t="s">
        <v>2024</v>
      </c>
      <c r="B211" s="11" t="s">
        <v>2759</v>
      </c>
      <c r="C211" s="11" t="s">
        <v>2749</v>
      </c>
      <c r="D211" s="3" t="s">
        <v>2761</v>
      </c>
      <c r="E211" s="11" t="s">
        <v>203</v>
      </c>
      <c r="F211" s="3" t="s">
        <v>2946</v>
      </c>
      <c r="G211" s="3" t="s">
        <v>22</v>
      </c>
      <c r="H211" s="3" t="s">
        <v>22</v>
      </c>
      <c r="I211" s="4"/>
      <c r="J211" s="4"/>
      <c r="K211" s="4"/>
      <c r="L211" s="4"/>
      <c r="M211" s="4"/>
      <c r="N211" s="4"/>
      <c r="O211" s="4"/>
      <c r="P211" s="4"/>
      <c r="Q211" s="4"/>
      <c r="R211" s="4"/>
      <c r="S211" s="4"/>
    </row>
    <row r="212">
      <c r="A212" s="4" t="s">
        <v>2027</v>
      </c>
      <c r="B212" s="11" t="s">
        <v>2745</v>
      </c>
      <c r="C212" s="3" t="s">
        <v>2746</v>
      </c>
      <c r="D212" s="3" t="s">
        <v>2747</v>
      </c>
      <c r="E212" s="3" t="s">
        <v>203</v>
      </c>
      <c r="F212" s="4" t="s">
        <v>263</v>
      </c>
      <c r="G212" s="3" t="s">
        <v>22</v>
      </c>
      <c r="H212" s="3" t="s">
        <v>2947</v>
      </c>
      <c r="I212" s="4"/>
      <c r="J212" s="4"/>
      <c r="K212" s="4"/>
      <c r="L212" s="4"/>
      <c r="M212" s="4"/>
      <c r="N212" s="4"/>
      <c r="O212" s="4"/>
      <c r="P212" s="4"/>
      <c r="Q212" s="4"/>
      <c r="R212" s="4"/>
      <c r="S212" s="4"/>
    </row>
    <row r="213">
      <c r="A213" s="4" t="s">
        <v>2546</v>
      </c>
      <c r="B213" s="11" t="s">
        <v>2745</v>
      </c>
      <c r="C213" s="3" t="s">
        <v>2746</v>
      </c>
      <c r="D213" s="3" t="s">
        <v>2747</v>
      </c>
      <c r="E213" s="3" t="s">
        <v>28</v>
      </c>
      <c r="F213" s="3" t="s">
        <v>2948</v>
      </c>
      <c r="G213" s="3" t="s">
        <v>2949</v>
      </c>
      <c r="H213" s="3" t="s">
        <v>22</v>
      </c>
      <c r="I213" s="4"/>
      <c r="J213" s="4"/>
      <c r="K213" s="4"/>
      <c r="L213" s="4"/>
      <c r="M213" s="4"/>
      <c r="N213" s="4"/>
      <c r="O213" s="4"/>
      <c r="P213" s="4"/>
      <c r="Q213" s="4"/>
      <c r="R213" s="4"/>
      <c r="S213" s="4"/>
    </row>
    <row r="214">
      <c r="A214" s="3" t="s">
        <v>2029</v>
      </c>
      <c r="B214" s="3" t="s">
        <v>2759</v>
      </c>
      <c r="C214" s="3" t="s">
        <v>2760</v>
      </c>
      <c r="D214" s="3" t="s">
        <v>2754</v>
      </c>
      <c r="E214" s="3" t="s">
        <v>203</v>
      </c>
      <c r="F214" s="3" t="s">
        <v>2950</v>
      </c>
      <c r="G214" s="3" t="s">
        <v>22</v>
      </c>
      <c r="H214" s="3" t="s">
        <v>22</v>
      </c>
      <c r="I214" s="4"/>
      <c r="J214" s="4"/>
      <c r="K214" s="4"/>
      <c r="L214" s="4"/>
      <c r="M214" s="4"/>
      <c r="N214" s="4"/>
      <c r="O214" s="4"/>
      <c r="P214" s="4"/>
      <c r="Q214" s="4"/>
      <c r="R214" s="4"/>
      <c r="S214" s="4"/>
    </row>
    <row r="215">
      <c r="A215" s="4" t="s">
        <v>2042</v>
      </c>
      <c r="B215" s="11" t="s">
        <v>2759</v>
      </c>
      <c r="C215" s="11" t="s">
        <v>2746</v>
      </c>
      <c r="D215" s="3" t="s">
        <v>2747</v>
      </c>
      <c r="E215" s="11" t="s">
        <v>203</v>
      </c>
      <c r="F215" s="11" t="s">
        <v>2951</v>
      </c>
      <c r="G215" s="3" t="s">
        <v>22</v>
      </c>
      <c r="H215" s="10" t="s">
        <v>2952</v>
      </c>
      <c r="I215" s="4"/>
      <c r="J215" s="4"/>
      <c r="K215" s="4"/>
      <c r="L215" s="4"/>
      <c r="M215" s="4"/>
      <c r="N215" s="4"/>
      <c r="O215" s="4"/>
      <c r="P215" s="4"/>
      <c r="Q215" s="4"/>
      <c r="R215" s="4"/>
      <c r="S215" s="4"/>
    </row>
    <row r="216">
      <c r="A216" s="4" t="s">
        <v>2055</v>
      </c>
      <c r="B216" s="11" t="s">
        <v>2759</v>
      </c>
      <c r="C216" s="11" t="s">
        <v>2760</v>
      </c>
      <c r="D216" s="11" t="s">
        <v>2754</v>
      </c>
      <c r="E216" s="11" t="s">
        <v>203</v>
      </c>
      <c r="F216" s="3" t="s">
        <v>2953</v>
      </c>
      <c r="G216" s="3" t="s">
        <v>22</v>
      </c>
      <c r="H216" s="3" t="s">
        <v>22</v>
      </c>
      <c r="I216" s="4"/>
      <c r="J216" s="4"/>
      <c r="K216" s="4"/>
      <c r="L216" s="4"/>
      <c r="M216" s="4"/>
      <c r="N216" s="4"/>
      <c r="O216" s="4"/>
      <c r="P216" s="4"/>
      <c r="Q216" s="4"/>
      <c r="R216" s="4"/>
      <c r="S216" s="4"/>
    </row>
    <row r="217">
      <c r="A217" s="4" t="s">
        <v>2057</v>
      </c>
      <c r="B217" s="11" t="s">
        <v>2745</v>
      </c>
      <c r="C217" s="3" t="s">
        <v>2749</v>
      </c>
      <c r="D217" s="3" t="s">
        <v>2754</v>
      </c>
      <c r="E217" s="3" t="s">
        <v>203</v>
      </c>
      <c r="F217" s="3" t="s">
        <v>2954</v>
      </c>
      <c r="G217" s="3" t="s">
        <v>22</v>
      </c>
      <c r="H217" s="3" t="s">
        <v>22</v>
      </c>
      <c r="I217" s="4"/>
      <c r="J217" s="4"/>
      <c r="K217" s="4"/>
      <c r="L217" s="4"/>
      <c r="M217" s="4"/>
      <c r="N217" s="4"/>
      <c r="O217" s="4"/>
      <c r="P217" s="4"/>
      <c r="Q217" s="4"/>
      <c r="R217" s="4"/>
      <c r="S217" s="4"/>
    </row>
    <row r="218">
      <c r="A218" s="4" t="s">
        <v>2059</v>
      </c>
      <c r="B218" s="11" t="s">
        <v>2759</v>
      </c>
      <c r="C218" s="11" t="s">
        <v>2749</v>
      </c>
      <c r="D218" s="11" t="s">
        <v>2820</v>
      </c>
      <c r="E218" s="11" t="s">
        <v>203</v>
      </c>
      <c r="F218" s="11" t="s">
        <v>2955</v>
      </c>
      <c r="G218" s="3" t="s">
        <v>22</v>
      </c>
      <c r="H218" s="3" t="s">
        <v>22</v>
      </c>
      <c r="I218" s="4"/>
      <c r="J218" s="4"/>
      <c r="K218" s="4"/>
      <c r="L218" s="4"/>
      <c r="M218" s="4"/>
      <c r="N218" s="4"/>
      <c r="O218" s="4"/>
      <c r="P218" s="4"/>
      <c r="Q218" s="4"/>
      <c r="R218" s="4"/>
      <c r="S218" s="4"/>
    </row>
    <row r="219">
      <c r="A219" s="4" t="s">
        <v>2062</v>
      </c>
      <c r="B219" s="11" t="s">
        <v>2759</v>
      </c>
      <c r="C219" s="11" t="s">
        <v>2749</v>
      </c>
      <c r="D219" s="11" t="s">
        <v>217</v>
      </c>
      <c r="E219" s="11" t="s">
        <v>203</v>
      </c>
      <c r="F219" s="3" t="s">
        <v>2956</v>
      </c>
      <c r="G219" s="3" t="s">
        <v>22</v>
      </c>
      <c r="H219" s="3" t="s">
        <v>22</v>
      </c>
      <c r="I219" s="4"/>
      <c r="J219" s="4"/>
      <c r="K219" s="4"/>
      <c r="L219" s="4"/>
      <c r="M219" s="4"/>
      <c r="N219" s="4"/>
      <c r="O219" s="4"/>
      <c r="P219" s="4"/>
      <c r="Q219" s="4"/>
      <c r="R219" s="4"/>
      <c r="S219" s="4"/>
    </row>
    <row r="220">
      <c r="A220" s="4" t="s">
        <v>2069</v>
      </c>
      <c r="B220" s="11" t="s">
        <v>2759</v>
      </c>
      <c r="C220" s="11" t="s">
        <v>2746</v>
      </c>
      <c r="D220" s="3" t="s">
        <v>2747</v>
      </c>
      <c r="E220" s="3" t="s">
        <v>203</v>
      </c>
      <c r="F220" s="3" t="s">
        <v>2957</v>
      </c>
      <c r="G220" s="3" t="s">
        <v>22</v>
      </c>
      <c r="H220" s="3" t="s">
        <v>22</v>
      </c>
      <c r="I220" s="4"/>
      <c r="J220" s="4"/>
      <c r="K220" s="4"/>
      <c r="L220" s="4"/>
      <c r="M220" s="4"/>
      <c r="N220" s="4"/>
      <c r="O220" s="4"/>
      <c r="P220" s="4"/>
      <c r="Q220" s="4"/>
      <c r="R220" s="4"/>
      <c r="S220" s="4"/>
    </row>
    <row r="221">
      <c r="A221" s="4" t="s">
        <v>2075</v>
      </c>
      <c r="B221" s="11" t="s">
        <v>2745</v>
      </c>
      <c r="C221" s="3" t="s">
        <v>2760</v>
      </c>
      <c r="D221" s="3" t="s">
        <v>2757</v>
      </c>
      <c r="E221" s="3" t="s">
        <v>203</v>
      </c>
      <c r="F221" s="3" t="s">
        <v>2958</v>
      </c>
      <c r="G221" s="3" t="s">
        <v>22</v>
      </c>
      <c r="H221" s="3" t="s">
        <v>22</v>
      </c>
      <c r="I221" s="4"/>
      <c r="J221" s="4"/>
      <c r="K221" s="4"/>
      <c r="L221" s="4"/>
      <c r="M221" s="4"/>
      <c r="N221" s="4"/>
      <c r="O221" s="4"/>
      <c r="P221" s="4"/>
      <c r="Q221" s="4"/>
      <c r="R221" s="4"/>
      <c r="S221" s="4"/>
    </row>
    <row r="222">
      <c r="A222" s="4" t="s">
        <v>2077</v>
      </c>
      <c r="B222" s="11" t="s">
        <v>2759</v>
      </c>
      <c r="C222" s="11" t="s">
        <v>2749</v>
      </c>
      <c r="D222" s="11" t="s">
        <v>217</v>
      </c>
      <c r="E222" s="11" t="s">
        <v>203</v>
      </c>
      <c r="F222" s="11" t="s">
        <v>2959</v>
      </c>
      <c r="G222" s="3" t="s">
        <v>22</v>
      </c>
      <c r="H222" s="3" t="s">
        <v>22</v>
      </c>
      <c r="I222" s="4"/>
      <c r="J222" s="4"/>
      <c r="K222" s="4"/>
      <c r="L222" s="4"/>
      <c r="M222" s="4"/>
      <c r="N222" s="4"/>
      <c r="O222" s="4"/>
      <c r="P222" s="4"/>
      <c r="Q222" s="4"/>
      <c r="R222" s="4"/>
      <c r="S222" s="4"/>
    </row>
    <row r="223">
      <c r="A223" s="4" t="s">
        <v>2079</v>
      </c>
      <c r="B223" s="11" t="s">
        <v>2759</v>
      </c>
      <c r="C223" s="11" t="s">
        <v>2749</v>
      </c>
      <c r="D223" s="11" t="s">
        <v>217</v>
      </c>
      <c r="E223" s="11" t="s">
        <v>203</v>
      </c>
      <c r="F223" s="11" t="s">
        <v>2960</v>
      </c>
      <c r="G223" s="3" t="s">
        <v>22</v>
      </c>
      <c r="H223" s="3" t="s">
        <v>2961</v>
      </c>
      <c r="I223" s="4"/>
      <c r="J223" s="4"/>
      <c r="K223" s="4"/>
      <c r="L223" s="4"/>
      <c r="M223" s="4"/>
      <c r="N223" s="4"/>
      <c r="O223" s="4"/>
      <c r="P223" s="4"/>
      <c r="Q223" s="4"/>
      <c r="R223" s="4"/>
      <c r="S223" s="4"/>
    </row>
    <row r="224">
      <c r="A224" s="12" t="s">
        <v>2081</v>
      </c>
      <c r="B224" s="3" t="s">
        <v>2759</v>
      </c>
      <c r="C224" s="3" t="s">
        <v>2746</v>
      </c>
      <c r="D224" s="3" t="s">
        <v>2747</v>
      </c>
      <c r="E224" s="3" t="s">
        <v>203</v>
      </c>
      <c r="F224" s="3" t="s">
        <v>2962</v>
      </c>
      <c r="G224" s="3" t="s">
        <v>22</v>
      </c>
      <c r="H224" s="3" t="s">
        <v>2963</v>
      </c>
      <c r="I224" s="4"/>
      <c r="J224" s="4"/>
      <c r="K224" s="4"/>
      <c r="L224" s="4"/>
      <c r="M224" s="4"/>
      <c r="N224" s="4"/>
      <c r="O224" s="4"/>
      <c r="P224" s="4"/>
      <c r="Q224" s="4"/>
      <c r="R224" s="4"/>
      <c r="S224" s="4"/>
    </row>
    <row r="225">
      <c r="A225" s="4" t="s">
        <v>2082</v>
      </c>
      <c r="B225" s="11" t="s">
        <v>2759</v>
      </c>
      <c r="C225" s="11" t="s">
        <v>2746</v>
      </c>
      <c r="D225" s="11" t="s">
        <v>2747</v>
      </c>
      <c r="E225" s="11" t="s">
        <v>203</v>
      </c>
      <c r="F225" s="11" t="s">
        <v>2964</v>
      </c>
      <c r="G225" s="3" t="s">
        <v>22</v>
      </c>
      <c r="H225" s="3" t="s">
        <v>2965</v>
      </c>
      <c r="I225" s="4"/>
      <c r="J225" s="4"/>
      <c r="K225" s="4"/>
      <c r="L225" s="4"/>
      <c r="M225" s="4"/>
      <c r="N225" s="4"/>
      <c r="O225" s="4"/>
      <c r="P225" s="4"/>
      <c r="Q225" s="4"/>
      <c r="R225" s="4"/>
      <c r="S225" s="4"/>
    </row>
    <row r="226">
      <c r="A226" s="4" t="s">
        <v>2085</v>
      </c>
      <c r="B226" s="11" t="s">
        <v>2759</v>
      </c>
      <c r="C226" s="11" t="s">
        <v>2749</v>
      </c>
      <c r="D226" s="3" t="s">
        <v>2754</v>
      </c>
      <c r="E226" s="11" t="s">
        <v>203</v>
      </c>
      <c r="F226" s="11" t="s">
        <v>2966</v>
      </c>
      <c r="G226" s="3" t="s">
        <v>22</v>
      </c>
      <c r="H226" s="3" t="s">
        <v>22</v>
      </c>
      <c r="I226" s="4"/>
      <c r="J226" s="4"/>
      <c r="K226" s="4"/>
      <c r="L226" s="4"/>
      <c r="M226" s="4"/>
      <c r="N226" s="4"/>
      <c r="O226" s="4"/>
      <c r="P226" s="4"/>
      <c r="Q226" s="4"/>
      <c r="R226" s="4"/>
      <c r="S226" s="4"/>
    </row>
    <row r="227">
      <c r="A227" s="4" t="s">
        <v>2574</v>
      </c>
      <c r="B227" s="11" t="s">
        <v>2793</v>
      </c>
      <c r="C227" s="3" t="s">
        <v>2749</v>
      </c>
      <c r="D227" s="3" t="s">
        <v>2754</v>
      </c>
      <c r="E227" s="3" t="s">
        <v>28</v>
      </c>
      <c r="F227" s="3" t="s">
        <v>2967</v>
      </c>
      <c r="G227" s="3" t="s">
        <v>22</v>
      </c>
      <c r="H227" s="3" t="s">
        <v>22</v>
      </c>
      <c r="I227" s="4"/>
      <c r="J227" s="4"/>
      <c r="K227" s="4"/>
      <c r="L227" s="4"/>
      <c r="M227" s="4"/>
      <c r="N227" s="4"/>
      <c r="O227" s="4"/>
      <c r="P227" s="4"/>
      <c r="Q227" s="4"/>
      <c r="R227" s="4"/>
      <c r="S227" s="4"/>
    </row>
    <row r="228">
      <c r="A228" s="4" t="s">
        <v>2087</v>
      </c>
      <c r="B228" s="11" t="s">
        <v>2745</v>
      </c>
      <c r="C228" s="3" t="s">
        <v>2749</v>
      </c>
      <c r="D228" s="3" t="s">
        <v>2754</v>
      </c>
      <c r="E228" s="3" t="s">
        <v>203</v>
      </c>
      <c r="F228" s="3" t="s">
        <v>2968</v>
      </c>
      <c r="G228" s="3" t="s">
        <v>22</v>
      </c>
      <c r="H228" s="3" t="s">
        <v>22</v>
      </c>
      <c r="I228" s="4"/>
      <c r="J228" s="4"/>
      <c r="K228" s="4"/>
      <c r="L228" s="4"/>
      <c r="M228" s="4"/>
      <c r="N228" s="4"/>
      <c r="O228" s="4"/>
      <c r="P228" s="4"/>
      <c r="Q228" s="4"/>
      <c r="R228" s="4"/>
      <c r="S228" s="4"/>
    </row>
    <row r="229">
      <c r="A229" s="4" t="s">
        <v>2097</v>
      </c>
      <c r="B229" s="11" t="s">
        <v>2759</v>
      </c>
      <c r="C229" s="11" t="s">
        <v>2760</v>
      </c>
      <c r="D229" s="11" t="s">
        <v>2747</v>
      </c>
      <c r="E229" s="11" t="s">
        <v>203</v>
      </c>
      <c r="F229" s="11" t="s">
        <v>2969</v>
      </c>
      <c r="G229" s="3" t="s">
        <v>22</v>
      </c>
      <c r="H229" s="3" t="s">
        <v>22</v>
      </c>
      <c r="I229" s="4"/>
      <c r="J229" s="4"/>
      <c r="K229" s="4"/>
      <c r="L229" s="4"/>
      <c r="M229" s="4"/>
      <c r="N229" s="4"/>
      <c r="O229" s="4"/>
      <c r="P229" s="4"/>
      <c r="Q229" s="4"/>
      <c r="R229" s="4"/>
      <c r="S229" s="4"/>
    </row>
    <row r="230">
      <c r="A230" s="4" t="s">
        <v>2102</v>
      </c>
      <c r="B230" s="11" t="s">
        <v>2759</v>
      </c>
      <c r="C230" s="11" t="s">
        <v>2749</v>
      </c>
      <c r="D230" s="11" t="s">
        <v>2761</v>
      </c>
      <c r="E230" s="11" t="s">
        <v>203</v>
      </c>
      <c r="F230" s="11" t="s">
        <v>2970</v>
      </c>
      <c r="G230" s="3" t="s">
        <v>22</v>
      </c>
      <c r="H230" s="3" t="s">
        <v>22</v>
      </c>
      <c r="I230" s="4"/>
      <c r="J230" s="4"/>
      <c r="K230" s="4"/>
      <c r="L230" s="4"/>
      <c r="M230" s="4"/>
      <c r="N230" s="4"/>
      <c r="O230" s="4"/>
      <c r="P230" s="4"/>
      <c r="Q230" s="4"/>
      <c r="R230" s="4"/>
      <c r="S230" s="4"/>
    </row>
    <row r="231">
      <c r="A231" s="4" t="s">
        <v>2105</v>
      </c>
      <c r="B231" s="3" t="s">
        <v>2753</v>
      </c>
      <c r="C231" s="3" t="s">
        <v>2760</v>
      </c>
      <c r="D231" s="3" t="s">
        <v>2754</v>
      </c>
      <c r="E231" s="3" t="s">
        <v>203</v>
      </c>
      <c r="F231" s="3" t="s">
        <v>2971</v>
      </c>
      <c r="G231" s="3" t="s">
        <v>22</v>
      </c>
      <c r="H231" s="3" t="s">
        <v>2972</v>
      </c>
      <c r="I231" s="4"/>
      <c r="J231" s="4"/>
      <c r="K231" s="4"/>
      <c r="L231" s="4"/>
      <c r="M231" s="4"/>
      <c r="N231" s="4"/>
      <c r="O231" s="4"/>
      <c r="P231" s="4"/>
      <c r="Q231" s="4"/>
      <c r="R231" s="4"/>
      <c r="S231" s="4"/>
    </row>
    <row r="232">
      <c r="A232" s="4" t="s">
        <v>2109</v>
      </c>
      <c r="B232" s="11" t="s">
        <v>2759</v>
      </c>
      <c r="C232" s="11" t="s">
        <v>2749</v>
      </c>
      <c r="D232" s="11" t="s">
        <v>2754</v>
      </c>
      <c r="E232" s="11" t="s">
        <v>203</v>
      </c>
      <c r="F232" s="3" t="s">
        <v>2973</v>
      </c>
      <c r="G232" s="3" t="s">
        <v>22</v>
      </c>
      <c r="H232" s="3" t="s">
        <v>22</v>
      </c>
      <c r="I232" s="4"/>
      <c r="J232" s="4"/>
      <c r="K232" s="4"/>
      <c r="L232" s="4"/>
      <c r="M232" s="4"/>
      <c r="N232" s="4"/>
      <c r="O232" s="4"/>
      <c r="P232" s="4"/>
      <c r="Q232" s="4"/>
      <c r="R232" s="4"/>
      <c r="S232" s="4"/>
    </row>
    <row r="233">
      <c r="A233" s="4" t="s">
        <v>2113</v>
      </c>
      <c r="B233" s="3" t="s">
        <v>2753</v>
      </c>
      <c r="C233" s="11" t="s">
        <v>2749</v>
      </c>
      <c r="D233" s="11" t="s">
        <v>2754</v>
      </c>
      <c r="E233" s="11" t="s">
        <v>203</v>
      </c>
      <c r="F233" s="3" t="s">
        <v>2974</v>
      </c>
      <c r="G233" s="3" t="s">
        <v>22</v>
      </c>
      <c r="H233" s="3" t="s">
        <v>22</v>
      </c>
      <c r="I233" s="4"/>
      <c r="J233" s="4"/>
      <c r="K233" s="4"/>
      <c r="L233" s="4"/>
      <c r="M233" s="4"/>
      <c r="N233" s="4"/>
      <c r="O233" s="4"/>
      <c r="P233" s="4"/>
      <c r="Q233" s="4"/>
      <c r="R233" s="4"/>
      <c r="S233" s="4"/>
    </row>
    <row r="234">
      <c r="A234" s="4" t="s">
        <v>2122</v>
      </c>
      <c r="B234" s="11" t="s">
        <v>2745</v>
      </c>
      <c r="C234" s="3" t="s">
        <v>2749</v>
      </c>
      <c r="D234" s="3" t="s">
        <v>2975</v>
      </c>
      <c r="E234" s="3" t="s">
        <v>203</v>
      </c>
      <c r="F234" s="3" t="s">
        <v>2976</v>
      </c>
      <c r="G234" s="3" t="s">
        <v>22</v>
      </c>
      <c r="H234" s="3" t="s">
        <v>22</v>
      </c>
      <c r="I234" s="4"/>
      <c r="J234" s="4"/>
      <c r="K234" s="4"/>
      <c r="L234" s="4"/>
      <c r="M234" s="4"/>
      <c r="N234" s="4"/>
      <c r="O234" s="4"/>
      <c r="P234" s="4"/>
      <c r="Q234" s="4"/>
      <c r="R234" s="4"/>
      <c r="S234" s="4"/>
    </row>
    <row r="235">
      <c r="A235" s="4" t="s">
        <v>2125</v>
      </c>
      <c r="B235" s="11" t="s">
        <v>2759</v>
      </c>
      <c r="C235" s="11" t="s">
        <v>2749</v>
      </c>
      <c r="D235" s="11" t="s">
        <v>2754</v>
      </c>
      <c r="E235" s="11" t="s">
        <v>203</v>
      </c>
      <c r="F235" s="3" t="s">
        <v>2977</v>
      </c>
      <c r="G235" s="3" t="s">
        <v>22</v>
      </c>
      <c r="H235" s="3" t="s">
        <v>22</v>
      </c>
      <c r="I235" s="4"/>
      <c r="J235" s="4"/>
      <c r="K235" s="4"/>
      <c r="L235" s="4"/>
      <c r="M235" s="4"/>
      <c r="N235" s="4"/>
      <c r="O235" s="4"/>
      <c r="P235" s="4"/>
      <c r="Q235" s="4"/>
      <c r="R235" s="4"/>
      <c r="S235" s="4"/>
    </row>
    <row r="236">
      <c r="A236" s="4" t="s">
        <v>2145</v>
      </c>
      <c r="B236" s="11" t="s">
        <v>2759</v>
      </c>
      <c r="C236" s="11" t="s">
        <v>2749</v>
      </c>
      <c r="D236" s="11" t="s">
        <v>2754</v>
      </c>
      <c r="E236" s="11" t="s">
        <v>203</v>
      </c>
      <c r="F236" s="3" t="s">
        <v>2978</v>
      </c>
      <c r="G236" s="3" t="s">
        <v>22</v>
      </c>
      <c r="H236" s="3" t="s">
        <v>22</v>
      </c>
      <c r="I236" s="4"/>
      <c r="J236" s="4"/>
      <c r="K236" s="4"/>
      <c r="L236" s="4"/>
      <c r="M236" s="4"/>
      <c r="N236" s="4"/>
      <c r="O236" s="4"/>
      <c r="P236" s="4"/>
      <c r="Q236" s="4"/>
      <c r="R236" s="4"/>
      <c r="S236" s="4"/>
    </row>
    <row r="237">
      <c r="A237" s="4" t="s">
        <v>2148</v>
      </c>
      <c r="B237" s="11" t="s">
        <v>2759</v>
      </c>
      <c r="C237" s="11" t="s">
        <v>2746</v>
      </c>
      <c r="D237" s="3" t="s">
        <v>2808</v>
      </c>
      <c r="E237" s="11" t="s">
        <v>203</v>
      </c>
      <c r="F237" s="3" t="s">
        <v>2979</v>
      </c>
      <c r="G237" s="3" t="s">
        <v>22</v>
      </c>
      <c r="H237" s="3" t="s">
        <v>22</v>
      </c>
      <c r="I237" s="4"/>
      <c r="J237" s="4"/>
      <c r="K237" s="4"/>
      <c r="L237" s="4"/>
      <c r="M237" s="4"/>
      <c r="N237" s="4"/>
      <c r="O237" s="4"/>
      <c r="P237" s="4"/>
      <c r="Q237" s="4"/>
      <c r="R237" s="4"/>
      <c r="S237" s="4"/>
    </row>
    <row r="238">
      <c r="A238" s="4" t="s">
        <v>2151</v>
      </c>
      <c r="B238" s="11" t="s">
        <v>2759</v>
      </c>
      <c r="C238" s="11" t="s">
        <v>2749</v>
      </c>
      <c r="D238" s="11" t="s">
        <v>2754</v>
      </c>
      <c r="E238" s="11" t="s">
        <v>203</v>
      </c>
      <c r="F238" s="3" t="s">
        <v>2980</v>
      </c>
      <c r="G238" s="3" t="s">
        <v>22</v>
      </c>
      <c r="H238" s="3" t="s">
        <v>22</v>
      </c>
      <c r="I238" s="4"/>
      <c r="J238" s="4"/>
      <c r="K238" s="4"/>
      <c r="L238" s="4"/>
      <c r="M238" s="4"/>
      <c r="N238" s="4"/>
      <c r="O238" s="4"/>
      <c r="P238" s="4"/>
      <c r="Q238" s="4"/>
      <c r="R238" s="4"/>
      <c r="S238" s="4"/>
    </row>
    <row r="239">
      <c r="A239" s="4" t="s">
        <v>2153</v>
      </c>
      <c r="B239" s="11" t="s">
        <v>2759</v>
      </c>
      <c r="C239" s="11" t="s">
        <v>2749</v>
      </c>
      <c r="D239" s="3" t="s">
        <v>217</v>
      </c>
      <c r="E239" s="11" t="s">
        <v>203</v>
      </c>
      <c r="F239" s="3" t="s">
        <v>2981</v>
      </c>
      <c r="G239" s="3" t="s">
        <v>22</v>
      </c>
      <c r="H239" s="3" t="s">
        <v>22</v>
      </c>
      <c r="I239" s="4"/>
      <c r="J239" s="4"/>
      <c r="K239" s="4"/>
      <c r="L239" s="4"/>
      <c r="M239" s="4"/>
      <c r="N239" s="4"/>
      <c r="O239" s="4"/>
      <c r="P239" s="4"/>
      <c r="Q239" s="4"/>
      <c r="R239" s="4"/>
      <c r="S239" s="4"/>
    </row>
    <row r="240">
      <c r="A240" s="4" t="s">
        <v>2155</v>
      </c>
      <c r="B240" s="11" t="s">
        <v>2759</v>
      </c>
      <c r="C240" s="11" t="s">
        <v>2749</v>
      </c>
      <c r="D240" s="11" t="s">
        <v>2808</v>
      </c>
      <c r="E240" s="11" t="s">
        <v>203</v>
      </c>
      <c r="F240" s="3" t="s">
        <v>2982</v>
      </c>
      <c r="G240" s="3" t="s">
        <v>22</v>
      </c>
      <c r="H240" s="3" t="s">
        <v>22</v>
      </c>
      <c r="I240" s="4"/>
      <c r="J240" s="4"/>
      <c r="K240" s="4"/>
      <c r="L240" s="4"/>
      <c r="M240" s="4"/>
      <c r="N240" s="4"/>
      <c r="O240" s="4"/>
      <c r="P240" s="4"/>
      <c r="Q240" s="4"/>
      <c r="R240" s="4"/>
      <c r="S240" s="4"/>
    </row>
    <row r="241">
      <c r="A241" s="4" t="s">
        <v>2171</v>
      </c>
      <c r="B241" s="11" t="s">
        <v>2759</v>
      </c>
      <c r="C241" s="3" t="s">
        <v>2749</v>
      </c>
      <c r="D241" s="3" t="s">
        <v>2808</v>
      </c>
      <c r="E241" s="3" t="s">
        <v>203</v>
      </c>
      <c r="F241" s="3" t="s">
        <v>2983</v>
      </c>
      <c r="G241" s="3" t="s">
        <v>22</v>
      </c>
      <c r="H241" s="3" t="s">
        <v>2984</v>
      </c>
      <c r="I241" s="4"/>
      <c r="J241" s="4"/>
      <c r="K241" s="4"/>
      <c r="L241" s="4"/>
      <c r="M241" s="4"/>
      <c r="N241" s="4"/>
      <c r="O241" s="4"/>
      <c r="P241" s="4"/>
      <c r="Q241" s="4"/>
      <c r="R241" s="4"/>
      <c r="S241" s="4"/>
    </row>
    <row r="242">
      <c r="A242" s="4" t="s">
        <v>2173</v>
      </c>
      <c r="B242" s="11" t="s">
        <v>2745</v>
      </c>
      <c r="C242" s="3" t="s">
        <v>2749</v>
      </c>
      <c r="D242" s="3" t="s">
        <v>217</v>
      </c>
      <c r="E242" s="3" t="s">
        <v>203</v>
      </c>
      <c r="F242" s="3" t="s">
        <v>2985</v>
      </c>
      <c r="G242" s="3" t="s">
        <v>22</v>
      </c>
      <c r="H242" s="3" t="s">
        <v>22</v>
      </c>
      <c r="I242" s="4"/>
      <c r="J242" s="4"/>
      <c r="K242" s="4"/>
      <c r="L242" s="4"/>
      <c r="M242" s="4"/>
      <c r="N242" s="4"/>
      <c r="O242" s="4"/>
      <c r="P242" s="4"/>
      <c r="Q242" s="4"/>
      <c r="R242" s="4"/>
      <c r="S242" s="4"/>
    </row>
    <row r="243">
      <c r="A243" s="4" t="s">
        <v>2175</v>
      </c>
      <c r="B243" s="11" t="s">
        <v>2759</v>
      </c>
      <c r="C243" s="11" t="s">
        <v>2749</v>
      </c>
      <c r="D243" s="3" t="s">
        <v>217</v>
      </c>
      <c r="E243" s="11" t="s">
        <v>203</v>
      </c>
      <c r="F243" s="3" t="s">
        <v>2986</v>
      </c>
      <c r="G243" s="3" t="s">
        <v>22</v>
      </c>
      <c r="H243" s="3" t="s">
        <v>22</v>
      </c>
      <c r="I243" s="4"/>
      <c r="J243" s="4"/>
      <c r="K243" s="4"/>
      <c r="L243" s="4"/>
      <c r="M243" s="4"/>
      <c r="N243" s="4"/>
      <c r="O243" s="4"/>
      <c r="P243" s="4"/>
      <c r="Q243" s="4"/>
      <c r="R243" s="4"/>
      <c r="S243" s="4"/>
    </row>
    <row r="244">
      <c r="A244" s="3" t="s">
        <v>2177</v>
      </c>
      <c r="B244" s="3" t="s">
        <v>2745</v>
      </c>
      <c r="C244" s="3" t="s">
        <v>2760</v>
      </c>
      <c r="D244" s="3" t="s">
        <v>2754</v>
      </c>
      <c r="E244" s="3" t="s">
        <v>203</v>
      </c>
      <c r="F244" s="3" t="s">
        <v>2987</v>
      </c>
      <c r="G244" s="3" t="s">
        <v>22</v>
      </c>
      <c r="H244" s="3" t="s">
        <v>2988</v>
      </c>
      <c r="I244" s="4"/>
      <c r="J244" s="4"/>
      <c r="K244" s="4"/>
      <c r="L244" s="4"/>
      <c r="M244" s="4"/>
      <c r="N244" s="4"/>
      <c r="O244" s="4"/>
      <c r="P244" s="4"/>
      <c r="Q244" s="4"/>
      <c r="R244" s="4"/>
      <c r="S244" s="4"/>
    </row>
    <row r="245">
      <c r="A245" s="4" t="s">
        <v>2179</v>
      </c>
      <c r="B245" s="11" t="s">
        <v>2745</v>
      </c>
      <c r="C245" s="3" t="s">
        <v>2749</v>
      </c>
      <c r="D245" s="3" t="s">
        <v>217</v>
      </c>
      <c r="E245" s="3" t="s">
        <v>203</v>
      </c>
      <c r="F245" s="3" t="s">
        <v>2989</v>
      </c>
      <c r="G245" s="3" t="s">
        <v>22</v>
      </c>
      <c r="H245" s="3" t="s">
        <v>22</v>
      </c>
      <c r="I245" s="4"/>
      <c r="J245" s="4"/>
      <c r="K245" s="4"/>
      <c r="L245" s="4"/>
      <c r="M245" s="4"/>
      <c r="N245" s="4"/>
      <c r="O245" s="4"/>
      <c r="P245" s="4"/>
      <c r="Q245" s="4"/>
      <c r="R245" s="4"/>
      <c r="S245" s="4"/>
    </row>
    <row r="246">
      <c r="A246" s="4" t="s">
        <v>2181</v>
      </c>
      <c r="B246" s="11" t="s">
        <v>2745</v>
      </c>
      <c r="C246" s="3" t="s">
        <v>2749</v>
      </c>
      <c r="D246" s="3" t="s">
        <v>2754</v>
      </c>
      <c r="E246" s="3" t="s">
        <v>203</v>
      </c>
      <c r="F246" s="3" t="s">
        <v>2990</v>
      </c>
      <c r="G246" s="3" t="s">
        <v>22</v>
      </c>
      <c r="H246" s="3" t="s">
        <v>22</v>
      </c>
      <c r="I246" s="4"/>
      <c r="J246" s="4"/>
      <c r="K246" s="4"/>
      <c r="L246" s="4"/>
      <c r="M246" s="4"/>
      <c r="N246" s="4"/>
      <c r="O246" s="4"/>
      <c r="P246" s="4"/>
      <c r="Q246" s="4"/>
      <c r="R246" s="4"/>
      <c r="S246" s="4"/>
    </row>
    <row r="247">
      <c r="A247" s="4" t="s">
        <v>2183</v>
      </c>
      <c r="B247" s="11" t="s">
        <v>2759</v>
      </c>
      <c r="C247" s="11" t="s">
        <v>2760</v>
      </c>
      <c r="D247" s="11" t="s">
        <v>217</v>
      </c>
      <c r="E247" s="11" t="s">
        <v>203</v>
      </c>
      <c r="F247" s="11" t="s">
        <v>2991</v>
      </c>
      <c r="G247" s="3" t="s">
        <v>22</v>
      </c>
      <c r="H247" s="3" t="s">
        <v>22</v>
      </c>
      <c r="I247" s="4"/>
      <c r="J247" s="4"/>
      <c r="K247" s="4"/>
      <c r="L247" s="4"/>
      <c r="M247" s="4"/>
      <c r="N247" s="4"/>
      <c r="O247" s="4"/>
      <c r="P247" s="4"/>
      <c r="Q247" s="4"/>
      <c r="R247" s="4"/>
      <c r="S247" s="4"/>
    </row>
    <row r="248">
      <c r="A248" s="4" t="s">
        <v>2189</v>
      </c>
      <c r="B248" s="11" t="s">
        <v>2745</v>
      </c>
      <c r="C248" s="3" t="s">
        <v>2746</v>
      </c>
      <c r="D248" s="3" t="s">
        <v>2754</v>
      </c>
      <c r="E248" s="3" t="s">
        <v>203</v>
      </c>
      <c r="F248" s="3" t="s">
        <v>2992</v>
      </c>
      <c r="G248" s="3" t="s">
        <v>22</v>
      </c>
      <c r="H248" s="3" t="s">
        <v>22</v>
      </c>
      <c r="I248" s="4"/>
      <c r="J248" s="4"/>
      <c r="K248" s="4"/>
      <c r="L248" s="4"/>
      <c r="M248" s="4"/>
      <c r="N248" s="4"/>
      <c r="O248" s="4"/>
      <c r="P248" s="4"/>
      <c r="Q248" s="4"/>
      <c r="R248" s="4"/>
      <c r="S248" s="4"/>
    </row>
    <row r="249">
      <c r="A249" s="4" t="s">
        <v>2193</v>
      </c>
      <c r="B249" s="11" t="s">
        <v>2759</v>
      </c>
      <c r="C249" s="11" t="s">
        <v>2749</v>
      </c>
      <c r="D249" s="3" t="s">
        <v>2761</v>
      </c>
      <c r="E249" s="11" t="s">
        <v>203</v>
      </c>
      <c r="F249" s="11" t="s">
        <v>2993</v>
      </c>
      <c r="G249" s="3" t="s">
        <v>22</v>
      </c>
      <c r="H249" s="3" t="s">
        <v>22</v>
      </c>
      <c r="I249" s="4"/>
      <c r="J249" s="4"/>
      <c r="K249" s="4"/>
      <c r="L249" s="4"/>
      <c r="M249" s="4"/>
      <c r="N249" s="4"/>
      <c r="O249" s="4"/>
      <c r="P249" s="4"/>
      <c r="Q249" s="4"/>
      <c r="R249" s="4"/>
      <c r="S249" s="4"/>
    </row>
    <row r="250">
      <c r="A250" s="4" t="s">
        <v>2195</v>
      </c>
      <c r="B250" s="11" t="s">
        <v>2759</v>
      </c>
      <c r="C250" s="11" t="s">
        <v>2749</v>
      </c>
      <c r="D250" s="3" t="s">
        <v>217</v>
      </c>
      <c r="E250" s="11" t="s">
        <v>203</v>
      </c>
      <c r="F250" s="11" t="s">
        <v>2994</v>
      </c>
      <c r="G250" s="3" t="s">
        <v>22</v>
      </c>
      <c r="H250" s="3" t="s">
        <v>22</v>
      </c>
      <c r="I250" s="4"/>
      <c r="J250" s="4"/>
      <c r="K250" s="4"/>
      <c r="L250" s="4"/>
      <c r="M250" s="4"/>
      <c r="N250" s="4"/>
      <c r="O250" s="4"/>
      <c r="P250" s="4"/>
      <c r="Q250" s="4"/>
      <c r="R250" s="4"/>
      <c r="S250" s="4"/>
    </row>
    <row r="251">
      <c r="A251" s="4" t="s">
        <v>2213</v>
      </c>
      <c r="B251" s="11" t="s">
        <v>2759</v>
      </c>
      <c r="C251" s="11" t="s">
        <v>2749</v>
      </c>
      <c r="D251" s="3" t="s">
        <v>2761</v>
      </c>
      <c r="E251" s="11" t="s">
        <v>203</v>
      </c>
      <c r="F251" s="11" t="s">
        <v>2995</v>
      </c>
      <c r="G251" s="3" t="s">
        <v>22</v>
      </c>
      <c r="H251" s="3" t="s">
        <v>2996</v>
      </c>
      <c r="I251" s="4"/>
      <c r="J251" s="4"/>
      <c r="K251" s="4"/>
      <c r="L251" s="4"/>
      <c r="M251" s="4"/>
      <c r="N251" s="4"/>
      <c r="O251" s="4"/>
      <c r="P251" s="4"/>
      <c r="Q251" s="4"/>
      <c r="R251" s="4"/>
      <c r="S251" s="4"/>
    </row>
    <row r="252">
      <c r="A252" s="4" t="s">
        <v>2214</v>
      </c>
      <c r="B252" s="11" t="s">
        <v>2759</v>
      </c>
      <c r="C252" s="11" t="s">
        <v>2749</v>
      </c>
      <c r="D252" s="11" t="s">
        <v>2754</v>
      </c>
      <c r="E252" s="11" t="s">
        <v>203</v>
      </c>
      <c r="F252" s="3" t="s">
        <v>2997</v>
      </c>
      <c r="G252" s="3" t="s">
        <v>22</v>
      </c>
      <c r="H252" s="3" t="s">
        <v>22</v>
      </c>
      <c r="I252" s="4"/>
      <c r="J252" s="4"/>
      <c r="K252" s="4"/>
      <c r="L252" s="4"/>
      <c r="M252" s="4"/>
      <c r="N252" s="4"/>
      <c r="O252" s="4"/>
      <c r="P252" s="4"/>
      <c r="Q252" s="4"/>
      <c r="R252" s="4"/>
      <c r="S252" s="4"/>
    </row>
    <row r="253">
      <c r="A253" s="4" t="s">
        <v>2229</v>
      </c>
      <c r="B253" s="11" t="s">
        <v>2745</v>
      </c>
      <c r="C253" s="3" t="s">
        <v>2746</v>
      </c>
      <c r="D253" s="3" t="s">
        <v>2747</v>
      </c>
      <c r="E253" s="3" t="s">
        <v>203</v>
      </c>
      <c r="F253" s="3" t="s">
        <v>2998</v>
      </c>
      <c r="G253" s="3" t="s">
        <v>22</v>
      </c>
      <c r="H253" s="3" t="s">
        <v>22</v>
      </c>
      <c r="I253" s="4"/>
      <c r="J253" s="4"/>
      <c r="K253" s="4"/>
      <c r="L253" s="4"/>
      <c r="M253" s="4"/>
      <c r="N253" s="4"/>
      <c r="O253" s="4"/>
      <c r="P253" s="4"/>
      <c r="Q253" s="4"/>
      <c r="R253" s="4"/>
      <c r="S253" s="4"/>
    </row>
    <row r="254">
      <c r="A254" s="4" t="s">
        <v>2237</v>
      </c>
      <c r="B254" s="11" t="s">
        <v>2745</v>
      </c>
      <c r="C254" s="3" t="s">
        <v>2749</v>
      </c>
      <c r="D254" s="3" t="s">
        <v>2754</v>
      </c>
      <c r="E254" s="3" t="s">
        <v>203</v>
      </c>
      <c r="F254" s="3" t="s">
        <v>2846</v>
      </c>
      <c r="G254" s="3" t="s">
        <v>22</v>
      </c>
      <c r="H254" s="3" t="s">
        <v>22</v>
      </c>
      <c r="I254" s="4"/>
      <c r="J254" s="4"/>
      <c r="K254" s="4"/>
      <c r="L254" s="4"/>
      <c r="M254" s="4"/>
      <c r="N254" s="4"/>
      <c r="O254" s="4"/>
      <c r="P254" s="4"/>
      <c r="Q254" s="4"/>
      <c r="R254" s="4"/>
      <c r="S254" s="4"/>
    </row>
    <row r="255">
      <c r="A255" s="4" t="s">
        <v>2239</v>
      </c>
      <c r="B255" s="11" t="s">
        <v>2759</v>
      </c>
      <c r="C255" s="11" t="s">
        <v>2749</v>
      </c>
      <c r="D255" s="11" t="s">
        <v>2754</v>
      </c>
      <c r="E255" s="11" t="s">
        <v>203</v>
      </c>
      <c r="F255" s="11" t="s">
        <v>2999</v>
      </c>
      <c r="G255" s="3" t="s">
        <v>22</v>
      </c>
      <c r="H255" s="3" t="s">
        <v>22</v>
      </c>
      <c r="I255" s="4"/>
      <c r="J255" s="4"/>
      <c r="K255" s="4"/>
      <c r="L255" s="4"/>
      <c r="M255" s="4"/>
      <c r="N255" s="4"/>
      <c r="O255" s="4"/>
      <c r="P255" s="4"/>
      <c r="Q255" s="4"/>
      <c r="R255" s="4"/>
      <c r="S255" s="4"/>
    </row>
    <row r="256">
      <c r="A256" s="4" t="s">
        <v>2250</v>
      </c>
      <c r="B256" s="11" t="s">
        <v>2759</v>
      </c>
      <c r="C256" s="11" t="s">
        <v>2746</v>
      </c>
      <c r="D256" s="11" t="s">
        <v>217</v>
      </c>
      <c r="E256" s="11" t="s">
        <v>203</v>
      </c>
      <c r="F256" s="11" t="s">
        <v>3000</v>
      </c>
      <c r="G256" s="3" t="s">
        <v>22</v>
      </c>
      <c r="H256" s="3" t="s">
        <v>22</v>
      </c>
      <c r="I256" s="4"/>
      <c r="J256" s="4"/>
      <c r="K256" s="4"/>
      <c r="L256" s="4"/>
      <c r="M256" s="4"/>
      <c r="N256" s="4"/>
      <c r="O256" s="4"/>
      <c r="P256" s="4"/>
      <c r="Q256" s="4"/>
      <c r="R256" s="4"/>
      <c r="S256" s="4"/>
    </row>
    <row r="257">
      <c r="A257" s="3" t="s">
        <v>2252</v>
      </c>
      <c r="B257" s="3" t="s">
        <v>2759</v>
      </c>
      <c r="C257" s="3" t="s">
        <v>2749</v>
      </c>
      <c r="D257" s="3" t="s">
        <v>2754</v>
      </c>
      <c r="E257" s="3" t="s">
        <v>203</v>
      </c>
      <c r="F257" s="3" t="s">
        <v>3001</v>
      </c>
      <c r="G257" s="3" t="s">
        <v>22</v>
      </c>
      <c r="H257" s="3" t="s">
        <v>22</v>
      </c>
      <c r="I257" s="4"/>
      <c r="J257" s="4"/>
      <c r="K257" s="4"/>
      <c r="L257" s="4"/>
      <c r="M257" s="4"/>
      <c r="N257" s="4"/>
      <c r="O257" s="4"/>
      <c r="P257" s="4"/>
      <c r="Q257" s="4"/>
      <c r="R257" s="4"/>
      <c r="S257" s="4"/>
    </row>
    <row r="258">
      <c r="A258" s="4" t="s">
        <v>2254</v>
      </c>
      <c r="B258" s="11" t="s">
        <v>2745</v>
      </c>
      <c r="C258" s="3" t="s">
        <v>2749</v>
      </c>
      <c r="D258" s="3" t="s">
        <v>217</v>
      </c>
      <c r="E258" s="3" t="s">
        <v>203</v>
      </c>
      <c r="F258" s="3" t="s">
        <v>3002</v>
      </c>
      <c r="G258" s="3" t="s">
        <v>22</v>
      </c>
      <c r="H258" s="3" t="s">
        <v>22</v>
      </c>
      <c r="I258" s="4"/>
      <c r="J258" s="4"/>
      <c r="K258" s="4"/>
      <c r="L258" s="4"/>
      <c r="M258" s="4"/>
      <c r="N258" s="4"/>
      <c r="O258" s="4"/>
      <c r="P258" s="4"/>
      <c r="Q258" s="4"/>
      <c r="R258" s="4"/>
      <c r="S258" s="4"/>
    </row>
    <row r="259">
      <c r="A259" s="4" t="s">
        <v>2256</v>
      </c>
      <c r="B259" s="11" t="s">
        <v>2759</v>
      </c>
      <c r="C259" s="11" t="s">
        <v>2749</v>
      </c>
      <c r="D259" s="11" t="s">
        <v>2754</v>
      </c>
      <c r="E259" s="11" t="s">
        <v>203</v>
      </c>
      <c r="F259" s="11" t="s">
        <v>3003</v>
      </c>
      <c r="G259" s="3" t="s">
        <v>3004</v>
      </c>
      <c r="H259" s="3" t="s">
        <v>22</v>
      </c>
      <c r="I259" s="4"/>
      <c r="J259" s="4"/>
      <c r="K259" s="4"/>
      <c r="L259" s="4"/>
      <c r="M259" s="4"/>
      <c r="N259" s="4"/>
      <c r="O259" s="4"/>
      <c r="P259" s="4"/>
      <c r="Q259" s="4"/>
      <c r="R259" s="4"/>
      <c r="S259" s="4"/>
    </row>
    <row r="260">
      <c r="A260" s="4" t="s">
        <v>2258</v>
      </c>
      <c r="B260" s="11" t="s">
        <v>2759</v>
      </c>
      <c r="C260" s="11" t="s">
        <v>2749</v>
      </c>
      <c r="D260" s="11" t="s">
        <v>2754</v>
      </c>
      <c r="E260" s="11" t="s">
        <v>203</v>
      </c>
      <c r="F260" s="11" t="s">
        <v>3005</v>
      </c>
      <c r="G260" s="3" t="s">
        <v>3004</v>
      </c>
      <c r="H260" s="3" t="s">
        <v>22</v>
      </c>
      <c r="I260" s="4"/>
      <c r="J260" s="4"/>
      <c r="K260" s="4"/>
      <c r="L260" s="4"/>
      <c r="M260" s="4"/>
      <c r="N260" s="4"/>
      <c r="O260" s="4"/>
      <c r="P260" s="4"/>
      <c r="Q260" s="4"/>
      <c r="R260" s="4"/>
      <c r="S260" s="4"/>
    </row>
    <row r="261">
      <c r="A261" s="4" t="s">
        <v>2261</v>
      </c>
      <c r="B261" s="11" t="s">
        <v>2745</v>
      </c>
      <c r="C261" s="3" t="s">
        <v>2749</v>
      </c>
      <c r="D261" s="3" t="s">
        <v>2975</v>
      </c>
      <c r="E261" s="3" t="s">
        <v>203</v>
      </c>
      <c r="F261" s="3" t="s">
        <v>3006</v>
      </c>
      <c r="G261" s="3" t="s">
        <v>22</v>
      </c>
      <c r="H261" s="3" t="s">
        <v>22</v>
      </c>
      <c r="I261" s="4"/>
      <c r="J261" s="4"/>
      <c r="K261" s="4"/>
      <c r="L261" s="4"/>
      <c r="M261" s="4"/>
      <c r="N261" s="4"/>
      <c r="O261" s="4"/>
      <c r="P261" s="4"/>
      <c r="Q261" s="4"/>
      <c r="R261" s="4"/>
      <c r="S261" s="4"/>
    </row>
    <row r="262">
      <c r="A262" s="4" t="s">
        <v>2264</v>
      </c>
      <c r="B262" s="11" t="s">
        <v>2759</v>
      </c>
      <c r="C262" s="11" t="s">
        <v>2746</v>
      </c>
      <c r="D262" s="3" t="s">
        <v>2747</v>
      </c>
      <c r="E262" s="11" t="s">
        <v>203</v>
      </c>
      <c r="F262" s="3" t="s">
        <v>3007</v>
      </c>
      <c r="G262" s="3" t="s">
        <v>22</v>
      </c>
      <c r="H262" s="3" t="s">
        <v>22</v>
      </c>
      <c r="I262" s="4"/>
      <c r="J262" s="4"/>
      <c r="K262" s="4"/>
      <c r="L262" s="4"/>
      <c r="M262" s="4"/>
      <c r="N262" s="4"/>
      <c r="O262" s="4"/>
      <c r="P262" s="4"/>
      <c r="Q262" s="4"/>
      <c r="R262" s="4"/>
      <c r="S262" s="4"/>
    </row>
    <row r="263">
      <c r="A263" s="4" t="s">
        <v>2266</v>
      </c>
      <c r="B263" s="11" t="s">
        <v>2759</v>
      </c>
      <c r="C263" s="3" t="s">
        <v>2760</v>
      </c>
      <c r="D263" s="3" t="s">
        <v>2862</v>
      </c>
      <c r="E263" s="11" t="s">
        <v>203</v>
      </c>
      <c r="F263" s="3" t="s">
        <v>3008</v>
      </c>
      <c r="G263" s="3" t="s">
        <v>22</v>
      </c>
      <c r="H263" s="3" t="s">
        <v>3009</v>
      </c>
      <c r="I263" s="4"/>
      <c r="J263" s="4"/>
      <c r="K263" s="4"/>
      <c r="L263" s="4"/>
      <c r="M263" s="4"/>
      <c r="N263" s="4"/>
      <c r="O263" s="4"/>
      <c r="P263" s="4"/>
      <c r="Q263" s="4"/>
      <c r="R263" s="4"/>
      <c r="S263" s="4"/>
    </row>
    <row r="264">
      <c r="A264" s="4" t="s">
        <v>2268</v>
      </c>
      <c r="B264" s="11" t="s">
        <v>2745</v>
      </c>
      <c r="C264" s="3" t="s">
        <v>2749</v>
      </c>
      <c r="D264" s="3" t="s">
        <v>2808</v>
      </c>
      <c r="E264" s="3" t="s">
        <v>203</v>
      </c>
      <c r="F264" s="3" t="s">
        <v>3010</v>
      </c>
      <c r="G264" s="3" t="s">
        <v>22</v>
      </c>
      <c r="H264" s="3" t="s">
        <v>22</v>
      </c>
      <c r="I264" s="4"/>
      <c r="J264" s="4"/>
      <c r="K264" s="4"/>
      <c r="L264" s="4"/>
      <c r="M264" s="4"/>
      <c r="N264" s="4"/>
      <c r="O264" s="4"/>
      <c r="P264" s="4"/>
      <c r="Q264" s="4"/>
      <c r="R264" s="4"/>
      <c r="S264" s="4"/>
    </row>
    <row r="265">
      <c r="A265" s="4" t="s">
        <v>2275</v>
      </c>
      <c r="B265" s="11" t="s">
        <v>2745</v>
      </c>
      <c r="C265" s="3" t="s">
        <v>2749</v>
      </c>
      <c r="D265" s="3" t="s">
        <v>2754</v>
      </c>
      <c r="E265" s="3" t="s">
        <v>203</v>
      </c>
      <c r="F265" s="3" t="s">
        <v>3011</v>
      </c>
      <c r="G265" s="3" t="s">
        <v>22</v>
      </c>
      <c r="H265" s="3" t="s">
        <v>22</v>
      </c>
      <c r="I265" s="4"/>
      <c r="J265" s="4"/>
      <c r="K265" s="4"/>
      <c r="L265" s="4"/>
      <c r="M265" s="4"/>
      <c r="N265" s="4"/>
      <c r="O265" s="4"/>
      <c r="P265" s="4"/>
      <c r="Q265" s="4"/>
      <c r="R265" s="4"/>
      <c r="S265" s="4"/>
    </row>
    <row r="266">
      <c r="A266" s="3" t="s">
        <v>2277</v>
      </c>
      <c r="B266" s="3" t="s">
        <v>2759</v>
      </c>
      <c r="C266" s="3" t="s">
        <v>2749</v>
      </c>
      <c r="D266" s="3" t="s">
        <v>217</v>
      </c>
      <c r="E266" s="3" t="s">
        <v>203</v>
      </c>
      <c r="F266" s="3" t="s">
        <v>3012</v>
      </c>
      <c r="G266" s="3" t="s">
        <v>22</v>
      </c>
      <c r="H266" s="3" t="s">
        <v>22</v>
      </c>
      <c r="I266" s="4"/>
      <c r="J266" s="4"/>
      <c r="K266" s="4"/>
      <c r="L266" s="4"/>
      <c r="M266" s="4"/>
      <c r="N266" s="4"/>
      <c r="O266" s="4"/>
      <c r="P266" s="4"/>
      <c r="Q266" s="4"/>
      <c r="R266" s="4"/>
      <c r="S266" s="4"/>
    </row>
    <row r="267">
      <c r="A267" s="4" t="s">
        <v>2279</v>
      </c>
      <c r="B267" s="11" t="s">
        <v>2759</v>
      </c>
      <c r="C267" s="3" t="s">
        <v>2760</v>
      </c>
      <c r="D267" s="11" t="s">
        <v>2808</v>
      </c>
      <c r="E267" s="11" t="s">
        <v>203</v>
      </c>
      <c r="F267" s="3" t="s">
        <v>3013</v>
      </c>
      <c r="G267" s="3" t="s">
        <v>22</v>
      </c>
      <c r="H267" s="3" t="s">
        <v>22</v>
      </c>
      <c r="I267" s="4"/>
      <c r="J267" s="4"/>
      <c r="K267" s="4"/>
      <c r="L267" s="4"/>
      <c r="M267" s="4"/>
      <c r="N267" s="4"/>
      <c r="O267" s="4"/>
      <c r="P267" s="4"/>
      <c r="Q267" s="4"/>
      <c r="R267" s="4"/>
      <c r="S267" s="4"/>
    </row>
    <row r="268">
      <c r="A268" s="4" t="s">
        <v>2283</v>
      </c>
      <c r="B268" s="11" t="s">
        <v>2759</v>
      </c>
      <c r="C268" s="11" t="s">
        <v>2749</v>
      </c>
      <c r="D268" s="11" t="s">
        <v>217</v>
      </c>
      <c r="E268" s="11" t="s">
        <v>203</v>
      </c>
      <c r="F268" s="3" t="s">
        <v>3014</v>
      </c>
      <c r="G268" s="3" t="s">
        <v>22</v>
      </c>
      <c r="H268" s="3" t="s">
        <v>22</v>
      </c>
      <c r="I268" s="4"/>
      <c r="J268" s="4"/>
      <c r="K268" s="4"/>
      <c r="L268" s="4"/>
      <c r="M268" s="4"/>
      <c r="N268" s="4"/>
      <c r="O268" s="4"/>
      <c r="P268" s="4"/>
      <c r="Q268" s="4"/>
      <c r="R268" s="4"/>
      <c r="S268" s="4"/>
    </row>
    <row r="269">
      <c r="A269" s="4" t="s">
        <v>2285</v>
      </c>
      <c r="B269" s="11" t="s">
        <v>2759</v>
      </c>
      <c r="C269" s="11" t="s">
        <v>2749</v>
      </c>
      <c r="D269" s="3" t="s">
        <v>2747</v>
      </c>
      <c r="E269" s="11" t="s">
        <v>203</v>
      </c>
      <c r="F269" s="3" t="s">
        <v>3015</v>
      </c>
      <c r="G269" s="3" t="s">
        <v>22</v>
      </c>
      <c r="H269" s="3" t="s">
        <v>22</v>
      </c>
      <c r="I269" s="4"/>
      <c r="J269" s="4"/>
      <c r="K269" s="4"/>
      <c r="L269" s="4"/>
      <c r="M269" s="4"/>
      <c r="N269" s="4"/>
      <c r="O269" s="4"/>
      <c r="P269" s="4"/>
      <c r="Q269" s="4"/>
      <c r="R269" s="4"/>
      <c r="S269" s="4"/>
    </row>
    <row r="270">
      <c r="A270" s="4" t="s">
        <v>2288</v>
      </c>
      <c r="B270" s="11" t="s">
        <v>2759</v>
      </c>
      <c r="C270" s="11" t="s">
        <v>2749</v>
      </c>
      <c r="D270" s="11" t="s">
        <v>2757</v>
      </c>
      <c r="E270" s="11" t="s">
        <v>203</v>
      </c>
      <c r="F270" s="11" t="s">
        <v>3016</v>
      </c>
      <c r="G270" s="3" t="s">
        <v>22</v>
      </c>
      <c r="H270" s="3" t="s">
        <v>22</v>
      </c>
      <c r="I270" s="4"/>
      <c r="J270" s="4"/>
      <c r="K270" s="4"/>
      <c r="L270" s="4"/>
      <c r="M270" s="4"/>
      <c r="N270" s="4"/>
      <c r="O270" s="4"/>
      <c r="P270" s="4"/>
      <c r="Q270" s="4"/>
      <c r="R270" s="4"/>
      <c r="S270" s="4"/>
    </row>
    <row r="271">
      <c r="A271" s="4" t="s">
        <v>2290</v>
      </c>
      <c r="B271" s="11" t="s">
        <v>2759</v>
      </c>
      <c r="C271" s="11" t="s">
        <v>2749</v>
      </c>
      <c r="D271" s="11" t="s">
        <v>2820</v>
      </c>
      <c r="E271" s="11" t="s">
        <v>203</v>
      </c>
      <c r="F271" s="11" t="s">
        <v>3017</v>
      </c>
      <c r="G271" s="3" t="s">
        <v>22</v>
      </c>
      <c r="H271" s="3" t="s">
        <v>22</v>
      </c>
      <c r="I271" s="4"/>
      <c r="J271" s="4"/>
      <c r="K271" s="4"/>
      <c r="L271" s="4"/>
      <c r="M271" s="4"/>
      <c r="N271" s="4"/>
      <c r="O271" s="4"/>
      <c r="P271" s="4"/>
      <c r="Q271" s="4"/>
      <c r="R271" s="4"/>
      <c r="S271" s="4"/>
    </row>
    <row r="272">
      <c r="A272" s="3" t="s">
        <v>2292</v>
      </c>
      <c r="B272" s="3" t="s">
        <v>2745</v>
      </c>
      <c r="C272" s="3" t="s">
        <v>2749</v>
      </c>
      <c r="D272" s="3" t="s">
        <v>2754</v>
      </c>
      <c r="E272" s="3" t="s">
        <v>203</v>
      </c>
      <c r="F272" s="3" t="s">
        <v>22</v>
      </c>
      <c r="G272" s="3" t="s">
        <v>22</v>
      </c>
      <c r="H272" s="3" t="s">
        <v>22</v>
      </c>
      <c r="I272" s="4"/>
      <c r="J272" s="4"/>
      <c r="K272" s="4"/>
      <c r="L272" s="4"/>
      <c r="M272" s="4"/>
      <c r="N272" s="4"/>
      <c r="O272" s="4"/>
      <c r="P272" s="4"/>
      <c r="Q272" s="4"/>
      <c r="R272" s="4"/>
      <c r="S272" s="4"/>
    </row>
    <row r="273">
      <c r="A273" s="4" t="s">
        <v>2294</v>
      </c>
      <c r="B273" s="11" t="s">
        <v>2759</v>
      </c>
      <c r="C273" s="11" t="s">
        <v>2749</v>
      </c>
      <c r="D273" s="11" t="s">
        <v>2757</v>
      </c>
      <c r="E273" s="3" t="s">
        <v>203</v>
      </c>
      <c r="F273" s="3" t="s">
        <v>3018</v>
      </c>
      <c r="G273" s="3" t="s">
        <v>22</v>
      </c>
      <c r="H273" s="3" t="s">
        <v>22</v>
      </c>
      <c r="I273" s="4"/>
      <c r="J273" s="4"/>
      <c r="K273" s="4"/>
      <c r="L273" s="4"/>
      <c r="M273" s="4"/>
      <c r="N273" s="4"/>
      <c r="O273" s="4"/>
      <c r="P273" s="4"/>
      <c r="Q273" s="4"/>
      <c r="R273" s="4"/>
      <c r="S273" s="4"/>
    </row>
    <row r="274" ht="18.0" customHeight="1">
      <c r="A274" s="4" t="s">
        <v>2296</v>
      </c>
      <c r="B274" s="11" t="s">
        <v>2759</v>
      </c>
      <c r="C274" s="3" t="s">
        <v>2749</v>
      </c>
      <c r="D274" s="11" t="s">
        <v>2761</v>
      </c>
      <c r="E274" s="3" t="s">
        <v>203</v>
      </c>
      <c r="F274" s="3" t="s">
        <v>22</v>
      </c>
      <c r="G274" s="3" t="s">
        <v>22</v>
      </c>
      <c r="H274" s="3" t="s">
        <v>22</v>
      </c>
      <c r="I274" s="4"/>
      <c r="J274" s="4"/>
      <c r="K274" s="4"/>
      <c r="L274" s="4"/>
      <c r="M274" s="4"/>
      <c r="N274" s="4"/>
      <c r="O274" s="4"/>
      <c r="P274" s="4"/>
      <c r="Q274" s="4"/>
      <c r="R274" s="4"/>
      <c r="S274" s="4"/>
    </row>
    <row r="275">
      <c r="A275" s="4" t="s">
        <v>2298</v>
      </c>
      <c r="B275" s="11" t="s">
        <v>2759</v>
      </c>
      <c r="C275" s="11" t="s">
        <v>2746</v>
      </c>
      <c r="D275" s="11" t="s">
        <v>2747</v>
      </c>
      <c r="E275" s="11" t="s">
        <v>203</v>
      </c>
      <c r="F275" s="11" t="s">
        <v>3019</v>
      </c>
      <c r="G275" s="3" t="s">
        <v>22</v>
      </c>
      <c r="H275" s="3" t="s">
        <v>22</v>
      </c>
      <c r="I275" s="4"/>
      <c r="J275" s="4"/>
      <c r="K275" s="4"/>
      <c r="L275" s="4"/>
      <c r="M275" s="4"/>
      <c r="N275" s="4"/>
      <c r="O275" s="4"/>
      <c r="P275" s="4"/>
      <c r="Q275" s="4"/>
      <c r="R275" s="4"/>
      <c r="S275" s="4"/>
    </row>
    <row r="276">
      <c r="A276" s="4" t="s">
        <v>2302</v>
      </c>
      <c r="B276" s="11" t="s">
        <v>2759</v>
      </c>
      <c r="C276" s="11" t="s">
        <v>2746</v>
      </c>
      <c r="D276" s="11" t="s">
        <v>2747</v>
      </c>
      <c r="E276" s="11" t="s">
        <v>203</v>
      </c>
      <c r="F276" s="3" t="s">
        <v>3020</v>
      </c>
      <c r="G276" s="3" t="s">
        <v>22</v>
      </c>
      <c r="H276" s="3" t="s">
        <v>22</v>
      </c>
      <c r="I276" s="4"/>
      <c r="J276" s="4"/>
      <c r="K276" s="4"/>
      <c r="L276" s="4"/>
      <c r="M276" s="4"/>
      <c r="N276" s="4"/>
      <c r="O276" s="4"/>
      <c r="P276" s="4"/>
      <c r="Q276" s="4"/>
      <c r="R276" s="4"/>
      <c r="S276" s="4"/>
    </row>
    <row r="277">
      <c r="A277" s="4" t="s">
        <v>2304</v>
      </c>
      <c r="B277" s="3" t="s">
        <v>2759</v>
      </c>
      <c r="C277" s="3" t="s">
        <v>2749</v>
      </c>
      <c r="D277" s="3" t="s">
        <v>2754</v>
      </c>
      <c r="E277" s="3" t="s">
        <v>203</v>
      </c>
      <c r="F277" s="3" t="s">
        <v>3021</v>
      </c>
      <c r="G277" s="3" t="s">
        <v>22</v>
      </c>
      <c r="H277" s="3" t="s">
        <v>22</v>
      </c>
      <c r="I277" s="4"/>
      <c r="J277" s="4"/>
      <c r="K277" s="4"/>
      <c r="L277" s="4"/>
      <c r="M277" s="4"/>
      <c r="N277" s="4"/>
      <c r="O277" s="4"/>
      <c r="P277" s="4"/>
      <c r="Q277" s="4"/>
      <c r="R277" s="4"/>
      <c r="S277" s="4"/>
    </row>
    <row r="278">
      <c r="A278" s="4" t="s">
        <v>2306</v>
      </c>
      <c r="B278" s="11" t="s">
        <v>2759</v>
      </c>
      <c r="C278" s="11" t="s">
        <v>2749</v>
      </c>
      <c r="D278" s="3" t="s">
        <v>2862</v>
      </c>
      <c r="E278" s="11" t="s">
        <v>203</v>
      </c>
      <c r="F278" s="11" t="s">
        <v>3022</v>
      </c>
      <c r="G278" s="3" t="s">
        <v>22</v>
      </c>
      <c r="H278" s="3" t="s">
        <v>22</v>
      </c>
      <c r="I278" s="4"/>
      <c r="J278" s="4"/>
      <c r="K278" s="4"/>
      <c r="L278" s="4"/>
      <c r="M278" s="4"/>
      <c r="N278" s="4"/>
      <c r="O278" s="4"/>
      <c r="P278" s="4"/>
      <c r="Q278" s="4"/>
      <c r="R278" s="4"/>
      <c r="S278" s="4"/>
    </row>
    <row r="279">
      <c r="A279" s="4" t="s">
        <v>2308</v>
      </c>
      <c r="B279" s="11" t="s">
        <v>2745</v>
      </c>
      <c r="C279" s="3" t="s">
        <v>2749</v>
      </c>
      <c r="D279" s="3" t="s">
        <v>2754</v>
      </c>
      <c r="E279" s="3" t="s">
        <v>203</v>
      </c>
      <c r="F279" s="3" t="s">
        <v>3023</v>
      </c>
      <c r="G279" s="3" t="s">
        <v>22</v>
      </c>
      <c r="H279" s="3" t="s">
        <v>22</v>
      </c>
      <c r="I279" s="4"/>
      <c r="J279" s="4"/>
      <c r="K279" s="4"/>
      <c r="L279" s="4"/>
      <c r="M279" s="4"/>
      <c r="N279" s="4"/>
      <c r="O279" s="4"/>
      <c r="P279" s="4"/>
      <c r="Q279" s="4"/>
      <c r="R279" s="4"/>
      <c r="S279" s="4"/>
    </row>
    <row r="280">
      <c r="A280" s="4" t="s">
        <v>2310</v>
      </c>
      <c r="B280" s="11" t="s">
        <v>2745</v>
      </c>
      <c r="C280" s="3" t="s">
        <v>2760</v>
      </c>
      <c r="D280" s="3" t="s">
        <v>2754</v>
      </c>
      <c r="E280" s="3" t="s">
        <v>203</v>
      </c>
      <c r="F280" s="3" t="s">
        <v>3023</v>
      </c>
      <c r="G280" s="3" t="s">
        <v>22</v>
      </c>
      <c r="H280" s="3" t="s">
        <v>22</v>
      </c>
      <c r="I280" s="4"/>
      <c r="J280" s="4"/>
      <c r="K280" s="4"/>
      <c r="L280" s="4"/>
      <c r="M280" s="4"/>
      <c r="N280" s="4"/>
      <c r="O280" s="4"/>
      <c r="P280" s="4"/>
      <c r="Q280" s="4"/>
      <c r="R280" s="4"/>
      <c r="S280" s="4"/>
    </row>
    <row r="281">
      <c r="A281" s="3" t="s">
        <v>2316</v>
      </c>
      <c r="B281" s="3" t="s">
        <v>2759</v>
      </c>
      <c r="C281" s="3" t="s">
        <v>2760</v>
      </c>
      <c r="D281" s="3" t="s">
        <v>2761</v>
      </c>
      <c r="E281" s="3" t="s">
        <v>203</v>
      </c>
      <c r="F281" s="3" t="s">
        <v>3024</v>
      </c>
      <c r="G281" s="3" t="s">
        <v>22</v>
      </c>
      <c r="H281" s="3" t="s">
        <v>22</v>
      </c>
      <c r="I281" s="4"/>
      <c r="J281" s="4"/>
      <c r="K281" s="4"/>
      <c r="L281" s="4"/>
      <c r="M281" s="4"/>
      <c r="N281" s="4"/>
      <c r="O281" s="4"/>
      <c r="P281" s="4"/>
      <c r="Q281" s="4"/>
      <c r="R281" s="4"/>
      <c r="S281" s="4"/>
    </row>
    <row r="282">
      <c r="A282" s="4" t="s">
        <v>2320</v>
      </c>
      <c r="B282" s="11" t="s">
        <v>2759</v>
      </c>
      <c r="C282" s="3" t="s">
        <v>2746</v>
      </c>
      <c r="D282" s="3" t="s">
        <v>2747</v>
      </c>
      <c r="E282" s="11" t="s">
        <v>203</v>
      </c>
      <c r="F282" s="11" t="s">
        <v>3025</v>
      </c>
      <c r="G282" s="3" t="s">
        <v>22</v>
      </c>
      <c r="H282" s="3" t="s">
        <v>22</v>
      </c>
      <c r="I282" s="4"/>
      <c r="J282" s="4"/>
      <c r="K282" s="4"/>
      <c r="L282" s="4"/>
      <c r="M282" s="4"/>
      <c r="N282" s="4"/>
      <c r="O282" s="4"/>
      <c r="P282" s="4"/>
      <c r="Q282" s="4"/>
      <c r="R282" s="4"/>
      <c r="S282" s="4"/>
    </row>
    <row r="283">
      <c r="A283" s="4" t="s">
        <v>2322</v>
      </c>
      <c r="B283" s="11" t="s">
        <v>2745</v>
      </c>
      <c r="C283" s="3" t="s">
        <v>2749</v>
      </c>
      <c r="D283" s="3" t="s">
        <v>2754</v>
      </c>
      <c r="E283" s="3" t="s">
        <v>203</v>
      </c>
      <c r="F283" s="3" t="s">
        <v>22</v>
      </c>
      <c r="G283" s="3" t="s">
        <v>22</v>
      </c>
      <c r="H283" s="3" t="s">
        <v>22</v>
      </c>
      <c r="I283" s="4"/>
      <c r="J283" s="4"/>
      <c r="K283" s="4"/>
      <c r="L283" s="4"/>
      <c r="M283" s="4"/>
      <c r="N283" s="4"/>
      <c r="O283" s="4"/>
      <c r="P283" s="4"/>
      <c r="Q283" s="4"/>
      <c r="R283" s="4"/>
      <c r="S283" s="4"/>
    </row>
    <row r="284">
      <c r="A284" s="4" t="s">
        <v>2324</v>
      </c>
      <c r="B284" s="11" t="s">
        <v>2759</v>
      </c>
      <c r="C284" s="11" t="s">
        <v>2749</v>
      </c>
      <c r="D284" s="11" t="s">
        <v>217</v>
      </c>
      <c r="E284" s="11" t="s">
        <v>203</v>
      </c>
      <c r="F284" s="3" t="s">
        <v>3026</v>
      </c>
      <c r="G284" s="3" t="s">
        <v>22</v>
      </c>
      <c r="H284" s="3" t="s">
        <v>22</v>
      </c>
      <c r="I284" s="4"/>
      <c r="J284" s="4"/>
      <c r="K284" s="4"/>
      <c r="L284" s="4"/>
      <c r="M284" s="4"/>
      <c r="N284" s="4"/>
      <c r="O284" s="4"/>
      <c r="P284" s="4"/>
      <c r="Q284" s="4"/>
      <c r="R284" s="4"/>
      <c r="S284" s="4"/>
    </row>
    <row r="285">
      <c r="A285" s="4" t="s">
        <v>2327</v>
      </c>
      <c r="B285" s="11" t="s">
        <v>2759</v>
      </c>
      <c r="C285" s="11" t="s">
        <v>2749</v>
      </c>
      <c r="D285" s="11" t="s">
        <v>2747</v>
      </c>
      <c r="E285" s="11" t="s">
        <v>203</v>
      </c>
      <c r="F285" s="3" t="s">
        <v>22</v>
      </c>
      <c r="G285" s="3" t="s">
        <v>22</v>
      </c>
      <c r="H285" s="3" t="s">
        <v>22</v>
      </c>
      <c r="I285" s="4"/>
      <c r="J285" s="4"/>
      <c r="K285" s="4"/>
      <c r="L285" s="4"/>
      <c r="M285" s="4"/>
      <c r="N285" s="4"/>
      <c r="O285" s="4"/>
      <c r="P285" s="4"/>
      <c r="Q285" s="4"/>
      <c r="R285" s="4"/>
      <c r="S285" s="4"/>
    </row>
    <row r="286">
      <c r="A286" s="4" t="s">
        <v>2329</v>
      </c>
      <c r="B286" s="11" t="s">
        <v>2745</v>
      </c>
      <c r="C286" s="3" t="s">
        <v>2749</v>
      </c>
      <c r="D286" s="3" t="s">
        <v>2808</v>
      </c>
      <c r="E286" s="3" t="s">
        <v>203</v>
      </c>
      <c r="F286" s="3" t="s">
        <v>3010</v>
      </c>
      <c r="G286" s="3" t="s">
        <v>22</v>
      </c>
      <c r="H286" s="3" t="s">
        <v>22</v>
      </c>
      <c r="I286" s="4"/>
      <c r="J286" s="4"/>
      <c r="K286" s="4"/>
      <c r="L286" s="4"/>
      <c r="M286" s="4"/>
      <c r="N286" s="4"/>
      <c r="O286" s="4"/>
      <c r="P286" s="4"/>
      <c r="Q286" s="4"/>
      <c r="R286" s="4"/>
      <c r="S286" s="4"/>
    </row>
    <row r="287">
      <c r="A287" s="4" t="s">
        <v>2331</v>
      </c>
      <c r="B287" s="11" t="s">
        <v>2759</v>
      </c>
      <c r="C287" s="11" t="s">
        <v>2749</v>
      </c>
      <c r="D287" s="11" t="s">
        <v>2761</v>
      </c>
      <c r="E287" s="11" t="s">
        <v>203</v>
      </c>
      <c r="F287" s="11" t="s">
        <v>3027</v>
      </c>
      <c r="G287" s="3" t="s">
        <v>22</v>
      </c>
      <c r="H287" s="3" t="s">
        <v>22</v>
      </c>
      <c r="I287" s="4"/>
      <c r="J287" s="4"/>
      <c r="K287" s="4"/>
      <c r="L287" s="4"/>
      <c r="M287" s="4"/>
      <c r="N287" s="4"/>
      <c r="O287" s="4"/>
      <c r="P287" s="4"/>
      <c r="Q287" s="4"/>
      <c r="R287" s="4"/>
      <c r="S287" s="4"/>
    </row>
    <row r="288">
      <c r="A288" s="4" t="s">
        <v>2333</v>
      </c>
      <c r="B288" s="11" t="s">
        <v>2759</v>
      </c>
      <c r="C288" s="11" t="s">
        <v>2749</v>
      </c>
      <c r="D288" s="11" t="s">
        <v>2757</v>
      </c>
      <c r="E288" s="11" t="s">
        <v>203</v>
      </c>
      <c r="F288" s="3" t="s">
        <v>3028</v>
      </c>
      <c r="G288" s="3" t="s">
        <v>22</v>
      </c>
      <c r="H288" s="3" t="s">
        <v>22</v>
      </c>
      <c r="I288" s="4"/>
      <c r="J288" s="4"/>
      <c r="K288" s="4"/>
      <c r="L288" s="4"/>
      <c r="M288" s="4"/>
      <c r="N288" s="4"/>
      <c r="O288" s="4"/>
      <c r="P288" s="4"/>
      <c r="Q288" s="4"/>
      <c r="R288" s="4"/>
      <c r="S288" s="4"/>
    </row>
    <row r="289">
      <c r="A289" s="3" t="s">
        <v>2335</v>
      </c>
      <c r="B289" s="3" t="s">
        <v>2759</v>
      </c>
      <c r="C289" s="3" t="s">
        <v>2749</v>
      </c>
      <c r="D289" s="3" t="s">
        <v>2754</v>
      </c>
      <c r="E289" s="3" t="s">
        <v>203</v>
      </c>
      <c r="F289" s="16" t="s">
        <v>3029</v>
      </c>
      <c r="G289" s="3" t="s">
        <v>22</v>
      </c>
      <c r="H289" s="3" t="s">
        <v>22</v>
      </c>
      <c r="I289" s="4"/>
      <c r="J289" s="4"/>
      <c r="K289" s="4"/>
      <c r="L289" s="4"/>
      <c r="M289" s="4"/>
      <c r="N289" s="4"/>
      <c r="O289" s="4"/>
      <c r="P289" s="4"/>
      <c r="Q289" s="4"/>
      <c r="R289" s="4"/>
      <c r="S289" s="4"/>
    </row>
    <row r="290">
      <c r="A290" s="4" t="s">
        <v>2339</v>
      </c>
      <c r="B290" s="11" t="s">
        <v>2759</v>
      </c>
      <c r="C290" s="11" t="s">
        <v>2746</v>
      </c>
      <c r="D290" s="11" t="s">
        <v>2747</v>
      </c>
      <c r="E290" s="11" t="s">
        <v>203</v>
      </c>
      <c r="F290" s="11" t="s">
        <v>3030</v>
      </c>
      <c r="G290" s="3" t="s">
        <v>22</v>
      </c>
      <c r="H290" s="3" t="s">
        <v>22</v>
      </c>
      <c r="I290" s="4"/>
      <c r="J290" s="4"/>
      <c r="K290" s="4"/>
      <c r="L290" s="4"/>
      <c r="M290" s="4"/>
      <c r="N290" s="4"/>
      <c r="O290" s="4"/>
      <c r="P290" s="4"/>
      <c r="Q290" s="4"/>
      <c r="R290" s="4"/>
      <c r="S290" s="4"/>
    </row>
    <row r="291">
      <c r="A291" s="4" t="s">
        <v>2343</v>
      </c>
      <c r="B291" s="11" t="s">
        <v>2759</v>
      </c>
      <c r="C291" s="11" t="s">
        <v>2746</v>
      </c>
      <c r="D291" s="11" t="s">
        <v>2747</v>
      </c>
      <c r="E291" s="11" t="s">
        <v>203</v>
      </c>
      <c r="F291" s="3" t="s">
        <v>3031</v>
      </c>
      <c r="G291" s="3" t="s">
        <v>22</v>
      </c>
      <c r="H291" s="3" t="s">
        <v>22</v>
      </c>
      <c r="I291" s="4"/>
      <c r="J291" s="4"/>
      <c r="K291" s="4"/>
      <c r="L291" s="4"/>
      <c r="M291" s="4"/>
      <c r="N291" s="4"/>
      <c r="O291" s="4"/>
      <c r="P291" s="4"/>
      <c r="Q291" s="4"/>
      <c r="R291" s="4"/>
      <c r="S291" s="4"/>
    </row>
    <row r="292">
      <c r="A292" s="3" t="s">
        <v>2345</v>
      </c>
      <c r="B292" s="3" t="s">
        <v>2759</v>
      </c>
      <c r="C292" s="3" t="s">
        <v>2749</v>
      </c>
      <c r="D292" s="3" t="s">
        <v>2754</v>
      </c>
      <c r="E292" s="3" t="s">
        <v>203</v>
      </c>
      <c r="F292" s="3" t="s">
        <v>3032</v>
      </c>
      <c r="G292" s="3" t="s">
        <v>22</v>
      </c>
      <c r="H292" s="3" t="s">
        <v>22</v>
      </c>
      <c r="I292" s="4"/>
      <c r="J292" s="4"/>
      <c r="K292" s="4"/>
      <c r="L292" s="4"/>
      <c r="M292" s="4"/>
      <c r="N292" s="4"/>
      <c r="O292" s="4"/>
      <c r="P292" s="4"/>
      <c r="Q292" s="4"/>
      <c r="R292" s="4"/>
      <c r="S292" s="4"/>
    </row>
    <row r="293">
      <c r="A293" s="3" t="s">
        <v>2347</v>
      </c>
      <c r="B293" s="11" t="s">
        <v>2745</v>
      </c>
      <c r="C293" s="3" t="s">
        <v>2746</v>
      </c>
      <c r="D293" s="3" t="s">
        <v>2747</v>
      </c>
      <c r="E293" s="3" t="s">
        <v>203</v>
      </c>
      <c r="F293" s="3" t="s">
        <v>3033</v>
      </c>
      <c r="G293" s="3" t="s">
        <v>22</v>
      </c>
      <c r="H293" s="3" t="s">
        <v>22</v>
      </c>
      <c r="I293" s="4"/>
      <c r="J293" s="4"/>
      <c r="K293" s="4"/>
      <c r="L293" s="4"/>
      <c r="M293" s="4"/>
      <c r="N293" s="4"/>
      <c r="O293" s="4"/>
      <c r="P293" s="4"/>
      <c r="Q293" s="4"/>
      <c r="R293" s="4"/>
      <c r="S293" s="4"/>
    </row>
    <row r="294">
      <c r="A294" s="4" t="s">
        <v>2352</v>
      </c>
      <c r="B294" s="11" t="s">
        <v>2759</v>
      </c>
      <c r="C294" s="11" t="s">
        <v>2746</v>
      </c>
      <c r="D294" s="11" t="s">
        <v>2747</v>
      </c>
      <c r="E294" s="11" t="s">
        <v>203</v>
      </c>
      <c r="F294" s="11" t="s">
        <v>3034</v>
      </c>
      <c r="G294" s="3" t="s">
        <v>22</v>
      </c>
      <c r="H294" s="3" t="s">
        <v>22</v>
      </c>
      <c r="I294" s="4"/>
      <c r="J294" s="4"/>
      <c r="K294" s="4"/>
      <c r="L294" s="4"/>
      <c r="M294" s="4"/>
      <c r="N294" s="4"/>
      <c r="O294" s="4"/>
      <c r="P294" s="4"/>
      <c r="Q294" s="4"/>
      <c r="R294" s="4"/>
      <c r="S294" s="4"/>
    </row>
    <row r="295">
      <c r="A295" s="4" t="s">
        <v>2354</v>
      </c>
      <c r="B295" s="3" t="s">
        <v>2753</v>
      </c>
      <c r="C295" s="3" t="s">
        <v>2760</v>
      </c>
      <c r="D295" s="3" t="s">
        <v>2757</v>
      </c>
      <c r="E295" s="3" t="s">
        <v>203</v>
      </c>
      <c r="F295" s="3" t="s">
        <v>22</v>
      </c>
      <c r="G295" s="3" t="s">
        <v>22</v>
      </c>
      <c r="H295" s="3" t="s">
        <v>22</v>
      </c>
      <c r="I295" s="4"/>
      <c r="J295" s="4"/>
      <c r="K295" s="4"/>
      <c r="L295" s="4"/>
      <c r="M295" s="4"/>
      <c r="N295" s="4"/>
      <c r="O295" s="4"/>
      <c r="P295" s="4"/>
      <c r="Q295" s="4"/>
      <c r="R295" s="4"/>
      <c r="S295" s="4"/>
    </row>
    <row r="296">
      <c r="A296" s="4" t="s">
        <v>2355</v>
      </c>
      <c r="B296" s="11" t="s">
        <v>2759</v>
      </c>
      <c r="C296" s="11" t="s">
        <v>2749</v>
      </c>
      <c r="D296" s="11" t="s">
        <v>2761</v>
      </c>
      <c r="E296" s="11" t="s">
        <v>203</v>
      </c>
      <c r="F296" s="3" t="s">
        <v>22</v>
      </c>
      <c r="G296" s="3" t="s">
        <v>22</v>
      </c>
      <c r="H296" s="3" t="s">
        <v>22</v>
      </c>
      <c r="I296" s="4"/>
      <c r="J296" s="4"/>
      <c r="K296" s="4"/>
      <c r="L296" s="4"/>
      <c r="M296" s="4"/>
      <c r="N296" s="4"/>
      <c r="O296" s="4"/>
      <c r="P296" s="4"/>
      <c r="Q296" s="4"/>
      <c r="R296" s="4"/>
      <c r="S296" s="4"/>
    </row>
    <row r="297">
      <c r="A297" s="4" t="s">
        <v>2357</v>
      </c>
      <c r="B297" s="11" t="s">
        <v>2759</v>
      </c>
      <c r="C297" s="11" t="s">
        <v>2749</v>
      </c>
      <c r="D297" s="11" t="s">
        <v>2820</v>
      </c>
      <c r="E297" s="11" t="s">
        <v>203</v>
      </c>
      <c r="F297" s="3" t="s">
        <v>22</v>
      </c>
      <c r="G297" s="3" t="s">
        <v>22</v>
      </c>
      <c r="H297" s="3" t="s">
        <v>22</v>
      </c>
      <c r="I297" s="4"/>
      <c r="J297" s="4"/>
      <c r="K297" s="4"/>
      <c r="L297" s="4"/>
      <c r="M297" s="4"/>
      <c r="N297" s="4"/>
      <c r="O297" s="4"/>
      <c r="P297" s="4"/>
      <c r="Q297" s="4"/>
      <c r="R297" s="4"/>
      <c r="S297" s="4"/>
    </row>
    <row r="298">
      <c r="A298" s="3" t="s">
        <v>2359</v>
      </c>
      <c r="B298" s="3" t="s">
        <v>2745</v>
      </c>
      <c r="C298" s="3" t="s">
        <v>2746</v>
      </c>
      <c r="D298" s="3" t="s">
        <v>2747</v>
      </c>
      <c r="E298" s="3" t="s">
        <v>203</v>
      </c>
      <c r="F298" s="3" t="s">
        <v>3035</v>
      </c>
      <c r="G298" s="3" t="s">
        <v>22</v>
      </c>
      <c r="H298" s="3" t="s">
        <v>22</v>
      </c>
      <c r="I298" s="4"/>
      <c r="J298" s="4"/>
      <c r="K298" s="4"/>
      <c r="L298" s="4"/>
      <c r="M298" s="4"/>
      <c r="N298" s="4"/>
      <c r="O298" s="4"/>
      <c r="P298" s="4"/>
      <c r="Q298" s="4"/>
      <c r="R298" s="4"/>
      <c r="S298" s="4"/>
    </row>
    <row r="299">
      <c r="A299" s="4" t="s">
        <v>2362</v>
      </c>
      <c r="B299" s="11" t="s">
        <v>2745</v>
      </c>
      <c r="C299" s="3" t="s">
        <v>2749</v>
      </c>
      <c r="D299" s="3" t="s">
        <v>2975</v>
      </c>
      <c r="E299" s="3" t="s">
        <v>203</v>
      </c>
      <c r="F299" s="3" t="s">
        <v>3036</v>
      </c>
      <c r="G299" s="3" t="s">
        <v>22</v>
      </c>
      <c r="H299" s="3" t="s">
        <v>22</v>
      </c>
      <c r="I299" s="4"/>
      <c r="J299" s="4"/>
      <c r="K299" s="4"/>
      <c r="L299" s="4"/>
      <c r="M299" s="4"/>
      <c r="N299" s="4"/>
      <c r="O299" s="4"/>
      <c r="P299" s="4"/>
      <c r="Q299" s="4"/>
      <c r="R299" s="4"/>
      <c r="S299" s="4"/>
    </row>
    <row r="300">
      <c r="A300" s="4" t="s">
        <v>2364</v>
      </c>
      <c r="B300" s="11" t="s">
        <v>2759</v>
      </c>
      <c r="C300" s="11" t="s">
        <v>2749</v>
      </c>
      <c r="D300" s="11" t="s">
        <v>217</v>
      </c>
      <c r="E300" s="11" t="s">
        <v>203</v>
      </c>
      <c r="F300" s="11" t="s">
        <v>3037</v>
      </c>
      <c r="G300" s="3" t="s">
        <v>22</v>
      </c>
      <c r="H300" s="3" t="s">
        <v>22</v>
      </c>
      <c r="I300" s="4"/>
      <c r="J300" s="4"/>
      <c r="K300" s="4"/>
      <c r="L300" s="4"/>
      <c r="M300" s="4"/>
      <c r="N300" s="4"/>
      <c r="O300" s="4"/>
      <c r="P300" s="4"/>
      <c r="Q300" s="4"/>
      <c r="R300" s="4"/>
      <c r="S300" s="4"/>
    </row>
    <row r="301">
      <c r="A301" s="4" t="s">
        <v>2366</v>
      </c>
      <c r="B301" s="11" t="s">
        <v>2759</v>
      </c>
      <c r="C301" s="11" t="s">
        <v>2749</v>
      </c>
      <c r="D301" s="11" t="s">
        <v>2757</v>
      </c>
      <c r="E301" s="11" t="s">
        <v>203</v>
      </c>
      <c r="F301" s="3" t="s">
        <v>22</v>
      </c>
      <c r="G301" s="3" t="s">
        <v>22</v>
      </c>
      <c r="H301" s="3" t="s">
        <v>22</v>
      </c>
      <c r="I301" s="4"/>
      <c r="J301" s="4"/>
      <c r="K301" s="4"/>
      <c r="L301" s="4"/>
      <c r="M301" s="4"/>
      <c r="N301" s="4"/>
      <c r="O301" s="4"/>
      <c r="P301" s="4"/>
      <c r="Q301" s="4"/>
      <c r="R301" s="4"/>
      <c r="S301" s="4"/>
    </row>
    <row r="302">
      <c r="A302" s="3" t="s">
        <v>2371</v>
      </c>
      <c r="B302" s="3" t="s">
        <v>2745</v>
      </c>
      <c r="C302" s="3" t="s">
        <v>2746</v>
      </c>
      <c r="D302" s="3" t="s">
        <v>2754</v>
      </c>
      <c r="E302" s="3" t="s">
        <v>203</v>
      </c>
      <c r="F302" s="3" t="s">
        <v>3038</v>
      </c>
      <c r="G302" s="3" t="s">
        <v>22</v>
      </c>
      <c r="H302" s="3" t="s">
        <v>22</v>
      </c>
      <c r="I302" s="4"/>
      <c r="J302" s="4"/>
      <c r="K302" s="4"/>
      <c r="L302" s="4"/>
      <c r="M302" s="4"/>
      <c r="N302" s="4"/>
      <c r="O302" s="4"/>
      <c r="P302" s="4"/>
      <c r="Q302" s="4"/>
      <c r="R302" s="4"/>
      <c r="S302" s="4"/>
    </row>
    <row r="303">
      <c r="A303" s="4" t="s">
        <v>2376</v>
      </c>
      <c r="B303" s="11" t="s">
        <v>2745</v>
      </c>
      <c r="C303" s="3" t="s">
        <v>2760</v>
      </c>
      <c r="D303" s="3" t="s">
        <v>2754</v>
      </c>
      <c r="E303" s="3" t="s">
        <v>203</v>
      </c>
      <c r="F303" s="3" t="s">
        <v>3039</v>
      </c>
      <c r="G303" s="3" t="s">
        <v>22</v>
      </c>
      <c r="H303" s="3" t="s">
        <v>22</v>
      </c>
      <c r="I303" s="4"/>
      <c r="J303" s="4"/>
      <c r="K303" s="4"/>
      <c r="L303" s="4"/>
      <c r="M303" s="4"/>
      <c r="N303" s="4"/>
      <c r="O303" s="4"/>
      <c r="P303" s="4"/>
      <c r="Q303" s="4"/>
      <c r="R303" s="4"/>
      <c r="S303" s="4"/>
    </row>
    <row r="304">
      <c r="A304" s="4" t="s">
        <v>2690</v>
      </c>
      <c r="B304" s="3" t="s">
        <v>2793</v>
      </c>
      <c r="C304" s="11" t="s">
        <v>2749</v>
      </c>
      <c r="D304" s="11" t="s">
        <v>2754</v>
      </c>
      <c r="E304" s="3" t="s">
        <v>28</v>
      </c>
      <c r="F304" s="11" t="s">
        <v>3040</v>
      </c>
      <c r="G304" s="3" t="s">
        <v>22</v>
      </c>
      <c r="H304" s="3" t="s">
        <v>22</v>
      </c>
      <c r="I304" s="4"/>
      <c r="J304" s="4"/>
      <c r="K304" s="4"/>
      <c r="L304" s="4"/>
      <c r="M304" s="4"/>
      <c r="N304" s="4"/>
      <c r="O304" s="4"/>
      <c r="P304" s="4"/>
      <c r="Q304" s="4"/>
      <c r="R304" s="4"/>
      <c r="S304" s="4"/>
    </row>
    <row r="305">
      <c r="A305" s="4" t="s">
        <v>2385</v>
      </c>
      <c r="B305" s="11" t="s">
        <v>2759</v>
      </c>
      <c r="C305" s="11" t="s">
        <v>2749</v>
      </c>
      <c r="D305" s="3" t="s">
        <v>2862</v>
      </c>
      <c r="E305" s="11" t="s">
        <v>203</v>
      </c>
      <c r="F305" s="3" t="s">
        <v>22</v>
      </c>
      <c r="G305" s="3" t="s">
        <v>22</v>
      </c>
      <c r="H305" s="3" t="s">
        <v>22</v>
      </c>
      <c r="I305" s="4"/>
      <c r="J305" s="4"/>
      <c r="K305" s="4"/>
      <c r="L305" s="4"/>
      <c r="M305" s="4"/>
      <c r="N305" s="4"/>
      <c r="O305" s="4"/>
      <c r="P305" s="4"/>
      <c r="Q305" s="4"/>
      <c r="R305" s="4"/>
      <c r="S305" s="4"/>
    </row>
    <row r="306">
      <c r="A306" s="4" t="s">
        <v>2387</v>
      </c>
      <c r="B306" s="11" t="s">
        <v>2759</v>
      </c>
      <c r="C306" s="11" t="s">
        <v>2749</v>
      </c>
      <c r="D306" s="11" t="s">
        <v>2754</v>
      </c>
      <c r="E306" s="11" t="s">
        <v>203</v>
      </c>
      <c r="F306" s="11" t="s">
        <v>3041</v>
      </c>
      <c r="G306" s="3" t="s">
        <v>22</v>
      </c>
      <c r="H306" s="3" t="s">
        <v>22</v>
      </c>
      <c r="I306" s="4"/>
      <c r="J306" s="4"/>
      <c r="K306" s="4"/>
      <c r="L306" s="4"/>
      <c r="M306" s="4"/>
      <c r="N306" s="4"/>
      <c r="O306" s="4"/>
      <c r="P306" s="4"/>
      <c r="Q306" s="4"/>
      <c r="R306" s="4"/>
      <c r="S306" s="4"/>
    </row>
    <row r="307">
      <c r="A307" s="3" t="s">
        <v>2390</v>
      </c>
      <c r="B307" s="11" t="s">
        <v>2759</v>
      </c>
      <c r="C307" s="11" t="s">
        <v>2749</v>
      </c>
      <c r="D307" s="11" t="s">
        <v>2808</v>
      </c>
      <c r="E307" s="11" t="s">
        <v>203</v>
      </c>
      <c r="F307" s="11" t="s">
        <v>3042</v>
      </c>
      <c r="G307" s="3" t="s">
        <v>22</v>
      </c>
      <c r="H307" s="3" t="s">
        <v>22</v>
      </c>
      <c r="I307" s="4"/>
      <c r="J307" s="4"/>
      <c r="K307" s="4"/>
      <c r="L307" s="4"/>
      <c r="M307" s="4"/>
      <c r="N307" s="4"/>
      <c r="O307" s="4"/>
      <c r="P307" s="4"/>
      <c r="Q307" s="4"/>
      <c r="R307" s="4"/>
      <c r="S307" s="4"/>
    </row>
    <row r="308">
      <c r="A308" s="4" t="s">
        <v>2392</v>
      </c>
      <c r="B308" s="11" t="s">
        <v>2759</v>
      </c>
      <c r="C308" s="11" t="s">
        <v>2749</v>
      </c>
      <c r="D308" s="11" t="s">
        <v>217</v>
      </c>
      <c r="E308" s="11" t="s">
        <v>203</v>
      </c>
      <c r="F308" s="11" t="s">
        <v>3043</v>
      </c>
      <c r="G308" s="3" t="s">
        <v>22</v>
      </c>
      <c r="H308" s="3" t="s">
        <v>22</v>
      </c>
      <c r="I308" s="4"/>
      <c r="J308" s="4"/>
      <c r="K308" s="4"/>
      <c r="L308" s="4"/>
      <c r="M308" s="4"/>
      <c r="N308" s="4"/>
      <c r="O308" s="4"/>
      <c r="P308" s="4"/>
      <c r="Q308" s="4"/>
      <c r="R308" s="4"/>
      <c r="S308" s="4"/>
    </row>
    <row r="309">
      <c r="A309" s="4" t="s">
        <v>2400</v>
      </c>
      <c r="B309" s="11" t="s">
        <v>2759</v>
      </c>
      <c r="C309" s="11" t="s">
        <v>2749</v>
      </c>
      <c r="D309" s="11" t="s">
        <v>2808</v>
      </c>
      <c r="E309" s="3" t="s">
        <v>203</v>
      </c>
      <c r="F309" s="11" t="s">
        <v>3044</v>
      </c>
      <c r="G309" s="3" t="s">
        <v>22</v>
      </c>
      <c r="H309" s="3" t="s">
        <v>22</v>
      </c>
      <c r="I309" s="4"/>
      <c r="J309" s="4"/>
      <c r="K309" s="4"/>
      <c r="L309" s="4"/>
      <c r="M309" s="4"/>
      <c r="N309" s="4"/>
      <c r="O309" s="4"/>
      <c r="P309" s="4"/>
      <c r="Q309" s="4"/>
      <c r="R309" s="4"/>
      <c r="S309" s="4"/>
    </row>
    <row r="310">
      <c r="A310" s="12" t="s">
        <v>2404</v>
      </c>
      <c r="B310" s="3" t="s">
        <v>2759</v>
      </c>
      <c r="C310" s="3" t="s">
        <v>2749</v>
      </c>
      <c r="D310" s="3" t="s">
        <v>2747</v>
      </c>
      <c r="E310" s="3" t="s">
        <v>203</v>
      </c>
      <c r="F310" s="3" t="s">
        <v>22</v>
      </c>
      <c r="G310" s="3" t="s">
        <v>22</v>
      </c>
      <c r="H310" s="3" t="s">
        <v>22</v>
      </c>
      <c r="I310" s="4"/>
      <c r="J310" s="4"/>
      <c r="K310" s="4"/>
      <c r="L310" s="4"/>
      <c r="M310" s="4"/>
      <c r="N310" s="4"/>
      <c r="O310" s="4"/>
      <c r="P310" s="4"/>
      <c r="Q310" s="4"/>
      <c r="R310" s="4"/>
      <c r="S310" s="4"/>
    </row>
    <row r="311">
      <c r="A311" s="4" t="s">
        <v>2408</v>
      </c>
      <c r="B311" s="11" t="s">
        <v>2759</v>
      </c>
      <c r="C311" s="11" t="s">
        <v>2749</v>
      </c>
      <c r="D311" s="11" t="s">
        <v>2757</v>
      </c>
      <c r="E311" s="11" t="s">
        <v>203</v>
      </c>
      <c r="F311" s="3" t="s">
        <v>3045</v>
      </c>
      <c r="G311" s="3" t="s">
        <v>22</v>
      </c>
      <c r="H311" s="3" t="s">
        <v>22</v>
      </c>
      <c r="I311" s="4"/>
      <c r="J311" s="4"/>
      <c r="K311" s="4"/>
      <c r="L311" s="4"/>
      <c r="M311" s="4"/>
      <c r="N311" s="4"/>
      <c r="O311" s="4"/>
      <c r="P311" s="4"/>
      <c r="Q311" s="4"/>
      <c r="R311" s="4"/>
      <c r="S311" s="4"/>
    </row>
    <row r="312">
      <c r="A312" s="3" t="s">
        <v>2412</v>
      </c>
      <c r="B312" s="11" t="s">
        <v>2759</v>
      </c>
      <c r="C312" s="11" t="s">
        <v>2749</v>
      </c>
      <c r="D312" s="11" t="s">
        <v>217</v>
      </c>
      <c r="E312" s="3" t="s">
        <v>203</v>
      </c>
      <c r="F312" s="11" t="s">
        <v>3046</v>
      </c>
      <c r="G312" s="3" t="s">
        <v>3047</v>
      </c>
      <c r="H312" s="3" t="s">
        <v>22</v>
      </c>
      <c r="I312" s="4"/>
      <c r="J312" s="4"/>
      <c r="K312" s="4"/>
      <c r="L312" s="4"/>
      <c r="M312" s="4"/>
      <c r="N312" s="4"/>
      <c r="O312" s="4"/>
      <c r="P312" s="4"/>
      <c r="Q312" s="4"/>
      <c r="R312" s="4"/>
      <c r="S312" s="4"/>
    </row>
    <row r="313">
      <c r="A313" s="4" t="s">
        <v>2414</v>
      </c>
      <c r="B313" s="11" t="s">
        <v>2759</v>
      </c>
      <c r="C313" s="11" t="s">
        <v>2749</v>
      </c>
      <c r="D313" s="11" t="s">
        <v>217</v>
      </c>
      <c r="E313" s="3" t="s">
        <v>203</v>
      </c>
      <c r="F313" s="11" t="s">
        <v>3046</v>
      </c>
      <c r="G313" s="3" t="s">
        <v>22</v>
      </c>
      <c r="H313" s="3" t="s">
        <v>22</v>
      </c>
      <c r="I313" s="4"/>
      <c r="J313" s="4"/>
      <c r="K313" s="4"/>
      <c r="L313" s="4"/>
      <c r="M313" s="4"/>
      <c r="N313" s="4"/>
      <c r="O313" s="4"/>
      <c r="P313" s="4"/>
      <c r="Q313" s="4"/>
      <c r="R313" s="4"/>
      <c r="S313" s="4"/>
    </row>
    <row r="314">
      <c r="A314" s="4" t="s">
        <v>2440</v>
      </c>
      <c r="B314" s="11" t="s">
        <v>2745</v>
      </c>
      <c r="C314" s="3" t="s">
        <v>2749</v>
      </c>
      <c r="D314" s="3" t="s">
        <v>2754</v>
      </c>
      <c r="E314" s="3" t="s">
        <v>203</v>
      </c>
      <c r="F314" s="3" t="s">
        <v>3048</v>
      </c>
      <c r="G314" s="3" t="s">
        <v>22</v>
      </c>
      <c r="H314" s="3" t="s">
        <v>22</v>
      </c>
      <c r="I314" s="4"/>
      <c r="J314" s="4"/>
      <c r="K314" s="4"/>
      <c r="L314" s="4"/>
      <c r="M314" s="4"/>
      <c r="N314" s="4"/>
      <c r="O314" s="4"/>
      <c r="P314" s="4"/>
      <c r="Q314" s="4"/>
      <c r="R314" s="4"/>
      <c r="S314" s="4"/>
    </row>
    <row r="315">
      <c r="A315" s="4" t="s">
        <v>2442</v>
      </c>
      <c r="B315" s="11" t="s">
        <v>2759</v>
      </c>
      <c r="C315" s="11" t="s">
        <v>2749</v>
      </c>
      <c r="D315" s="11" t="s">
        <v>2757</v>
      </c>
      <c r="E315" s="11" t="s">
        <v>203</v>
      </c>
      <c r="F315" s="11" t="s">
        <v>3049</v>
      </c>
      <c r="G315" s="3" t="s">
        <v>3050</v>
      </c>
      <c r="H315" s="3" t="s">
        <v>22</v>
      </c>
      <c r="I315" s="4"/>
      <c r="J315" s="4"/>
      <c r="K315" s="4"/>
      <c r="L315" s="4"/>
      <c r="M315" s="4"/>
      <c r="N315" s="4"/>
      <c r="O315" s="4"/>
      <c r="P315" s="4"/>
      <c r="Q315" s="4"/>
      <c r="R315" s="4"/>
      <c r="S315" s="4"/>
    </row>
    <row r="316">
      <c r="A316" s="3" t="s">
        <v>2447</v>
      </c>
      <c r="B316" s="3" t="s">
        <v>2759</v>
      </c>
      <c r="C316" s="3" t="s">
        <v>2749</v>
      </c>
      <c r="D316" s="3" t="s">
        <v>2757</v>
      </c>
      <c r="E316" s="3" t="s">
        <v>203</v>
      </c>
      <c r="F316" s="3" t="s">
        <v>3051</v>
      </c>
      <c r="G316" s="3" t="s">
        <v>22</v>
      </c>
      <c r="H316" s="3" t="s">
        <v>22</v>
      </c>
      <c r="I316" s="4"/>
      <c r="J316" s="4"/>
      <c r="K316" s="4"/>
      <c r="L316" s="4"/>
      <c r="M316" s="4"/>
      <c r="N316" s="4"/>
      <c r="O316" s="4"/>
      <c r="P316" s="4"/>
      <c r="Q316" s="4"/>
      <c r="R316" s="4"/>
      <c r="S316" s="4"/>
    </row>
    <row r="317">
      <c r="A317" s="4" t="s">
        <v>2449</v>
      </c>
      <c r="B317" s="11" t="s">
        <v>2759</v>
      </c>
      <c r="C317" s="11" t="s">
        <v>2749</v>
      </c>
      <c r="D317" s="11" t="s">
        <v>2757</v>
      </c>
      <c r="E317" s="11" t="s">
        <v>203</v>
      </c>
      <c r="F317" s="3" t="s">
        <v>22</v>
      </c>
      <c r="G317" s="3" t="s">
        <v>22</v>
      </c>
      <c r="H317" s="3" t="s">
        <v>22</v>
      </c>
      <c r="I317" s="4"/>
      <c r="J317" s="4"/>
      <c r="K317" s="4"/>
      <c r="L317" s="4"/>
      <c r="M317" s="4"/>
      <c r="N317" s="4"/>
      <c r="O317" s="4"/>
      <c r="P317" s="4"/>
      <c r="Q317" s="4"/>
      <c r="R317" s="4"/>
      <c r="S317" s="4"/>
    </row>
    <row r="318">
      <c r="A318" s="4" t="s">
        <v>2450</v>
      </c>
      <c r="B318" s="11" t="s">
        <v>2759</v>
      </c>
      <c r="C318" s="11" t="s">
        <v>2746</v>
      </c>
      <c r="D318" s="11" t="s">
        <v>2747</v>
      </c>
      <c r="E318" s="11" t="s">
        <v>203</v>
      </c>
      <c r="F318" s="3" t="s">
        <v>3052</v>
      </c>
      <c r="G318" s="3" t="s">
        <v>22</v>
      </c>
      <c r="H318" s="3" t="s">
        <v>22</v>
      </c>
      <c r="I318" s="4"/>
      <c r="J318" s="4"/>
      <c r="K318" s="4"/>
      <c r="L318" s="4"/>
      <c r="M318" s="4"/>
      <c r="N318" s="4"/>
      <c r="O318" s="4"/>
      <c r="P318" s="4"/>
      <c r="Q318" s="4"/>
      <c r="R318" s="4"/>
      <c r="S318" s="4"/>
    </row>
    <row r="319">
      <c r="A319" s="4" t="s">
        <v>2463</v>
      </c>
      <c r="B319" s="11" t="s">
        <v>2745</v>
      </c>
      <c r="C319" s="3" t="s">
        <v>2749</v>
      </c>
      <c r="D319" s="3" t="s">
        <v>2754</v>
      </c>
      <c r="E319" s="3" t="s">
        <v>203</v>
      </c>
      <c r="F319" s="3" t="s">
        <v>22</v>
      </c>
      <c r="G319" s="3" t="s">
        <v>22</v>
      </c>
      <c r="H319" s="3" t="s">
        <v>22</v>
      </c>
      <c r="I319" s="4"/>
      <c r="J319" s="4"/>
      <c r="K319" s="4"/>
      <c r="L319" s="4"/>
      <c r="M319" s="4"/>
      <c r="N319" s="4"/>
      <c r="O319" s="4"/>
      <c r="P319" s="4"/>
      <c r="Q319" s="4"/>
      <c r="R319" s="4"/>
      <c r="S319" s="4"/>
    </row>
    <row r="320">
      <c r="A320" s="4" t="s">
        <v>2465</v>
      </c>
      <c r="B320" s="11" t="s">
        <v>2745</v>
      </c>
      <c r="C320" s="3" t="s">
        <v>2749</v>
      </c>
      <c r="D320" s="3" t="s">
        <v>2754</v>
      </c>
      <c r="E320" s="3" t="s">
        <v>203</v>
      </c>
      <c r="F320" s="3" t="s">
        <v>3053</v>
      </c>
      <c r="G320" s="3" t="s">
        <v>22</v>
      </c>
      <c r="H320" s="3" t="s">
        <v>22</v>
      </c>
      <c r="I320" s="4"/>
      <c r="J320" s="4"/>
      <c r="K320" s="4"/>
      <c r="L320" s="4"/>
      <c r="M320" s="4"/>
      <c r="N320" s="4"/>
      <c r="O320" s="4"/>
      <c r="P320" s="4"/>
      <c r="Q320" s="4"/>
      <c r="R320" s="4"/>
      <c r="S320" s="4"/>
    </row>
    <row r="321">
      <c r="A321" s="4" t="s">
        <v>1843</v>
      </c>
      <c r="B321" s="3" t="s">
        <v>2759</v>
      </c>
      <c r="C321" s="3" t="s">
        <v>2746</v>
      </c>
      <c r="D321" s="3" t="s">
        <v>2747</v>
      </c>
      <c r="E321" s="3" t="s">
        <v>203</v>
      </c>
      <c r="F321" s="3" t="s">
        <v>3054</v>
      </c>
      <c r="G321" s="3" t="s">
        <v>22</v>
      </c>
      <c r="H321" s="3" t="s">
        <v>22</v>
      </c>
      <c r="I321" s="4"/>
      <c r="J321" s="4"/>
      <c r="K321" s="4"/>
      <c r="L321" s="4"/>
      <c r="M321" s="4"/>
      <c r="N321" s="4"/>
      <c r="O321" s="4"/>
      <c r="P321" s="4"/>
      <c r="Q321" s="4"/>
      <c r="R321" s="4"/>
      <c r="S321" s="4"/>
    </row>
    <row r="322">
      <c r="A322" s="4" t="s">
        <v>1851</v>
      </c>
      <c r="B322" s="3" t="s">
        <v>2759</v>
      </c>
      <c r="C322" s="3" t="s">
        <v>2746</v>
      </c>
      <c r="D322" s="3" t="s">
        <v>2747</v>
      </c>
      <c r="E322" s="3" t="s">
        <v>203</v>
      </c>
      <c r="F322" s="3" t="s">
        <v>3055</v>
      </c>
      <c r="G322" s="3" t="s">
        <v>22</v>
      </c>
      <c r="H322" s="3" t="s">
        <v>22</v>
      </c>
      <c r="I322" s="4"/>
      <c r="J322" s="4"/>
      <c r="K322" s="4"/>
      <c r="L322" s="4"/>
      <c r="M322" s="4"/>
      <c r="N322" s="4"/>
      <c r="O322" s="4"/>
      <c r="P322" s="4"/>
      <c r="Q322" s="4"/>
      <c r="R322" s="4"/>
      <c r="S322" s="4"/>
    </row>
    <row r="323">
      <c r="A323" s="4" t="s">
        <v>1857</v>
      </c>
      <c r="B323" s="3" t="s">
        <v>2745</v>
      </c>
      <c r="C323" s="3" t="s">
        <v>2760</v>
      </c>
      <c r="D323" s="3" t="s">
        <v>217</v>
      </c>
      <c r="E323" s="3" t="s">
        <v>203</v>
      </c>
      <c r="F323" s="3" t="s">
        <v>3056</v>
      </c>
      <c r="G323" s="3" t="s">
        <v>22</v>
      </c>
      <c r="H323" s="3" t="s">
        <v>22</v>
      </c>
      <c r="I323" s="4"/>
      <c r="J323" s="4"/>
      <c r="K323" s="4"/>
      <c r="L323" s="4"/>
      <c r="M323" s="4"/>
      <c r="N323" s="4"/>
      <c r="O323" s="4"/>
      <c r="P323" s="4"/>
      <c r="Q323" s="4"/>
      <c r="R323" s="4"/>
      <c r="S323" s="4"/>
    </row>
    <row r="324">
      <c r="A324" s="4" t="s">
        <v>2475</v>
      </c>
      <c r="B324" s="3" t="s">
        <v>2753</v>
      </c>
      <c r="C324" s="3" t="s">
        <v>2749</v>
      </c>
      <c r="D324" s="3" t="s">
        <v>217</v>
      </c>
      <c r="E324" s="3" t="s">
        <v>28</v>
      </c>
      <c r="F324" s="3" t="s">
        <v>3057</v>
      </c>
      <c r="G324" s="3"/>
      <c r="H324" s="3"/>
      <c r="I324" s="4"/>
      <c r="J324" s="4"/>
      <c r="K324" s="4"/>
      <c r="L324" s="4"/>
      <c r="M324" s="4"/>
      <c r="N324" s="4"/>
      <c r="O324" s="4"/>
      <c r="P324" s="4"/>
      <c r="Q324" s="4"/>
      <c r="R324" s="4"/>
      <c r="S324" s="4"/>
    </row>
    <row r="325">
      <c r="A325" s="4" t="s">
        <v>2477</v>
      </c>
      <c r="B325" s="3" t="s">
        <v>2759</v>
      </c>
      <c r="C325" s="3" t="s">
        <v>2749</v>
      </c>
      <c r="D325" s="3" t="s">
        <v>2761</v>
      </c>
      <c r="E325" s="3" t="s">
        <v>28</v>
      </c>
      <c r="F325" s="3" t="s">
        <v>3058</v>
      </c>
      <c r="G325" s="3"/>
      <c r="H325" s="3"/>
      <c r="I325" s="4"/>
      <c r="J325" s="4"/>
      <c r="K325" s="4"/>
      <c r="L325" s="4"/>
      <c r="M325" s="4"/>
      <c r="N325" s="4"/>
      <c r="O325" s="4"/>
      <c r="P325" s="4"/>
      <c r="Q325" s="4"/>
      <c r="R325" s="4"/>
      <c r="S325" s="4"/>
    </row>
    <row r="326">
      <c r="A326" s="4" t="s">
        <v>1863</v>
      </c>
      <c r="B326" s="3" t="s">
        <v>2759</v>
      </c>
      <c r="C326" s="3" t="s">
        <v>2749</v>
      </c>
      <c r="D326" s="3" t="s">
        <v>217</v>
      </c>
      <c r="E326" s="3" t="s">
        <v>203</v>
      </c>
      <c r="F326" s="3" t="s">
        <v>3059</v>
      </c>
      <c r="G326" s="3"/>
      <c r="H326" s="3"/>
      <c r="I326" s="4"/>
      <c r="J326" s="4"/>
      <c r="K326" s="4"/>
      <c r="L326" s="4"/>
      <c r="M326" s="4"/>
      <c r="N326" s="4"/>
      <c r="O326" s="4"/>
      <c r="P326" s="4"/>
      <c r="Q326" s="4"/>
      <c r="R326" s="4"/>
      <c r="S326" s="4"/>
    </row>
    <row r="327">
      <c r="A327" s="4" t="s">
        <v>2483</v>
      </c>
      <c r="B327" s="3" t="s">
        <v>2753</v>
      </c>
      <c r="C327" s="3" t="s">
        <v>2746</v>
      </c>
      <c r="D327" s="3" t="s">
        <v>2747</v>
      </c>
      <c r="E327" s="3" t="s">
        <v>28</v>
      </c>
      <c r="F327" s="3" t="s">
        <v>3060</v>
      </c>
      <c r="G327" s="3"/>
      <c r="H327" s="3"/>
      <c r="I327" s="4"/>
      <c r="J327" s="4"/>
      <c r="K327" s="4"/>
      <c r="L327" s="4"/>
      <c r="M327" s="4"/>
      <c r="N327" s="4"/>
      <c r="O327" s="4"/>
      <c r="P327" s="4"/>
      <c r="Q327" s="4"/>
      <c r="R327" s="4"/>
      <c r="S327" s="4"/>
    </row>
    <row r="328">
      <c r="A328" s="4" t="s">
        <v>1895</v>
      </c>
      <c r="B328" s="3" t="s">
        <v>2753</v>
      </c>
      <c r="C328" s="3" t="s">
        <v>2749</v>
      </c>
      <c r="D328" s="3" t="s">
        <v>2754</v>
      </c>
      <c r="E328" s="3" t="s">
        <v>203</v>
      </c>
      <c r="F328" s="3"/>
      <c r="G328" s="3"/>
      <c r="H328" s="3"/>
      <c r="I328" s="4"/>
      <c r="J328" s="4"/>
      <c r="K328" s="4"/>
      <c r="L328" s="4"/>
      <c r="M328" s="4"/>
      <c r="N328" s="4"/>
      <c r="O328" s="4"/>
      <c r="P328" s="4"/>
      <c r="Q328" s="4"/>
      <c r="R328" s="4"/>
      <c r="S328" s="4"/>
    </row>
    <row r="329">
      <c r="A329" s="3" t="s">
        <v>2486</v>
      </c>
      <c r="B329" s="3" t="s">
        <v>2745</v>
      </c>
      <c r="C329" s="3" t="s">
        <v>2749</v>
      </c>
      <c r="D329" s="3" t="s">
        <v>2747</v>
      </c>
      <c r="E329" s="3" t="s">
        <v>28</v>
      </c>
      <c r="F329" s="3" t="s">
        <v>3061</v>
      </c>
      <c r="G329" s="3"/>
      <c r="H329" s="3"/>
      <c r="I329" s="4"/>
      <c r="J329" s="4"/>
      <c r="K329" s="4"/>
      <c r="L329" s="4"/>
      <c r="M329" s="4"/>
      <c r="N329" s="4"/>
      <c r="O329" s="4"/>
      <c r="P329" s="4"/>
      <c r="Q329" s="4"/>
      <c r="R329" s="4"/>
      <c r="S329" s="4"/>
    </row>
    <row r="330">
      <c r="A330" s="4" t="s">
        <v>1930</v>
      </c>
      <c r="B330" s="3" t="s">
        <v>2745</v>
      </c>
      <c r="C330" s="3" t="s">
        <v>2746</v>
      </c>
      <c r="D330" s="3" t="s">
        <v>2747</v>
      </c>
      <c r="E330" s="3" t="s">
        <v>203</v>
      </c>
      <c r="F330" s="3" t="s">
        <v>3062</v>
      </c>
      <c r="G330" s="3"/>
      <c r="H330" s="3"/>
      <c r="I330" s="4"/>
      <c r="J330" s="4"/>
      <c r="K330" s="4"/>
      <c r="L330" s="4"/>
      <c r="M330" s="4"/>
      <c r="N330" s="4"/>
      <c r="O330" s="4"/>
      <c r="P330" s="4"/>
      <c r="Q330" s="4"/>
      <c r="R330" s="4"/>
      <c r="S330" s="4"/>
    </row>
    <row r="331">
      <c r="A331" s="4" t="s">
        <v>1928</v>
      </c>
      <c r="B331" s="3" t="s">
        <v>2745</v>
      </c>
      <c r="C331" s="3" t="s">
        <v>2746</v>
      </c>
      <c r="D331" s="3" t="s">
        <v>2747</v>
      </c>
      <c r="E331" s="3" t="s">
        <v>203</v>
      </c>
      <c r="F331" s="3"/>
      <c r="G331" s="3"/>
      <c r="H331" s="3"/>
      <c r="I331" s="4"/>
      <c r="J331" s="4"/>
      <c r="K331" s="4"/>
      <c r="L331" s="4"/>
      <c r="M331" s="4"/>
      <c r="N331" s="4"/>
      <c r="O331" s="4"/>
      <c r="P331" s="4"/>
      <c r="Q331" s="4"/>
      <c r="R331" s="4"/>
      <c r="S331" s="4"/>
    </row>
    <row r="332">
      <c r="A332" s="4" t="s">
        <v>1936</v>
      </c>
      <c r="B332" s="3" t="s">
        <v>2759</v>
      </c>
      <c r="C332" s="3" t="s">
        <v>2749</v>
      </c>
      <c r="D332" s="3" t="s">
        <v>217</v>
      </c>
      <c r="E332" s="3" t="s">
        <v>203</v>
      </c>
      <c r="F332" s="3" t="s">
        <v>3063</v>
      </c>
      <c r="G332" s="3" t="s">
        <v>22</v>
      </c>
      <c r="H332" s="3" t="s">
        <v>22</v>
      </c>
      <c r="I332" s="4"/>
      <c r="J332" s="4"/>
      <c r="K332" s="4"/>
      <c r="L332" s="4"/>
      <c r="M332" s="4"/>
      <c r="N332" s="4"/>
      <c r="O332" s="4"/>
      <c r="P332" s="4"/>
      <c r="Q332" s="4"/>
      <c r="R332" s="4"/>
      <c r="S332" s="4"/>
    </row>
    <row r="333">
      <c r="A333" s="3" t="s">
        <v>1954</v>
      </c>
      <c r="B333" s="3" t="s">
        <v>2745</v>
      </c>
      <c r="C333" s="3" t="s">
        <v>2746</v>
      </c>
      <c r="D333" s="3" t="s">
        <v>2747</v>
      </c>
      <c r="E333" s="3" t="s">
        <v>203</v>
      </c>
      <c r="F333" s="3" t="s">
        <v>3064</v>
      </c>
      <c r="G333" s="3"/>
      <c r="H333" s="3"/>
      <c r="I333" s="4"/>
      <c r="J333" s="4"/>
      <c r="K333" s="4"/>
      <c r="L333" s="4"/>
      <c r="M333" s="4"/>
      <c r="N333" s="4"/>
      <c r="O333" s="4"/>
      <c r="P333" s="4"/>
      <c r="Q333" s="4"/>
      <c r="R333" s="4"/>
      <c r="S333" s="4"/>
    </row>
    <row r="334">
      <c r="A334" s="3" t="s">
        <v>2501</v>
      </c>
      <c r="B334" s="3" t="s">
        <v>2745</v>
      </c>
      <c r="C334" s="3" t="s">
        <v>2749</v>
      </c>
      <c r="D334" s="3" t="s">
        <v>2751</v>
      </c>
      <c r="E334" s="3" t="s">
        <v>28</v>
      </c>
      <c r="F334" s="3" t="s">
        <v>3065</v>
      </c>
      <c r="G334" s="3"/>
      <c r="H334" s="3"/>
      <c r="I334" s="4"/>
      <c r="J334" s="4"/>
      <c r="K334" s="4"/>
      <c r="L334" s="4"/>
      <c r="M334" s="4"/>
      <c r="N334" s="4"/>
      <c r="O334" s="4"/>
      <c r="P334" s="4"/>
      <c r="Q334" s="4"/>
      <c r="R334" s="4"/>
      <c r="S334" s="4"/>
    </row>
    <row r="335">
      <c r="A335" s="4" t="s">
        <v>2505</v>
      </c>
      <c r="B335" s="3" t="s">
        <v>2745</v>
      </c>
      <c r="C335" s="3" t="s">
        <v>2749</v>
      </c>
      <c r="D335" s="3" t="s">
        <v>2754</v>
      </c>
      <c r="E335" s="3" t="s">
        <v>28</v>
      </c>
      <c r="F335" s="3" t="s">
        <v>3065</v>
      </c>
      <c r="G335" s="3"/>
      <c r="H335" s="3"/>
      <c r="I335" s="4"/>
      <c r="J335" s="4"/>
      <c r="K335" s="4"/>
      <c r="L335" s="4"/>
      <c r="M335" s="4"/>
      <c r="N335" s="4"/>
      <c r="O335" s="4"/>
      <c r="P335" s="4"/>
      <c r="Q335" s="4"/>
      <c r="R335" s="4"/>
      <c r="S335" s="4"/>
    </row>
    <row r="336">
      <c r="A336" s="3" t="s">
        <v>2509</v>
      </c>
      <c r="B336" s="3" t="s">
        <v>2759</v>
      </c>
      <c r="C336" s="3" t="s">
        <v>2749</v>
      </c>
      <c r="D336" s="3" t="s">
        <v>2806</v>
      </c>
      <c r="E336" s="3" t="s">
        <v>28</v>
      </c>
      <c r="F336" s="3" t="s">
        <v>3066</v>
      </c>
      <c r="G336" s="3"/>
      <c r="H336" s="3"/>
      <c r="I336" s="4"/>
      <c r="J336" s="4"/>
      <c r="K336" s="4"/>
      <c r="L336" s="4"/>
      <c r="M336" s="4"/>
      <c r="N336" s="4"/>
      <c r="O336" s="4"/>
      <c r="P336" s="4"/>
      <c r="Q336" s="4"/>
      <c r="R336" s="4"/>
      <c r="S336" s="4"/>
    </row>
    <row r="337">
      <c r="A337" s="4" t="s">
        <v>2511</v>
      </c>
      <c r="B337" s="3" t="s">
        <v>2759</v>
      </c>
      <c r="C337" s="3" t="s">
        <v>2746</v>
      </c>
      <c r="D337" s="3" t="s">
        <v>2747</v>
      </c>
      <c r="E337" s="3" t="s">
        <v>28</v>
      </c>
      <c r="F337" s="3" t="s">
        <v>3067</v>
      </c>
      <c r="G337" s="3" t="s">
        <v>3068</v>
      </c>
      <c r="H337" s="3" t="s">
        <v>22</v>
      </c>
      <c r="I337" s="4"/>
      <c r="J337" s="4"/>
      <c r="K337" s="4"/>
      <c r="L337" s="4"/>
      <c r="M337" s="4"/>
      <c r="N337" s="4"/>
      <c r="O337" s="4"/>
      <c r="P337" s="4"/>
      <c r="Q337" s="4"/>
      <c r="R337" s="4"/>
      <c r="S337" s="4"/>
    </row>
    <row r="338">
      <c r="A338" s="4" t="s">
        <v>2512</v>
      </c>
      <c r="B338" s="3" t="s">
        <v>2759</v>
      </c>
      <c r="C338" s="3" t="s">
        <v>2746</v>
      </c>
      <c r="D338" s="3" t="s">
        <v>2747</v>
      </c>
      <c r="E338" s="3" t="s">
        <v>28</v>
      </c>
      <c r="F338" s="3" t="s">
        <v>3069</v>
      </c>
      <c r="G338" s="3" t="s">
        <v>3070</v>
      </c>
      <c r="H338" s="3" t="s">
        <v>22</v>
      </c>
      <c r="I338" s="4"/>
      <c r="J338" s="4"/>
      <c r="K338" s="4"/>
      <c r="L338" s="4"/>
      <c r="M338" s="4"/>
      <c r="N338" s="4"/>
      <c r="O338" s="4"/>
      <c r="P338" s="4"/>
      <c r="Q338" s="4"/>
      <c r="R338" s="4"/>
      <c r="S338" s="4"/>
    </row>
    <row r="339">
      <c r="A339" s="4" t="s">
        <v>2514</v>
      </c>
      <c r="B339" s="3" t="s">
        <v>2745</v>
      </c>
      <c r="C339" s="3" t="s">
        <v>2749</v>
      </c>
      <c r="D339" s="3" t="s">
        <v>2806</v>
      </c>
      <c r="E339" s="3" t="s">
        <v>28</v>
      </c>
      <c r="F339" s="3" t="s">
        <v>3071</v>
      </c>
      <c r="G339" s="3"/>
      <c r="H339" s="3"/>
      <c r="I339" s="4"/>
      <c r="J339" s="4"/>
      <c r="K339" s="4"/>
      <c r="L339" s="4"/>
      <c r="M339" s="4"/>
      <c r="N339" s="4"/>
      <c r="O339" s="4"/>
      <c r="P339" s="4"/>
      <c r="Q339" s="4"/>
      <c r="R339" s="4"/>
      <c r="S339" s="4"/>
    </row>
    <row r="340">
      <c r="A340" s="4" t="s">
        <v>1993</v>
      </c>
      <c r="B340" s="3" t="s">
        <v>2759</v>
      </c>
      <c r="C340" s="3" t="s">
        <v>2749</v>
      </c>
      <c r="D340" s="3" t="s">
        <v>217</v>
      </c>
      <c r="E340" s="3" t="s">
        <v>203</v>
      </c>
      <c r="F340" s="3" t="s">
        <v>3072</v>
      </c>
      <c r="G340" s="3"/>
      <c r="H340" s="3" t="s">
        <v>22</v>
      </c>
      <c r="I340" s="4"/>
      <c r="J340" s="4"/>
      <c r="K340" s="4"/>
      <c r="L340" s="4"/>
      <c r="M340" s="4"/>
      <c r="N340" s="4"/>
      <c r="O340" s="4"/>
      <c r="P340" s="4"/>
      <c r="Q340" s="4"/>
      <c r="R340" s="4"/>
      <c r="S340" s="4"/>
    </row>
    <row r="341">
      <c r="A341" s="4" t="s">
        <v>2525</v>
      </c>
      <c r="B341" s="3" t="s">
        <v>2745</v>
      </c>
      <c r="C341" s="3" t="s">
        <v>2749</v>
      </c>
      <c r="D341" s="3" t="s">
        <v>2754</v>
      </c>
      <c r="E341" s="3" t="s">
        <v>28</v>
      </c>
      <c r="F341" s="3" t="s">
        <v>3065</v>
      </c>
      <c r="G341" s="3"/>
      <c r="H341" s="3"/>
      <c r="I341" s="4"/>
      <c r="J341" s="4"/>
      <c r="K341" s="4"/>
      <c r="L341" s="4"/>
      <c r="M341" s="4"/>
      <c r="N341" s="4"/>
      <c r="O341" s="4"/>
      <c r="P341" s="4"/>
      <c r="Q341" s="4"/>
      <c r="R341" s="4"/>
      <c r="S341" s="4"/>
    </row>
    <row r="342">
      <c r="A342" s="4" t="s">
        <v>2524</v>
      </c>
      <c r="B342" s="3" t="s">
        <v>2745</v>
      </c>
      <c r="C342" s="3" t="s">
        <v>2749</v>
      </c>
      <c r="D342" s="3" t="s">
        <v>2754</v>
      </c>
      <c r="E342" s="3" t="s">
        <v>28</v>
      </c>
      <c r="F342" s="3" t="s">
        <v>3065</v>
      </c>
      <c r="G342" s="3"/>
      <c r="H342" s="3"/>
      <c r="I342" s="4"/>
      <c r="J342" s="4"/>
      <c r="K342" s="4"/>
      <c r="L342" s="4"/>
      <c r="M342" s="4"/>
      <c r="N342" s="4"/>
      <c r="O342" s="4"/>
      <c r="P342" s="4"/>
      <c r="Q342" s="4"/>
      <c r="R342" s="4"/>
      <c r="S342" s="4"/>
    </row>
    <row r="343">
      <c r="A343" s="3" t="s">
        <v>2526</v>
      </c>
      <c r="B343" s="3" t="s">
        <v>2745</v>
      </c>
      <c r="C343" s="3" t="s">
        <v>2749</v>
      </c>
      <c r="D343" s="3" t="s">
        <v>2751</v>
      </c>
      <c r="E343" s="3" t="s">
        <v>28</v>
      </c>
      <c r="F343" s="3" t="s">
        <v>3073</v>
      </c>
      <c r="G343" s="3"/>
      <c r="H343" s="3"/>
      <c r="I343" s="4"/>
      <c r="J343" s="4"/>
      <c r="K343" s="4"/>
      <c r="L343" s="4"/>
      <c r="M343" s="4"/>
      <c r="N343" s="4"/>
      <c r="O343" s="4"/>
      <c r="P343" s="4"/>
      <c r="Q343" s="4"/>
      <c r="R343" s="4"/>
      <c r="S343" s="4"/>
    </row>
    <row r="344">
      <c r="A344" s="3" t="s">
        <v>2527</v>
      </c>
      <c r="B344" s="3" t="s">
        <v>2745</v>
      </c>
      <c r="C344" s="3" t="s">
        <v>2746</v>
      </c>
      <c r="D344" s="3" t="s">
        <v>2747</v>
      </c>
      <c r="E344" s="3" t="s">
        <v>28</v>
      </c>
      <c r="F344" s="3" t="s">
        <v>3074</v>
      </c>
      <c r="G344" s="3"/>
      <c r="H344" s="3"/>
      <c r="I344" s="4"/>
      <c r="J344" s="4"/>
      <c r="K344" s="4"/>
      <c r="L344" s="4"/>
      <c r="M344" s="4"/>
      <c r="N344" s="4"/>
      <c r="O344" s="4"/>
      <c r="P344" s="4"/>
      <c r="Q344" s="4"/>
      <c r="R344" s="4"/>
      <c r="S344" s="4"/>
    </row>
    <row r="345">
      <c r="A345" s="4" t="s">
        <v>2528</v>
      </c>
      <c r="B345" s="3" t="s">
        <v>2745</v>
      </c>
      <c r="C345" s="3" t="s">
        <v>2749</v>
      </c>
      <c r="D345" s="3" t="s">
        <v>2751</v>
      </c>
      <c r="E345" s="3" t="s">
        <v>28</v>
      </c>
      <c r="F345" s="3" t="s">
        <v>3075</v>
      </c>
      <c r="G345" s="3"/>
      <c r="H345" s="3"/>
      <c r="I345" s="4"/>
      <c r="J345" s="4"/>
      <c r="K345" s="4"/>
      <c r="L345" s="4"/>
      <c r="M345" s="4"/>
      <c r="N345" s="4"/>
      <c r="O345" s="4"/>
      <c r="P345" s="4"/>
      <c r="Q345" s="4"/>
      <c r="R345" s="4"/>
      <c r="S345" s="4"/>
    </row>
    <row r="346">
      <c r="A346" s="4" t="s">
        <v>1997</v>
      </c>
      <c r="B346" s="3" t="s">
        <v>2759</v>
      </c>
      <c r="C346" s="3" t="s">
        <v>2749</v>
      </c>
      <c r="D346" s="3" t="s">
        <v>217</v>
      </c>
      <c r="E346" s="3" t="s">
        <v>203</v>
      </c>
      <c r="F346" s="3" t="s">
        <v>3072</v>
      </c>
      <c r="G346" s="3"/>
      <c r="H346" s="3"/>
      <c r="I346" s="4"/>
      <c r="J346" s="4"/>
      <c r="K346" s="4"/>
      <c r="L346" s="4"/>
      <c r="M346" s="4"/>
      <c r="N346" s="4"/>
      <c r="O346" s="4"/>
      <c r="P346" s="4"/>
      <c r="Q346" s="4"/>
      <c r="R346" s="4"/>
      <c r="S346" s="4"/>
    </row>
    <row r="347">
      <c r="A347" s="4" t="s">
        <v>2532</v>
      </c>
      <c r="B347" s="3" t="s">
        <v>2759</v>
      </c>
      <c r="C347" s="3" t="s">
        <v>2749</v>
      </c>
      <c r="D347" s="3" t="s">
        <v>2806</v>
      </c>
      <c r="E347" s="3" t="s">
        <v>28</v>
      </c>
      <c r="F347" s="3" t="s">
        <v>3076</v>
      </c>
      <c r="G347" s="3"/>
      <c r="H347" s="3"/>
      <c r="I347" s="4"/>
      <c r="J347" s="4"/>
      <c r="K347" s="4"/>
      <c r="L347" s="4"/>
      <c r="M347" s="4"/>
      <c r="N347" s="4"/>
      <c r="O347" s="4"/>
      <c r="P347" s="4"/>
      <c r="Q347" s="4"/>
      <c r="R347" s="4"/>
      <c r="S347" s="4"/>
    </row>
    <row r="348">
      <c r="A348" s="4" t="s">
        <v>2531</v>
      </c>
      <c r="B348" s="3" t="s">
        <v>2759</v>
      </c>
      <c r="C348" s="3" t="s">
        <v>2746</v>
      </c>
      <c r="D348" s="3" t="s">
        <v>2747</v>
      </c>
      <c r="E348" s="3" t="s">
        <v>28</v>
      </c>
      <c r="F348" s="3" t="s">
        <v>3077</v>
      </c>
      <c r="G348" s="3"/>
      <c r="H348" s="3"/>
      <c r="I348" s="4"/>
      <c r="J348" s="4"/>
      <c r="K348" s="4"/>
      <c r="L348" s="4"/>
      <c r="M348" s="4"/>
      <c r="N348" s="4"/>
      <c r="O348" s="4"/>
      <c r="P348" s="4"/>
      <c r="Q348" s="4"/>
      <c r="R348" s="4"/>
      <c r="S348" s="4"/>
    </row>
    <row r="349">
      <c r="A349" s="4" t="s">
        <v>2535</v>
      </c>
      <c r="B349" s="3" t="s">
        <v>2745</v>
      </c>
      <c r="C349" s="3" t="s">
        <v>2749</v>
      </c>
      <c r="D349" s="3" t="s">
        <v>217</v>
      </c>
      <c r="E349" s="3" t="s">
        <v>28</v>
      </c>
      <c r="F349" s="3" t="s">
        <v>3078</v>
      </c>
      <c r="G349" s="3"/>
      <c r="H349" s="3"/>
      <c r="I349" s="4"/>
      <c r="J349" s="4"/>
      <c r="K349" s="4"/>
      <c r="L349" s="4"/>
      <c r="M349" s="4"/>
      <c r="N349" s="4"/>
      <c r="O349" s="4"/>
      <c r="P349" s="4"/>
      <c r="Q349" s="4"/>
      <c r="R349" s="4"/>
      <c r="S349" s="4"/>
    </row>
    <row r="350">
      <c r="A350" s="4" t="s">
        <v>2543</v>
      </c>
      <c r="B350" s="3" t="s">
        <v>2759</v>
      </c>
      <c r="C350" s="3" t="s">
        <v>2749</v>
      </c>
      <c r="D350" s="3" t="s">
        <v>2806</v>
      </c>
      <c r="E350" s="3" t="s">
        <v>28</v>
      </c>
      <c r="F350" s="3" t="s">
        <v>3079</v>
      </c>
      <c r="G350" s="3"/>
      <c r="H350" s="3"/>
      <c r="I350" s="4"/>
      <c r="J350" s="4"/>
      <c r="K350" s="4"/>
      <c r="L350" s="4"/>
      <c r="M350" s="4"/>
      <c r="N350" s="4"/>
      <c r="O350" s="4"/>
      <c r="P350" s="4"/>
      <c r="Q350" s="4"/>
      <c r="R350" s="4"/>
      <c r="S350" s="4"/>
    </row>
    <row r="351">
      <c r="A351" s="4" t="s">
        <v>2549</v>
      </c>
      <c r="B351" s="3" t="s">
        <v>2745</v>
      </c>
      <c r="C351" s="3" t="s">
        <v>2746</v>
      </c>
      <c r="D351" s="3" t="s">
        <v>2747</v>
      </c>
      <c r="E351" s="3" t="s">
        <v>28</v>
      </c>
      <c r="F351" s="3" t="s">
        <v>3080</v>
      </c>
      <c r="G351" s="3"/>
      <c r="H351" s="3"/>
      <c r="I351" s="4"/>
      <c r="J351" s="4"/>
      <c r="K351" s="4"/>
      <c r="L351" s="4"/>
      <c r="M351" s="4"/>
      <c r="N351" s="4"/>
      <c r="O351" s="4"/>
      <c r="P351" s="4"/>
      <c r="Q351" s="4"/>
      <c r="R351" s="4"/>
      <c r="S351" s="4"/>
    </row>
    <row r="352">
      <c r="A352" s="4" t="s">
        <v>2030</v>
      </c>
      <c r="B352" s="3" t="s">
        <v>2745</v>
      </c>
      <c r="C352" s="3" t="s">
        <v>2746</v>
      </c>
      <c r="D352" s="3" t="s">
        <v>2747</v>
      </c>
      <c r="E352" s="3" t="s">
        <v>203</v>
      </c>
      <c r="F352" s="3" t="s">
        <v>3081</v>
      </c>
      <c r="G352" s="3"/>
      <c r="H352" s="3"/>
      <c r="I352" s="4"/>
      <c r="J352" s="4"/>
      <c r="K352" s="4"/>
      <c r="L352" s="4"/>
      <c r="M352" s="4"/>
      <c r="N352" s="4"/>
      <c r="O352" s="4"/>
      <c r="P352" s="4"/>
      <c r="Q352" s="4"/>
      <c r="R352" s="4"/>
      <c r="S352" s="4"/>
    </row>
    <row r="353">
      <c r="A353" s="4" t="s">
        <v>2037</v>
      </c>
      <c r="B353" s="3" t="s">
        <v>2745</v>
      </c>
      <c r="C353" s="3" t="s">
        <v>2760</v>
      </c>
      <c r="D353" s="3" t="s">
        <v>2754</v>
      </c>
      <c r="E353" s="3" t="s">
        <v>203</v>
      </c>
      <c r="F353" s="3" t="s">
        <v>3082</v>
      </c>
      <c r="G353" s="3"/>
      <c r="H353" s="3"/>
      <c r="I353" s="4"/>
      <c r="J353" s="4"/>
      <c r="K353" s="4"/>
      <c r="L353" s="4"/>
      <c r="M353" s="4"/>
      <c r="N353" s="4"/>
      <c r="O353" s="4"/>
      <c r="P353" s="4"/>
      <c r="Q353" s="4"/>
      <c r="R353" s="4"/>
      <c r="S353" s="4"/>
    </row>
    <row r="354">
      <c r="A354" s="4" t="s">
        <v>2550</v>
      </c>
      <c r="B354" s="3" t="s">
        <v>2759</v>
      </c>
      <c r="C354" s="3" t="s">
        <v>2749</v>
      </c>
      <c r="D354" s="3" t="s">
        <v>2806</v>
      </c>
      <c r="E354" s="3" t="s">
        <v>28</v>
      </c>
      <c r="F354" s="3" t="s">
        <v>3083</v>
      </c>
      <c r="G354" s="3"/>
      <c r="H354" s="3"/>
      <c r="I354" s="4"/>
      <c r="J354" s="4"/>
      <c r="K354" s="4"/>
      <c r="L354" s="4"/>
      <c r="M354" s="4"/>
      <c r="N354" s="4"/>
      <c r="O354" s="4"/>
      <c r="P354" s="4"/>
      <c r="Q354" s="4"/>
      <c r="R354" s="4"/>
      <c r="S354" s="4"/>
    </row>
    <row r="355">
      <c r="A355" s="4" t="s">
        <v>2560</v>
      </c>
      <c r="B355" s="3" t="s">
        <v>2745</v>
      </c>
      <c r="C355" s="3" t="s">
        <v>2749</v>
      </c>
      <c r="D355" s="3" t="s">
        <v>2806</v>
      </c>
      <c r="E355" s="3" t="s">
        <v>28</v>
      </c>
      <c r="F355" s="3" t="s">
        <v>3084</v>
      </c>
      <c r="G355" s="3"/>
      <c r="H355" s="3"/>
      <c r="I355" s="4"/>
      <c r="J355" s="4"/>
      <c r="K355" s="4"/>
      <c r="L355" s="4"/>
      <c r="M355" s="4"/>
      <c r="N355" s="4"/>
      <c r="O355" s="4"/>
      <c r="P355" s="4"/>
      <c r="Q355" s="4"/>
      <c r="R355" s="4"/>
      <c r="S355" s="4"/>
    </row>
    <row r="356">
      <c r="A356" s="4" t="s">
        <v>2565</v>
      </c>
      <c r="B356" s="3" t="s">
        <v>2745</v>
      </c>
      <c r="C356" s="3" t="s">
        <v>2749</v>
      </c>
      <c r="D356" s="3" t="s">
        <v>2757</v>
      </c>
      <c r="E356" s="3" t="s">
        <v>28</v>
      </c>
      <c r="F356" s="3" t="s">
        <v>2758</v>
      </c>
      <c r="G356" s="3"/>
      <c r="H356" s="3"/>
      <c r="I356" s="4"/>
      <c r="J356" s="4"/>
      <c r="K356" s="4"/>
      <c r="L356" s="4"/>
      <c r="M356" s="4"/>
      <c r="N356" s="4"/>
      <c r="O356" s="4"/>
      <c r="P356" s="4"/>
      <c r="Q356" s="4"/>
      <c r="R356" s="4"/>
      <c r="S356" s="4"/>
    </row>
    <row r="357">
      <c r="A357" s="4" t="s">
        <v>2090</v>
      </c>
      <c r="B357" s="3" t="s">
        <v>2759</v>
      </c>
      <c r="C357" s="3" t="s">
        <v>2746</v>
      </c>
      <c r="D357" s="3" t="s">
        <v>2747</v>
      </c>
      <c r="E357" s="3" t="s">
        <v>203</v>
      </c>
      <c r="F357" s="3" t="s">
        <v>3085</v>
      </c>
      <c r="G357" s="3"/>
      <c r="H357" s="3"/>
      <c r="I357" s="4"/>
      <c r="J357" s="4"/>
      <c r="K357" s="4"/>
      <c r="L357" s="4"/>
      <c r="M357" s="4"/>
      <c r="N357" s="4"/>
      <c r="O357" s="4"/>
      <c r="P357" s="4"/>
      <c r="Q357" s="4"/>
      <c r="R357" s="4"/>
      <c r="S357" s="4"/>
    </row>
    <row r="358">
      <c r="A358" s="4" t="s">
        <v>2092</v>
      </c>
      <c r="B358" s="3" t="s">
        <v>2745</v>
      </c>
      <c r="C358" s="3" t="s">
        <v>2746</v>
      </c>
      <c r="D358" s="3" t="s">
        <v>2747</v>
      </c>
      <c r="E358" s="3" t="s">
        <v>203</v>
      </c>
      <c r="F358" s="3" t="s">
        <v>3086</v>
      </c>
      <c r="G358" s="3"/>
      <c r="H358" s="3"/>
      <c r="I358" s="4"/>
      <c r="J358" s="4"/>
      <c r="K358" s="4"/>
      <c r="L358" s="4"/>
      <c r="M358" s="4"/>
      <c r="N358" s="4"/>
      <c r="O358" s="4"/>
      <c r="P358" s="4"/>
      <c r="Q358" s="4"/>
      <c r="R358" s="4"/>
      <c r="S358" s="4"/>
    </row>
    <row r="359">
      <c r="A359" s="4" t="s">
        <v>2581</v>
      </c>
      <c r="B359" s="3" t="s">
        <v>2759</v>
      </c>
      <c r="C359" s="3" t="s">
        <v>2749</v>
      </c>
      <c r="D359" s="3" t="s">
        <v>2808</v>
      </c>
      <c r="E359" s="3" t="s">
        <v>28</v>
      </c>
      <c r="F359" s="3" t="s">
        <v>3087</v>
      </c>
      <c r="G359" s="3"/>
      <c r="H359" s="3"/>
      <c r="I359" s="4"/>
      <c r="J359" s="4"/>
      <c r="K359" s="4"/>
      <c r="L359" s="4"/>
      <c r="M359" s="4"/>
      <c r="N359" s="4"/>
      <c r="O359" s="4"/>
      <c r="P359" s="4"/>
      <c r="Q359" s="4"/>
      <c r="R359" s="4"/>
      <c r="S359" s="4"/>
    </row>
    <row r="360">
      <c r="A360" s="4" t="s">
        <v>2094</v>
      </c>
      <c r="B360" s="3" t="s">
        <v>2759</v>
      </c>
      <c r="C360" s="3" t="s">
        <v>2749</v>
      </c>
      <c r="D360" s="3" t="s">
        <v>2808</v>
      </c>
      <c r="E360" s="3" t="s">
        <v>203</v>
      </c>
      <c r="F360" s="3" t="s">
        <v>3088</v>
      </c>
      <c r="G360" s="3"/>
      <c r="H360" s="3"/>
      <c r="I360" s="4"/>
      <c r="J360" s="4"/>
      <c r="K360" s="4"/>
      <c r="L360" s="4"/>
      <c r="M360" s="4"/>
      <c r="N360" s="4"/>
      <c r="O360" s="4"/>
      <c r="P360" s="4"/>
      <c r="Q360" s="4"/>
      <c r="R360" s="4"/>
      <c r="S360" s="4"/>
    </row>
    <row r="361">
      <c r="A361" s="3" t="s">
        <v>2582</v>
      </c>
      <c r="B361" s="3" t="s">
        <v>2745</v>
      </c>
      <c r="C361" s="3" t="s">
        <v>2749</v>
      </c>
      <c r="D361" s="3" t="s">
        <v>2806</v>
      </c>
      <c r="E361" s="3" t="s">
        <v>28</v>
      </c>
      <c r="F361" s="3" t="s">
        <v>3089</v>
      </c>
      <c r="G361" s="3"/>
      <c r="H361" s="3"/>
      <c r="I361" s="4"/>
      <c r="J361" s="4"/>
      <c r="K361" s="4"/>
      <c r="L361" s="4"/>
      <c r="M361" s="4"/>
      <c r="N361" s="4"/>
      <c r="O361" s="4"/>
      <c r="P361" s="4"/>
      <c r="Q361" s="4"/>
      <c r="R361" s="4"/>
      <c r="S361" s="4"/>
    </row>
    <row r="362">
      <c r="A362" s="4" t="s">
        <v>2099</v>
      </c>
      <c r="B362" s="3" t="s">
        <v>2745</v>
      </c>
      <c r="C362" s="3" t="s">
        <v>2746</v>
      </c>
      <c r="D362" s="3" t="s">
        <v>2747</v>
      </c>
      <c r="E362" s="3" t="s">
        <v>203</v>
      </c>
      <c r="F362" s="3"/>
      <c r="G362" s="3"/>
      <c r="H362" s="3"/>
      <c r="I362" s="4"/>
      <c r="J362" s="4"/>
      <c r="K362" s="4"/>
      <c r="L362" s="4"/>
      <c r="M362" s="4"/>
      <c r="N362" s="4"/>
      <c r="O362" s="4"/>
      <c r="P362" s="4"/>
      <c r="Q362" s="4"/>
      <c r="R362" s="4"/>
      <c r="S362" s="4"/>
    </row>
    <row r="363">
      <c r="A363" s="4" t="s">
        <v>2584</v>
      </c>
      <c r="B363" s="3" t="s">
        <v>2745</v>
      </c>
      <c r="C363" s="3" t="s">
        <v>2749</v>
      </c>
      <c r="D363" s="3" t="s">
        <v>2806</v>
      </c>
      <c r="E363" s="3" t="s">
        <v>28</v>
      </c>
      <c r="F363" s="3" t="s">
        <v>3090</v>
      </c>
      <c r="G363" s="3"/>
      <c r="H363" s="3"/>
      <c r="I363" s="4"/>
      <c r="J363" s="4"/>
      <c r="K363" s="4"/>
      <c r="L363" s="4"/>
      <c r="M363" s="4"/>
      <c r="N363" s="4"/>
      <c r="O363" s="4"/>
      <c r="P363" s="4"/>
      <c r="Q363" s="4"/>
      <c r="R363" s="4"/>
      <c r="S363" s="4"/>
    </row>
    <row r="364">
      <c r="A364" s="4" t="s">
        <v>2107</v>
      </c>
      <c r="B364" s="3" t="s">
        <v>2759</v>
      </c>
      <c r="C364" s="3" t="s">
        <v>2746</v>
      </c>
      <c r="D364" s="3" t="s">
        <v>2747</v>
      </c>
      <c r="E364" s="3" t="s">
        <v>203</v>
      </c>
      <c r="F364" s="3"/>
      <c r="G364" s="3"/>
      <c r="H364" s="3"/>
      <c r="I364" s="4"/>
      <c r="J364" s="4"/>
      <c r="K364" s="4"/>
      <c r="L364" s="4"/>
      <c r="M364" s="4"/>
      <c r="N364" s="4"/>
      <c r="O364" s="4"/>
      <c r="P364" s="4"/>
      <c r="Q364" s="4"/>
      <c r="R364" s="4"/>
      <c r="S364" s="4"/>
    </row>
    <row r="365">
      <c r="A365" s="4" t="s">
        <v>2111</v>
      </c>
      <c r="B365" s="3" t="s">
        <v>2745</v>
      </c>
      <c r="C365" s="3" t="s">
        <v>2746</v>
      </c>
      <c r="D365" s="3" t="s">
        <v>2761</v>
      </c>
      <c r="E365" s="3" t="s">
        <v>203</v>
      </c>
      <c r="F365" s="3"/>
      <c r="G365" s="3"/>
      <c r="H365" s="3"/>
      <c r="I365" s="4"/>
      <c r="J365" s="4"/>
      <c r="K365" s="4"/>
      <c r="L365" s="4"/>
      <c r="M365" s="4"/>
      <c r="N365" s="4"/>
      <c r="O365" s="4"/>
      <c r="P365" s="4"/>
      <c r="Q365" s="4"/>
      <c r="R365" s="4"/>
      <c r="S365" s="4"/>
    </row>
    <row r="366">
      <c r="A366" s="4" t="s">
        <v>2590</v>
      </c>
      <c r="B366" s="3" t="s">
        <v>2753</v>
      </c>
      <c r="C366" s="3" t="s">
        <v>2760</v>
      </c>
      <c r="D366" s="3" t="s">
        <v>2757</v>
      </c>
      <c r="E366" s="3" t="s">
        <v>28</v>
      </c>
      <c r="F366" s="3" t="s">
        <v>3091</v>
      </c>
      <c r="G366" s="3"/>
      <c r="H366" s="3"/>
      <c r="I366" s="4"/>
      <c r="J366" s="4"/>
      <c r="K366" s="4"/>
      <c r="L366" s="4"/>
      <c r="M366" s="4"/>
      <c r="N366" s="4"/>
      <c r="O366" s="4"/>
      <c r="P366" s="4"/>
      <c r="Q366" s="4"/>
      <c r="R366" s="4"/>
      <c r="S366" s="4"/>
    </row>
    <row r="367">
      <c r="A367" s="4" t="s">
        <v>2591</v>
      </c>
      <c r="B367" s="3" t="s">
        <v>2759</v>
      </c>
      <c r="C367" s="3" t="s">
        <v>2749</v>
      </c>
      <c r="D367" s="3" t="s">
        <v>2754</v>
      </c>
      <c r="E367" s="3" t="s">
        <v>28</v>
      </c>
      <c r="F367" s="3" t="s">
        <v>3092</v>
      </c>
      <c r="G367" s="3"/>
      <c r="H367" s="3"/>
      <c r="I367" s="4"/>
      <c r="J367" s="4"/>
      <c r="K367" s="4"/>
      <c r="L367" s="4"/>
      <c r="M367" s="4"/>
      <c r="N367" s="4"/>
      <c r="O367" s="4"/>
      <c r="P367" s="4"/>
      <c r="Q367" s="4"/>
      <c r="R367" s="4"/>
      <c r="S367" s="4"/>
    </row>
    <row r="368">
      <c r="A368" s="4" t="s">
        <v>2593</v>
      </c>
      <c r="B368" s="3" t="s">
        <v>2759</v>
      </c>
      <c r="C368" s="3" t="s">
        <v>2749</v>
      </c>
      <c r="D368" s="3" t="s">
        <v>2761</v>
      </c>
      <c r="E368" s="3" t="s">
        <v>28</v>
      </c>
      <c r="F368" s="3" t="s">
        <v>3093</v>
      </c>
      <c r="G368" s="3"/>
      <c r="H368" s="3"/>
      <c r="I368" s="4"/>
      <c r="J368" s="4"/>
      <c r="K368" s="4"/>
      <c r="L368" s="4"/>
      <c r="M368" s="4"/>
      <c r="N368" s="4"/>
      <c r="O368" s="4"/>
      <c r="P368" s="4"/>
      <c r="Q368" s="4"/>
      <c r="R368" s="4"/>
      <c r="S368" s="4"/>
    </row>
    <row r="369">
      <c r="A369" s="4" t="s">
        <v>2115</v>
      </c>
      <c r="B369" s="3" t="s">
        <v>2745</v>
      </c>
      <c r="C369" s="3" t="s">
        <v>2749</v>
      </c>
      <c r="D369" s="3" t="s">
        <v>2754</v>
      </c>
      <c r="E369" s="3" t="s">
        <v>203</v>
      </c>
      <c r="F369" s="3" t="s">
        <v>3094</v>
      </c>
      <c r="G369" s="3"/>
      <c r="H369" s="3"/>
      <c r="I369" s="4"/>
      <c r="J369" s="4"/>
      <c r="K369" s="4"/>
      <c r="L369" s="4"/>
      <c r="M369" s="4"/>
      <c r="N369" s="4"/>
      <c r="O369" s="4"/>
      <c r="P369" s="4"/>
      <c r="Q369" s="4"/>
      <c r="R369" s="4"/>
      <c r="S369" s="4"/>
    </row>
    <row r="370">
      <c r="A370" s="4" t="s">
        <v>2138</v>
      </c>
      <c r="B370" s="3" t="s">
        <v>2759</v>
      </c>
      <c r="C370" s="3" t="s">
        <v>2746</v>
      </c>
      <c r="D370" s="3" t="s">
        <v>2747</v>
      </c>
      <c r="E370" s="3" t="s">
        <v>203</v>
      </c>
      <c r="F370" s="3" t="s">
        <v>3095</v>
      </c>
      <c r="G370" s="3"/>
      <c r="H370" s="3"/>
      <c r="I370" s="4"/>
      <c r="J370" s="4"/>
      <c r="K370" s="4"/>
      <c r="L370" s="4"/>
      <c r="M370" s="4"/>
      <c r="N370" s="4"/>
      <c r="O370" s="4"/>
      <c r="P370" s="4"/>
      <c r="Q370" s="4"/>
      <c r="R370" s="4"/>
      <c r="S370" s="4"/>
    </row>
    <row r="371">
      <c r="A371" s="4" t="s">
        <v>2594</v>
      </c>
      <c r="B371" s="3" t="s">
        <v>2745</v>
      </c>
      <c r="C371" s="3" t="s">
        <v>2746</v>
      </c>
      <c r="D371" s="3" t="s">
        <v>2747</v>
      </c>
      <c r="E371" s="3" t="s">
        <v>28</v>
      </c>
      <c r="F371" s="3" t="s">
        <v>3096</v>
      </c>
      <c r="G371" s="3"/>
      <c r="H371" s="3"/>
      <c r="I371" s="4"/>
      <c r="J371" s="4"/>
      <c r="K371" s="4"/>
      <c r="L371" s="4"/>
      <c r="M371" s="4"/>
      <c r="N371" s="4"/>
      <c r="O371" s="4"/>
      <c r="P371" s="4"/>
      <c r="Q371" s="4"/>
      <c r="R371" s="4"/>
      <c r="S371" s="4"/>
    </row>
    <row r="372">
      <c r="A372" s="4" t="s">
        <v>2595</v>
      </c>
      <c r="B372" s="3" t="s">
        <v>2745</v>
      </c>
      <c r="C372" s="3" t="s">
        <v>2749</v>
      </c>
      <c r="D372" s="3" t="s">
        <v>2761</v>
      </c>
      <c r="E372" s="3" t="s">
        <v>28</v>
      </c>
      <c r="F372" s="3" t="s">
        <v>3097</v>
      </c>
      <c r="G372" s="3"/>
      <c r="H372" s="3"/>
      <c r="I372" s="4"/>
      <c r="J372" s="4"/>
      <c r="K372" s="4"/>
      <c r="L372" s="4"/>
      <c r="M372" s="4"/>
      <c r="N372" s="4"/>
      <c r="O372" s="4"/>
      <c r="P372" s="4"/>
      <c r="Q372" s="4"/>
      <c r="R372" s="4"/>
      <c r="S372" s="4"/>
    </row>
    <row r="373">
      <c r="A373" s="3" t="s">
        <v>2599</v>
      </c>
      <c r="B373" s="3" t="s">
        <v>2745</v>
      </c>
      <c r="C373" s="3" t="s">
        <v>2749</v>
      </c>
      <c r="D373" s="3" t="s">
        <v>2806</v>
      </c>
      <c r="E373" s="3" t="s">
        <v>28</v>
      </c>
      <c r="F373" s="3" t="s">
        <v>3065</v>
      </c>
      <c r="G373" s="3"/>
      <c r="H373" s="3"/>
      <c r="I373" s="4"/>
      <c r="J373" s="4"/>
      <c r="K373" s="4"/>
      <c r="L373" s="4"/>
      <c r="M373" s="4"/>
      <c r="N373" s="4"/>
      <c r="O373" s="4"/>
      <c r="P373" s="4"/>
      <c r="Q373" s="4"/>
      <c r="R373" s="4"/>
      <c r="S373" s="4"/>
    </row>
    <row r="374">
      <c r="A374" s="3" t="s">
        <v>2600</v>
      </c>
      <c r="B374" s="3" t="s">
        <v>2745</v>
      </c>
      <c r="C374" s="3" t="s">
        <v>2760</v>
      </c>
      <c r="D374" s="3" t="s">
        <v>2806</v>
      </c>
      <c r="E374" s="3" t="s">
        <v>28</v>
      </c>
      <c r="F374" s="3" t="s">
        <v>3065</v>
      </c>
      <c r="G374" s="3"/>
      <c r="H374" s="3"/>
      <c r="I374" s="4"/>
      <c r="J374" s="4"/>
      <c r="K374" s="4"/>
      <c r="L374" s="4"/>
      <c r="M374" s="4"/>
      <c r="N374" s="4"/>
      <c r="O374" s="4"/>
      <c r="P374" s="4"/>
      <c r="Q374" s="4"/>
      <c r="R374" s="4"/>
      <c r="S374" s="4"/>
    </row>
    <row r="375">
      <c r="A375" s="4" t="s">
        <v>2601</v>
      </c>
      <c r="B375" s="3" t="s">
        <v>2759</v>
      </c>
      <c r="C375" s="3" t="s">
        <v>2749</v>
      </c>
      <c r="D375" s="3" t="s">
        <v>2761</v>
      </c>
      <c r="E375" s="3" t="s">
        <v>28</v>
      </c>
      <c r="F375" s="3" t="s">
        <v>3098</v>
      </c>
      <c r="G375" s="3"/>
      <c r="H375" s="3"/>
      <c r="I375" s="4"/>
      <c r="J375" s="4"/>
      <c r="K375" s="4"/>
      <c r="L375" s="4"/>
      <c r="M375" s="4"/>
      <c r="N375" s="4"/>
      <c r="O375" s="4"/>
      <c r="P375" s="4"/>
      <c r="Q375" s="4"/>
      <c r="R375" s="4"/>
      <c r="S375" s="4"/>
    </row>
    <row r="376">
      <c r="A376" s="4" t="s">
        <v>2603</v>
      </c>
      <c r="B376" s="3" t="s">
        <v>2745</v>
      </c>
      <c r="C376" s="3" t="s">
        <v>2746</v>
      </c>
      <c r="D376" s="3" t="s">
        <v>2747</v>
      </c>
      <c r="E376" s="3" t="s">
        <v>28</v>
      </c>
      <c r="F376" s="3" t="s">
        <v>3099</v>
      </c>
      <c r="G376" s="3"/>
      <c r="H376" s="3"/>
      <c r="I376" s="4"/>
      <c r="J376" s="4"/>
      <c r="K376" s="4"/>
      <c r="L376" s="4"/>
      <c r="M376" s="4"/>
      <c r="N376" s="4"/>
      <c r="O376" s="4"/>
      <c r="P376" s="4"/>
      <c r="Q376" s="4"/>
      <c r="R376" s="4"/>
      <c r="S376" s="4"/>
    </row>
    <row r="377">
      <c r="A377" s="4" t="s">
        <v>2191</v>
      </c>
      <c r="B377" s="3" t="s">
        <v>2759</v>
      </c>
      <c r="C377" s="3" t="s">
        <v>2760</v>
      </c>
      <c r="D377" s="3" t="s">
        <v>2761</v>
      </c>
      <c r="E377" s="3" t="s">
        <v>203</v>
      </c>
      <c r="F377" s="3" t="s">
        <v>3100</v>
      </c>
      <c r="G377" s="3"/>
      <c r="H377" s="3"/>
      <c r="I377" s="4"/>
      <c r="J377" s="4"/>
      <c r="K377" s="4"/>
      <c r="L377" s="4"/>
      <c r="M377" s="4"/>
      <c r="N377" s="4"/>
      <c r="O377" s="4"/>
      <c r="P377" s="4"/>
      <c r="Q377" s="4"/>
      <c r="R377" s="4"/>
      <c r="S377" s="4"/>
    </row>
    <row r="378">
      <c r="A378" s="4" t="s">
        <v>2609</v>
      </c>
      <c r="B378" s="3" t="s">
        <v>2745</v>
      </c>
      <c r="C378" s="3" t="s">
        <v>2749</v>
      </c>
      <c r="D378" s="3" t="s">
        <v>2754</v>
      </c>
      <c r="E378" s="3" t="s">
        <v>28</v>
      </c>
      <c r="F378" s="3" t="s">
        <v>3101</v>
      </c>
      <c r="G378" s="3"/>
      <c r="H378" s="3"/>
      <c r="I378" s="4"/>
      <c r="J378" s="4"/>
      <c r="K378" s="4"/>
      <c r="L378" s="4"/>
      <c r="M378" s="4"/>
      <c r="N378" s="4"/>
      <c r="O378" s="4"/>
      <c r="P378" s="4"/>
      <c r="Q378" s="4"/>
      <c r="R378" s="4"/>
      <c r="S378" s="4"/>
    </row>
    <row r="379">
      <c r="A379" s="4" t="s">
        <v>2208</v>
      </c>
      <c r="B379" s="3" t="s">
        <v>2759</v>
      </c>
      <c r="C379" s="3" t="s">
        <v>2746</v>
      </c>
      <c r="D379" s="3" t="s">
        <v>2747</v>
      </c>
      <c r="E379" s="3" t="s">
        <v>203</v>
      </c>
      <c r="F379" s="3"/>
      <c r="G379" s="3"/>
      <c r="H379" s="3"/>
      <c r="I379" s="4"/>
      <c r="J379" s="4"/>
      <c r="K379" s="4"/>
      <c r="L379" s="4"/>
      <c r="M379" s="4"/>
      <c r="N379" s="4"/>
      <c r="O379" s="4"/>
      <c r="P379" s="4"/>
      <c r="Q379" s="4"/>
      <c r="R379" s="4"/>
      <c r="S379" s="4"/>
    </row>
    <row r="380">
      <c r="A380" s="4" t="s">
        <v>2216</v>
      </c>
      <c r="B380" s="3" t="s">
        <v>2759</v>
      </c>
      <c r="C380" s="3" t="s">
        <v>2746</v>
      </c>
      <c r="D380" s="3" t="s">
        <v>2747</v>
      </c>
      <c r="E380" s="3" t="s">
        <v>203</v>
      </c>
      <c r="F380" s="3" t="s">
        <v>3102</v>
      </c>
      <c r="G380" s="3"/>
      <c r="H380" s="3"/>
      <c r="I380" s="4"/>
      <c r="J380" s="4"/>
      <c r="K380" s="4"/>
      <c r="L380" s="4"/>
      <c r="M380" s="4"/>
      <c r="N380" s="4"/>
      <c r="O380" s="4"/>
      <c r="P380" s="4"/>
      <c r="Q380" s="4"/>
      <c r="R380" s="4"/>
      <c r="S380" s="4"/>
    </row>
    <row r="381">
      <c r="A381" s="4" t="s">
        <v>2224</v>
      </c>
      <c r="B381" s="3" t="s">
        <v>2759</v>
      </c>
      <c r="C381" s="3" t="s">
        <v>2760</v>
      </c>
      <c r="D381" s="3" t="s">
        <v>2747</v>
      </c>
      <c r="E381" s="3" t="s">
        <v>203</v>
      </c>
      <c r="F381" s="3" t="s">
        <v>3103</v>
      </c>
      <c r="G381" s="3"/>
      <c r="H381" s="3"/>
      <c r="I381" s="4"/>
      <c r="J381" s="4"/>
      <c r="K381" s="4"/>
      <c r="L381" s="4"/>
      <c r="M381" s="4"/>
      <c r="N381" s="4"/>
      <c r="O381" s="4"/>
      <c r="P381" s="4"/>
      <c r="Q381" s="4"/>
      <c r="R381" s="4"/>
      <c r="S381" s="4"/>
    </row>
    <row r="382">
      <c r="A382" s="4" t="s">
        <v>2613</v>
      </c>
      <c r="B382" s="3" t="s">
        <v>2793</v>
      </c>
      <c r="C382" s="3" t="s">
        <v>2746</v>
      </c>
      <c r="D382" s="3" t="s">
        <v>2747</v>
      </c>
      <c r="E382" s="3" t="s">
        <v>28</v>
      </c>
      <c r="F382" s="3" t="s">
        <v>3104</v>
      </c>
      <c r="G382" s="3"/>
      <c r="H382" s="3"/>
      <c r="I382" s="4"/>
      <c r="J382" s="4"/>
      <c r="K382" s="4"/>
      <c r="L382" s="4"/>
      <c r="M382" s="4"/>
      <c r="N382" s="4"/>
      <c r="O382" s="4"/>
      <c r="P382" s="4"/>
      <c r="Q382" s="4"/>
      <c r="R382" s="4"/>
      <c r="S382" s="4"/>
    </row>
    <row r="383">
      <c r="A383" s="4" t="s">
        <v>2227</v>
      </c>
      <c r="B383" s="3" t="s">
        <v>2759</v>
      </c>
      <c r="C383" s="3" t="s">
        <v>2749</v>
      </c>
      <c r="D383" s="3" t="s">
        <v>2754</v>
      </c>
      <c r="E383" s="3" t="s">
        <v>203</v>
      </c>
      <c r="F383" s="3" t="s">
        <v>3105</v>
      </c>
      <c r="G383" s="3"/>
      <c r="H383" s="3"/>
      <c r="I383" s="4"/>
      <c r="J383" s="4"/>
      <c r="K383" s="4"/>
      <c r="L383" s="4"/>
      <c r="M383" s="4"/>
      <c r="N383" s="4"/>
      <c r="O383" s="4"/>
      <c r="P383" s="4"/>
      <c r="Q383" s="4"/>
      <c r="R383" s="4"/>
      <c r="S383" s="4"/>
    </row>
    <row r="384">
      <c r="A384" s="4" t="s">
        <v>2616</v>
      </c>
      <c r="B384" s="3" t="s">
        <v>2745</v>
      </c>
      <c r="C384" s="3" t="s">
        <v>2749</v>
      </c>
      <c r="D384" s="3" t="s">
        <v>2808</v>
      </c>
      <c r="E384" s="3" t="s">
        <v>28</v>
      </c>
      <c r="F384" s="3" t="s">
        <v>3106</v>
      </c>
      <c r="G384" s="3"/>
      <c r="H384" s="3"/>
      <c r="I384" s="4"/>
      <c r="J384" s="4"/>
      <c r="K384" s="4"/>
      <c r="L384" s="4"/>
      <c r="M384" s="4"/>
      <c r="N384" s="4"/>
      <c r="O384" s="4"/>
      <c r="P384" s="4"/>
      <c r="Q384" s="4"/>
      <c r="R384" s="4"/>
      <c r="S384" s="4"/>
    </row>
    <row r="385">
      <c r="A385" s="3" t="s">
        <v>2623</v>
      </c>
      <c r="B385" s="3" t="s">
        <v>2745</v>
      </c>
      <c r="C385" s="3" t="s">
        <v>2749</v>
      </c>
      <c r="D385" s="3" t="s">
        <v>2751</v>
      </c>
      <c r="E385" s="3" t="s">
        <v>28</v>
      </c>
      <c r="F385" s="3" t="s">
        <v>3107</v>
      </c>
      <c r="G385" s="3"/>
      <c r="H385" s="3"/>
      <c r="I385" s="4"/>
      <c r="J385" s="4"/>
      <c r="K385" s="4"/>
      <c r="L385" s="4"/>
      <c r="M385" s="4"/>
      <c r="N385" s="4"/>
      <c r="O385" s="4"/>
      <c r="P385" s="4"/>
      <c r="Q385" s="4"/>
      <c r="R385" s="4"/>
      <c r="S385" s="4"/>
    </row>
    <row r="386">
      <c r="A386" s="4" t="s">
        <v>2246</v>
      </c>
      <c r="B386" s="3" t="s">
        <v>2759</v>
      </c>
      <c r="C386" s="3" t="s">
        <v>2760</v>
      </c>
      <c r="D386" s="3" t="s">
        <v>217</v>
      </c>
      <c r="E386" s="3" t="s">
        <v>203</v>
      </c>
      <c r="F386" s="3" t="s">
        <v>3108</v>
      </c>
      <c r="G386" s="3"/>
      <c r="H386" s="3"/>
      <c r="I386" s="4"/>
      <c r="J386" s="4"/>
      <c r="K386" s="4"/>
      <c r="L386" s="4"/>
      <c r="M386" s="4"/>
      <c r="N386" s="4"/>
      <c r="O386" s="4"/>
      <c r="P386" s="4"/>
      <c r="Q386" s="4"/>
      <c r="R386" s="4"/>
      <c r="S386" s="4"/>
    </row>
    <row r="387">
      <c r="A387" s="3" t="s">
        <v>2626</v>
      </c>
      <c r="B387" s="3" t="s">
        <v>2759</v>
      </c>
      <c r="C387" s="3" t="s">
        <v>2749</v>
      </c>
      <c r="D387" s="3" t="s">
        <v>2808</v>
      </c>
      <c r="E387" s="3" t="s">
        <v>28</v>
      </c>
      <c r="F387" s="3" t="s">
        <v>3109</v>
      </c>
      <c r="G387" s="3"/>
      <c r="H387" s="3"/>
      <c r="I387" s="4"/>
      <c r="J387" s="4"/>
      <c r="K387" s="4"/>
      <c r="L387" s="4"/>
      <c r="M387" s="4"/>
      <c r="N387" s="4"/>
      <c r="O387" s="4"/>
      <c r="P387" s="4"/>
      <c r="Q387" s="4"/>
      <c r="R387" s="4"/>
      <c r="S387" s="4"/>
    </row>
    <row r="388">
      <c r="A388" s="3" t="s">
        <v>2248</v>
      </c>
      <c r="B388" s="3" t="s">
        <v>2759</v>
      </c>
      <c r="C388" s="3" t="s">
        <v>2749</v>
      </c>
      <c r="D388" s="3" t="s">
        <v>217</v>
      </c>
      <c r="E388" s="3" t="s">
        <v>203</v>
      </c>
      <c r="F388" s="3" t="s">
        <v>3110</v>
      </c>
      <c r="G388" s="3"/>
      <c r="H388" s="3"/>
      <c r="I388" s="4"/>
      <c r="J388" s="4"/>
      <c r="K388" s="4"/>
      <c r="L388" s="4"/>
      <c r="M388" s="4"/>
      <c r="N388" s="4"/>
      <c r="O388" s="4"/>
      <c r="P388" s="4"/>
      <c r="Q388" s="4"/>
      <c r="R388" s="4"/>
      <c r="S388" s="4"/>
    </row>
    <row r="389">
      <c r="A389" s="4" t="s">
        <v>2627</v>
      </c>
      <c r="B389" s="3" t="s">
        <v>2759</v>
      </c>
      <c r="C389" s="3" t="s">
        <v>2749</v>
      </c>
      <c r="D389" s="3" t="s">
        <v>217</v>
      </c>
      <c r="E389" s="3" t="s">
        <v>28</v>
      </c>
      <c r="F389" s="3" t="s">
        <v>3111</v>
      </c>
      <c r="G389" s="3"/>
      <c r="H389" s="3"/>
      <c r="I389" s="4"/>
      <c r="J389" s="4"/>
      <c r="K389" s="4"/>
      <c r="L389" s="4"/>
      <c r="M389" s="4"/>
      <c r="N389" s="4"/>
      <c r="O389" s="4"/>
      <c r="P389" s="4"/>
      <c r="Q389" s="4"/>
      <c r="R389" s="4"/>
      <c r="S389" s="4"/>
    </row>
    <row r="390">
      <c r="A390" s="4" t="s">
        <v>2629</v>
      </c>
      <c r="B390" s="3" t="s">
        <v>2745</v>
      </c>
      <c r="C390" s="3" t="s">
        <v>2746</v>
      </c>
      <c r="D390" s="3" t="s">
        <v>2747</v>
      </c>
      <c r="E390" s="3" t="s">
        <v>28</v>
      </c>
      <c r="F390" s="3" t="s">
        <v>3112</v>
      </c>
      <c r="G390" s="3"/>
      <c r="H390" s="3"/>
      <c r="I390" s="4"/>
      <c r="J390" s="4"/>
      <c r="K390" s="4"/>
      <c r="L390" s="4"/>
      <c r="M390" s="4"/>
      <c r="N390" s="4"/>
      <c r="O390" s="4"/>
      <c r="P390" s="4"/>
      <c r="Q390" s="4"/>
      <c r="R390" s="4"/>
      <c r="S390" s="4"/>
    </row>
    <row r="391">
      <c r="A391" s="4" t="s">
        <v>2259</v>
      </c>
      <c r="B391" s="3" t="s">
        <v>2759</v>
      </c>
      <c r="C391" s="3" t="s">
        <v>2749</v>
      </c>
      <c r="D391" s="3" t="s">
        <v>217</v>
      </c>
      <c r="E391" s="3" t="s">
        <v>203</v>
      </c>
      <c r="F391" s="3" t="s">
        <v>3113</v>
      </c>
      <c r="G391" s="3"/>
      <c r="H391" s="3"/>
      <c r="I391" s="4"/>
      <c r="J391" s="4"/>
      <c r="K391" s="4"/>
      <c r="L391" s="4"/>
      <c r="M391" s="4"/>
      <c r="N391" s="4"/>
      <c r="O391" s="4"/>
      <c r="P391" s="4"/>
      <c r="Q391" s="4"/>
      <c r="R391" s="4"/>
      <c r="S391" s="4"/>
    </row>
    <row r="392">
      <c r="A392" s="4" t="s">
        <v>2269</v>
      </c>
      <c r="B392" s="3" t="s">
        <v>2759</v>
      </c>
      <c r="C392" s="3" t="s">
        <v>2749</v>
      </c>
      <c r="D392" s="3" t="s">
        <v>2761</v>
      </c>
      <c r="E392" s="3" t="s">
        <v>203</v>
      </c>
      <c r="F392" s="3" t="s">
        <v>3114</v>
      </c>
      <c r="G392" s="3"/>
      <c r="H392" s="3"/>
      <c r="I392" s="4"/>
      <c r="J392" s="4"/>
      <c r="K392" s="4"/>
      <c r="L392" s="4"/>
      <c r="M392" s="4"/>
      <c r="N392" s="4"/>
      <c r="O392" s="4"/>
      <c r="P392" s="4"/>
      <c r="Q392" s="4"/>
      <c r="R392" s="4"/>
      <c r="S392" s="4"/>
    </row>
    <row r="393">
      <c r="A393" s="4" t="s">
        <v>2281</v>
      </c>
      <c r="B393" s="3" t="s">
        <v>2759</v>
      </c>
      <c r="C393" s="3" t="s">
        <v>2749</v>
      </c>
      <c r="D393" s="3" t="s">
        <v>2757</v>
      </c>
      <c r="E393" s="3" t="s">
        <v>203</v>
      </c>
      <c r="F393" s="3" t="s">
        <v>3115</v>
      </c>
      <c r="G393" s="3"/>
      <c r="H393" s="3"/>
      <c r="I393" s="4"/>
      <c r="J393" s="4"/>
      <c r="K393" s="4"/>
      <c r="L393" s="4"/>
      <c r="M393" s="4"/>
      <c r="N393" s="4"/>
      <c r="O393" s="4"/>
      <c r="P393" s="4"/>
      <c r="Q393" s="4"/>
      <c r="R393" s="4"/>
      <c r="S393" s="4"/>
    </row>
    <row r="394">
      <c r="A394" s="4" t="s">
        <v>2648</v>
      </c>
      <c r="B394" s="3" t="s">
        <v>2753</v>
      </c>
      <c r="C394" s="3" t="s">
        <v>2746</v>
      </c>
      <c r="D394" s="3" t="s">
        <v>2747</v>
      </c>
      <c r="E394" s="3" t="s">
        <v>28</v>
      </c>
      <c r="F394" s="3" t="s">
        <v>3116</v>
      </c>
      <c r="G394" s="3"/>
      <c r="H394" s="3"/>
      <c r="I394" s="4"/>
      <c r="J394" s="4"/>
      <c r="K394" s="4"/>
      <c r="L394" s="4"/>
      <c r="M394" s="4"/>
      <c r="N394" s="4"/>
      <c r="O394" s="4"/>
      <c r="P394" s="4"/>
      <c r="Q394" s="4"/>
      <c r="R394" s="4"/>
      <c r="S394" s="4"/>
    </row>
    <row r="395">
      <c r="A395" s="4" t="s">
        <v>2650</v>
      </c>
      <c r="B395" s="3" t="s">
        <v>2745</v>
      </c>
      <c r="C395" s="3" t="s">
        <v>2749</v>
      </c>
      <c r="D395" s="3" t="s">
        <v>2754</v>
      </c>
      <c r="E395" s="3" t="s">
        <v>28</v>
      </c>
      <c r="F395" s="3" t="s">
        <v>3117</v>
      </c>
      <c r="G395" s="3"/>
      <c r="H395" s="3"/>
      <c r="I395" s="4"/>
      <c r="J395" s="4"/>
      <c r="K395" s="4"/>
      <c r="L395" s="4"/>
      <c r="M395" s="4"/>
      <c r="N395" s="4"/>
      <c r="O395" s="4"/>
      <c r="P395" s="4"/>
      <c r="Q395" s="4"/>
      <c r="R395" s="4"/>
      <c r="S395" s="4"/>
    </row>
    <row r="396">
      <c r="A396" s="4" t="s">
        <v>2312</v>
      </c>
      <c r="B396" s="3" t="s">
        <v>2759</v>
      </c>
      <c r="C396" s="3" t="s">
        <v>2746</v>
      </c>
      <c r="D396" s="3" t="s">
        <v>2747</v>
      </c>
      <c r="E396" s="3" t="s">
        <v>203</v>
      </c>
      <c r="F396" s="3" t="s">
        <v>3118</v>
      </c>
      <c r="G396" s="3"/>
      <c r="H396" s="3"/>
      <c r="I396" s="4"/>
      <c r="J396" s="4"/>
      <c r="K396" s="4"/>
      <c r="L396" s="4"/>
      <c r="M396" s="4"/>
      <c r="N396" s="4"/>
      <c r="O396" s="4"/>
      <c r="P396" s="4"/>
      <c r="Q396" s="4"/>
      <c r="R396" s="4"/>
      <c r="S396" s="4"/>
    </row>
    <row r="397">
      <c r="A397" s="4" t="s">
        <v>2314</v>
      </c>
      <c r="B397" s="3" t="s">
        <v>2759</v>
      </c>
      <c r="C397" s="3" t="s">
        <v>2749</v>
      </c>
      <c r="D397" s="3" t="s">
        <v>217</v>
      </c>
      <c r="E397" s="3" t="s">
        <v>203</v>
      </c>
      <c r="F397" s="3" t="s">
        <v>3119</v>
      </c>
      <c r="G397" s="3"/>
      <c r="H397" s="3"/>
      <c r="I397" s="4"/>
      <c r="J397" s="4"/>
      <c r="K397" s="4"/>
      <c r="L397" s="4"/>
      <c r="M397" s="4"/>
      <c r="N397" s="4"/>
      <c r="O397" s="4"/>
      <c r="P397" s="4"/>
      <c r="Q397" s="4"/>
      <c r="R397" s="4"/>
      <c r="S397" s="4"/>
    </row>
    <row r="398">
      <c r="A398" s="4" t="s">
        <v>2318</v>
      </c>
      <c r="B398" s="3" t="s">
        <v>2759</v>
      </c>
      <c r="C398" s="3" t="s">
        <v>2749</v>
      </c>
      <c r="D398" s="3" t="s">
        <v>2820</v>
      </c>
      <c r="E398" s="3" t="s">
        <v>203</v>
      </c>
      <c r="F398" s="3" t="s">
        <v>3120</v>
      </c>
      <c r="G398" s="3"/>
      <c r="H398" s="3"/>
      <c r="I398" s="4"/>
      <c r="J398" s="4"/>
      <c r="K398" s="4"/>
      <c r="L398" s="4"/>
      <c r="M398" s="4"/>
      <c r="N398" s="4"/>
      <c r="O398" s="4"/>
      <c r="P398" s="4"/>
      <c r="Q398" s="4"/>
      <c r="R398" s="4"/>
      <c r="S398" s="4"/>
    </row>
    <row r="399">
      <c r="A399" s="4" t="s">
        <v>2661</v>
      </c>
      <c r="B399" s="3" t="s">
        <v>2759</v>
      </c>
      <c r="C399" s="3" t="s">
        <v>2749</v>
      </c>
      <c r="D399" s="3" t="s">
        <v>2761</v>
      </c>
      <c r="E399" s="3" t="s">
        <v>28</v>
      </c>
      <c r="F399" s="3" t="s">
        <v>3121</v>
      </c>
      <c r="G399" s="3"/>
      <c r="H399" s="3"/>
      <c r="I399" s="4"/>
      <c r="J399" s="4"/>
      <c r="K399" s="4"/>
      <c r="L399" s="4"/>
      <c r="M399" s="4"/>
      <c r="N399" s="4"/>
      <c r="O399" s="4"/>
      <c r="P399" s="4"/>
      <c r="Q399" s="4"/>
      <c r="R399" s="4"/>
      <c r="S399" s="4"/>
    </row>
    <row r="400">
      <c r="A400" s="4" t="s">
        <v>2326</v>
      </c>
      <c r="B400" s="3" t="s">
        <v>2759</v>
      </c>
      <c r="C400" s="3" t="s">
        <v>2749</v>
      </c>
      <c r="D400" s="3" t="s">
        <v>217</v>
      </c>
      <c r="E400" s="3" t="s">
        <v>203</v>
      </c>
      <c r="F400" s="3" t="s">
        <v>3122</v>
      </c>
      <c r="G400" s="3"/>
      <c r="H400" s="3"/>
      <c r="I400" s="4"/>
      <c r="J400" s="4"/>
      <c r="K400" s="4"/>
      <c r="L400" s="4"/>
      <c r="M400" s="4"/>
      <c r="N400" s="4"/>
      <c r="O400" s="4"/>
      <c r="P400" s="4"/>
      <c r="Q400" s="4"/>
      <c r="R400" s="4"/>
      <c r="S400" s="4"/>
    </row>
    <row r="401">
      <c r="A401" s="4" t="s">
        <v>2337</v>
      </c>
      <c r="B401" s="3" t="s">
        <v>2745</v>
      </c>
      <c r="C401" s="3" t="s">
        <v>2749</v>
      </c>
      <c r="D401" s="3" t="s">
        <v>2754</v>
      </c>
      <c r="E401" s="3" t="s">
        <v>203</v>
      </c>
      <c r="F401" s="3" t="s">
        <v>3123</v>
      </c>
      <c r="G401" s="3"/>
      <c r="H401" s="3"/>
      <c r="I401" s="4"/>
      <c r="J401" s="4"/>
      <c r="K401" s="4"/>
      <c r="L401" s="4"/>
      <c r="M401" s="4"/>
      <c r="N401" s="4"/>
      <c r="O401" s="4"/>
      <c r="P401" s="4"/>
      <c r="Q401" s="4"/>
      <c r="R401" s="4"/>
      <c r="S401" s="4"/>
    </row>
    <row r="402">
      <c r="A402" s="4" t="s">
        <v>2341</v>
      </c>
      <c r="B402" s="3" t="s">
        <v>2759</v>
      </c>
      <c r="C402" s="3" t="s">
        <v>2749</v>
      </c>
      <c r="D402" s="3" t="s">
        <v>2757</v>
      </c>
      <c r="E402" s="3" t="s">
        <v>203</v>
      </c>
      <c r="F402" s="3" t="s">
        <v>3124</v>
      </c>
      <c r="G402" s="3"/>
      <c r="H402" s="3"/>
      <c r="I402" s="4"/>
      <c r="J402" s="4"/>
      <c r="K402" s="4"/>
      <c r="L402" s="4"/>
      <c r="M402" s="4"/>
      <c r="N402" s="4"/>
      <c r="O402" s="4"/>
      <c r="P402" s="4"/>
      <c r="Q402" s="4"/>
      <c r="R402" s="4"/>
      <c r="S402" s="4"/>
    </row>
    <row r="403">
      <c r="A403" s="4" t="s">
        <v>2664</v>
      </c>
      <c r="B403" s="3" t="s">
        <v>2753</v>
      </c>
      <c r="C403" s="3" t="s">
        <v>2746</v>
      </c>
      <c r="D403" s="3" t="s">
        <v>2747</v>
      </c>
      <c r="E403" s="3" t="s">
        <v>28</v>
      </c>
      <c r="F403" s="3" t="s">
        <v>3125</v>
      </c>
      <c r="G403" s="3"/>
      <c r="H403" s="3"/>
      <c r="I403" s="4"/>
      <c r="J403" s="4"/>
      <c r="K403" s="4"/>
      <c r="L403" s="4"/>
      <c r="M403" s="4"/>
      <c r="N403" s="4"/>
      <c r="O403" s="4"/>
      <c r="P403" s="4"/>
      <c r="Q403" s="4"/>
      <c r="R403" s="4"/>
      <c r="S403" s="4"/>
    </row>
    <row r="404">
      <c r="A404" s="4" t="s">
        <v>2666</v>
      </c>
      <c r="B404" s="3" t="s">
        <v>2753</v>
      </c>
      <c r="C404" s="3" t="s">
        <v>2749</v>
      </c>
      <c r="D404" s="3" t="s">
        <v>2757</v>
      </c>
      <c r="E404" s="3" t="s">
        <v>28</v>
      </c>
      <c r="F404" s="3" t="s">
        <v>3126</v>
      </c>
      <c r="G404" s="3"/>
      <c r="H404" s="3"/>
      <c r="I404" s="4"/>
      <c r="J404" s="4"/>
      <c r="K404" s="4"/>
      <c r="L404" s="4"/>
      <c r="M404" s="4"/>
      <c r="N404" s="4"/>
      <c r="O404" s="4"/>
      <c r="P404" s="4"/>
      <c r="Q404" s="4"/>
      <c r="R404" s="4"/>
      <c r="S404" s="4"/>
    </row>
    <row r="405">
      <c r="A405" s="4" t="s">
        <v>2350</v>
      </c>
      <c r="B405" s="3" t="s">
        <v>2759</v>
      </c>
      <c r="C405" s="3" t="s">
        <v>2749</v>
      </c>
      <c r="D405" s="3" t="s">
        <v>217</v>
      </c>
      <c r="E405" s="3" t="s">
        <v>203</v>
      </c>
      <c r="F405" s="3" t="s">
        <v>3127</v>
      </c>
      <c r="G405" s="3"/>
      <c r="H405" s="3"/>
      <c r="I405" s="4"/>
      <c r="J405" s="4"/>
      <c r="K405" s="4"/>
      <c r="L405" s="4"/>
      <c r="M405" s="4"/>
      <c r="N405" s="4"/>
      <c r="O405" s="4"/>
      <c r="P405" s="4"/>
      <c r="Q405" s="4"/>
      <c r="R405" s="4"/>
      <c r="S405" s="4"/>
    </row>
    <row r="406">
      <c r="A406" s="4" t="s">
        <v>2671</v>
      </c>
      <c r="B406" s="3" t="s">
        <v>2745</v>
      </c>
      <c r="C406" s="3" t="s">
        <v>2749</v>
      </c>
      <c r="D406" s="3" t="s">
        <v>2806</v>
      </c>
      <c r="E406" s="3" t="s">
        <v>28</v>
      </c>
      <c r="F406" s="3" t="s">
        <v>3128</v>
      </c>
      <c r="G406" s="3"/>
      <c r="H406" s="3"/>
      <c r="I406" s="4"/>
      <c r="J406" s="4"/>
      <c r="K406" s="4"/>
      <c r="L406" s="4"/>
      <c r="M406" s="4"/>
      <c r="N406" s="4"/>
      <c r="O406" s="4"/>
      <c r="P406" s="4"/>
      <c r="Q406" s="4"/>
      <c r="R406" s="4"/>
      <c r="S406" s="4"/>
    </row>
    <row r="407">
      <c r="A407" s="4" t="s">
        <v>2673</v>
      </c>
      <c r="B407" s="3" t="s">
        <v>2745</v>
      </c>
      <c r="C407" s="3" t="s">
        <v>2746</v>
      </c>
      <c r="D407" s="3" t="s">
        <v>2747</v>
      </c>
      <c r="E407" s="3" t="s">
        <v>28</v>
      </c>
      <c r="F407" s="3" t="s">
        <v>3129</v>
      </c>
      <c r="G407" s="3"/>
      <c r="H407" s="3"/>
      <c r="I407" s="4"/>
      <c r="J407" s="4"/>
      <c r="K407" s="4"/>
      <c r="L407" s="4"/>
      <c r="M407" s="4"/>
      <c r="N407" s="4"/>
      <c r="O407" s="4"/>
      <c r="P407" s="4"/>
      <c r="Q407" s="4"/>
      <c r="R407" s="4"/>
      <c r="S407" s="4"/>
    </row>
    <row r="408">
      <c r="A408" s="3" t="s">
        <v>2674</v>
      </c>
      <c r="B408" s="3" t="s">
        <v>2745</v>
      </c>
      <c r="C408" s="3" t="s">
        <v>2746</v>
      </c>
      <c r="D408" s="3" t="s">
        <v>2747</v>
      </c>
      <c r="E408" s="3" t="s">
        <v>28</v>
      </c>
      <c r="F408" s="3" t="s">
        <v>3130</v>
      </c>
      <c r="G408" s="3"/>
      <c r="H408" s="3"/>
      <c r="I408" s="4"/>
      <c r="J408" s="4"/>
      <c r="K408" s="4"/>
      <c r="L408" s="4"/>
      <c r="M408" s="4"/>
      <c r="N408" s="4"/>
      <c r="O408" s="4"/>
      <c r="P408" s="4"/>
      <c r="Q408" s="4"/>
      <c r="R408" s="4"/>
      <c r="S408" s="4"/>
    </row>
    <row r="409">
      <c r="A409" s="4" t="s">
        <v>2676</v>
      </c>
      <c r="B409" s="3" t="s">
        <v>2745</v>
      </c>
      <c r="C409" s="3" t="s">
        <v>2746</v>
      </c>
      <c r="D409" s="3" t="s">
        <v>2747</v>
      </c>
      <c r="E409" s="3" t="s">
        <v>28</v>
      </c>
      <c r="F409" s="3" t="s">
        <v>3131</v>
      </c>
      <c r="G409" s="3"/>
      <c r="H409" s="3"/>
      <c r="I409" s="4"/>
      <c r="J409" s="4"/>
      <c r="K409" s="4"/>
      <c r="L409" s="4"/>
      <c r="M409" s="4"/>
      <c r="N409" s="4"/>
      <c r="O409" s="4"/>
      <c r="P409" s="4"/>
      <c r="Q409" s="4"/>
      <c r="R409" s="4"/>
      <c r="S409" s="4"/>
    </row>
    <row r="410">
      <c r="A410" s="4" t="s">
        <v>2369</v>
      </c>
      <c r="B410" s="3" t="s">
        <v>2759</v>
      </c>
      <c r="C410" s="3" t="s">
        <v>2746</v>
      </c>
      <c r="D410" s="3" t="s">
        <v>2747</v>
      </c>
      <c r="E410" s="3" t="s">
        <v>203</v>
      </c>
      <c r="F410" s="3" t="s">
        <v>3132</v>
      </c>
      <c r="G410" s="3"/>
      <c r="H410" s="3"/>
      <c r="I410" s="4"/>
      <c r="J410" s="4"/>
      <c r="K410" s="4"/>
      <c r="L410" s="4"/>
      <c r="M410" s="4"/>
      <c r="N410" s="4"/>
      <c r="O410" s="4"/>
      <c r="P410" s="4"/>
      <c r="Q410" s="4"/>
      <c r="R410" s="4"/>
      <c r="S410" s="4"/>
    </row>
    <row r="411">
      <c r="A411" s="4" t="s">
        <v>2688</v>
      </c>
      <c r="B411" s="3" t="s">
        <v>2745</v>
      </c>
      <c r="C411" s="3" t="s">
        <v>2749</v>
      </c>
      <c r="D411" s="3" t="s">
        <v>2751</v>
      </c>
      <c r="E411" s="3" t="s">
        <v>28</v>
      </c>
      <c r="F411" s="3" t="s">
        <v>3133</v>
      </c>
      <c r="G411" s="3"/>
      <c r="H411" s="3"/>
      <c r="I411" s="4"/>
      <c r="J411" s="4"/>
      <c r="K411" s="4"/>
      <c r="L411" s="4"/>
      <c r="M411" s="4"/>
      <c r="N411" s="4"/>
      <c r="O411" s="4"/>
      <c r="P411" s="4"/>
      <c r="Q411" s="4"/>
      <c r="R411" s="4"/>
      <c r="S411" s="4"/>
    </row>
    <row r="412">
      <c r="A412" s="4" t="s">
        <v>2689</v>
      </c>
      <c r="B412" s="3" t="s">
        <v>2745</v>
      </c>
      <c r="C412" s="3" t="s">
        <v>2749</v>
      </c>
      <c r="D412" s="3" t="s">
        <v>2751</v>
      </c>
      <c r="E412" s="3" t="s">
        <v>28</v>
      </c>
      <c r="F412" s="3" t="s">
        <v>3133</v>
      </c>
      <c r="G412" s="3"/>
      <c r="H412" s="3"/>
      <c r="I412" s="4"/>
      <c r="J412" s="4"/>
      <c r="K412" s="4"/>
      <c r="L412" s="4"/>
      <c r="M412" s="4"/>
      <c r="N412" s="4"/>
      <c r="O412" s="4"/>
      <c r="P412" s="4"/>
      <c r="Q412" s="4"/>
      <c r="R412" s="4"/>
      <c r="S412" s="4"/>
    </row>
    <row r="413">
      <c r="A413" s="4" t="s">
        <v>2402</v>
      </c>
      <c r="B413" s="3" t="s">
        <v>2759</v>
      </c>
      <c r="C413" s="3" t="s">
        <v>2749</v>
      </c>
      <c r="D413" s="3" t="s">
        <v>2757</v>
      </c>
      <c r="E413" s="3" t="s">
        <v>203</v>
      </c>
      <c r="F413" s="3" t="s">
        <v>3134</v>
      </c>
      <c r="G413" s="3"/>
      <c r="H413" s="3"/>
      <c r="I413" s="4"/>
      <c r="J413" s="4"/>
      <c r="K413" s="4"/>
      <c r="L413" s="4"/>
      <c r="M413" s="4"/>
      <c r="N413" s="4"/>
      <c r="O413" s="4"/>
      <c r="P413" s="4"/>
      <c r="Q413" s="4"/>
      <c r="R413" s="4"/>
      <c r="S413" s="4"/>
    </row>
    <row r="414">
      <c r="A414" s="4" t="s">
        <v>2410</v>
      </c>
      <c r="B414" s="3" t="s">
        <v>2759</v>
      </c>
      <c r="C414" s="3" t="s">
        <v>2749</v>
      </c>
      <c r="D414" s="3" t="s">
        <v>2754</v>
      </c>
      <c r="E414" s="3" t="s">
        <v>203</v>
      </c>
      <c r="F414" s="3" t="s">
        <v>2944</v>
      </c>
      <c r="G414" s="3"/>
      <c r="H414" s="3"/>
      <c r="I414" s="4"/>
      <c r="J414" s="4"/>
      <c r="K414" s="4"/>
      <c r="L414" s="4"/>
      <c r="M414" s="4"/>
      <c r="N414" s="4"/>
      <c r="O414" s="4"/>
      <c r="P414" s="4"/>
      <c r="Q414" s="4"/>
      <c r="R414" s="4"/>
      <c r="S414" s="4"/>
    </row>
    <row r="415">
      <c r="A415" s="4" t="s">
        <v>2428</v>
      </c>
      <c r="B415" s="3" t="s">
        <v>2759</v>
      </c>
      <c r="C415" s="3" t="s">
        <v>2746</v>
      </c>
      <c r="D415" s="3" t="s">
        <v>2747</v>
      </c>
      <c r="E415" s="3" t="s">
        <v>203</v>
      </c>
      <c r="F415" s="3" t="s">
        <v>3135</v>
      </c>
      <c r="G415" s="3"/>
      <c r="H415" s="3"/>
      <c r="I415" s="4"/>
      <c r="J415" s="4"/>
      <c r="K415" s="4"/>
      <c r="L415" s="4"/>
      <c r="M415" s="4"/>
      <c r="N415" s="4"/>
      <c r="O415" s="4"/>
      <c r="P415" s="4"/>
      <c r="Q415" s="4"/>
      <c r="R415" s="4"/>
      <c r="S415" s="4"/>
    </row>
    <row r="416">
      <c r="A416" s="4" t="s">
        <v>2699</v>
      </c>
      <c r="B416" s="3" t="s">
        <v>2759</v>
      </c>
      <c r="C416" s="3" t="s">
        <v>2749</v>
      </c>
      <c r="D416" s="3" t="s">
        <v>2808</v>
      </c>
      <c r="E416" s="3" t="s">
        <v>28</v>
      </c>
      <c r="F416" s="3" t="s">
        <v>3136</v>
      </c>
      <c r="G416" s="3"/>
      <c r="H416" s="3"/>
      <c r="I416" s="4"/>
      <c r="J416" s="4"/>
      <c r="K416" s="4"/>
      <c r="L416" s="4"/>
      <c r="M416" s="4"/>
      <c r="N416" s="4"/>
      <c r="O416" s="4"/>
      <c r="P416" s="4"/>
      <c r="Q416" s="4"/>
      <c r="R416" s="4"/>
      <c r="S416" s="4"/>
    </row>
    <row r="417">
      <c r="A417" s="4" t="s">
        <v>2444</v>
      </c>
      <c r="B417" s="3" t="s">
        <v>2759</v>
      </c>
      <c r="C417" s="3" t="s">
        <v>2749</v>
      </c>
      <c r="D417" s="3" t="s">
        <v>217</v>
      </c>
      <c r="E417" s="3" t="s">
        <v>203</v>
      </c>
      <c r="F417" s="3" t="s">
        <v>3137</v>
      </c>
      <c r="G417" s="3"/>
      <c r="H417" s="3"/>
      <c r="I417" s="4"/>
      <c r="J417" s="4"/>
      <c r="K417" s="4"/>
      <c r="L417" s="4"/>
      <c r="M417" s="4"/>
      <c r="N417" s="4"/>
      <c r="O417" s="4"/>
      <c r="P417" s="4"/>
      <c r="Q417" s="4"/>
      <c r="R417" s="4"/>
      <c r="S417" s="4"/>
    </row>
    <row r="418">
      <c r="A418" s="4" t="s">
        <v>2714</v>
      </c>
      <c r="B418" s="3" t="s">
        <v>2759</v>
      </c>
      <c r="C418" s="3" t="s">
        <v>2746</v>
      </c>
      <c r="D418" s="3" t="s">
        <v>2747</v>
      </c>
      <c r="E418" s="3" t="s">
        <v>28</v>
      </c>
      <c r="F418" s="3" t="s">
        <v>3138</v>
      </c>
      <c r="G418" s="3"/>
      <c r="H418" s="3"/>
      <c r="I418" s="4"/>
      <c r="J418" s="4"/>
      <c r="K418" s="4"/>
      <c r="L418" s="4"/>
      <c r="M418" s="4"/>
      <c r="N418" s="4"/>
      <c r="O418" s="4"/>
      <c r="P418" s="4"/>
      <c r="Q418" s="4"/>
      <c r="R418" s="4"/>
      <c r="S418" s="4"/>
    </row>
    <row r="419">
      <c r="A419" s="4" t="s">
        <v>2452</v>
      </c>
      <c r="B419" s="3" t="s">
        <v>2759</v>
      </c>
      <c r="C419" s="3" t="s">
        <v>2746</v>
      </c>
      <c r="D419" s="3" t="s">
        <v>2747</v>
      </c>
      <c r="E419" s="3" t="s">
        <v>203</v>
      </c>
      <c r="F419" s="3" t="s">
        <v>3139</v>
      </c>
      <c r="G419" s="3"/>
      <c r="H419" s="3"/>
      <c r="I419" s="4"/>
      <c r="J419" s="4"/>
      <c r="K419" s="4"/>
      <c r="L419" s="4"/>
      <c r="M419" s="4"/>
      <c r="N419" s="4"/>
      <c r="O419" s="4"/>
      <c r="P419" s="4"/>
      <c r="Q419" s="4"/>
      <c r="R419" s="4"/>
      <c r="S419" s="4"/>
    </row>
    <row r="420">
      <c r="A420" s="4" t="s">
        <v>2468</v>
      </c>
      <c r="B420" s="3" t="s">
        <v>2745</v>
      </c>
      <c r="C420" s="3" t="s">
        <v>2749</v>
      </c>
      <c r="D420" s="3" t="s">
        <v>217</v>
      </c>
      <c r="E420" s="3" t="s">
        <v>203</v>
      </c>
      <c r="F420" s="3" t="s">
        <v>3140</v>
      </c>
      <c r="G420" s="3"/>
      <c r="H420" s="3"/>
      <c r="I420" s="4"/>
      <c r="J420" s="4"/>
      <c r="K420" s="4"/>
      <c r="L420" s="4"/>
      <c r="M420" s="4"/>
      <c r="N420" s="4"/>
      <c r="O420" s="4"/>
      <c r="P420" s="4"/>
      <c r="Q420" s="4"/>
      <c r="R420" s="4"/>
      <c r="S420" s="4"/>
    </row>
    <row r="421">
      <c r="A421" s="3" t="s">
        <v>2185</v>
      </c>
      <c r="B421" s="3" t="s">
        <v>2753</v>
      </c>
      <c r="C421" s="3" t="s">
        <v>2749</v>
      </c>
      <c r="D421" s="3" t="s">
        <v>2754</v>
      </c>
      <c r="E421" s="3" t="s">
        <v>203</v>
      </c>
      <c r="F421" s="3"/>
      <c r="G421" s="3"/>
      <c r="H421" s="3"/>
      <c r="I421" s="4"/>
      <c r="J421" s="4"/>
      <c r="K421" s="4"/>
      <c r="L421" s="4"/>
      <c r="M421" s="4"/>
      <c r="N421" s="4"/>
      <c r="O421" s="4"/>
      <c r="P421" s="4"/>
      <c r="Q421" s="4"/>
      <c r="R421" s="4"/>
      <c r="S421" s="4"/>
    </row>
    <row r="422">
      <c r="A422" s="3" t="s">
        <v>2187</v>
      </c>
      <c r="B422" s="3" t="s">
        <v>2753</v>
      </c>
      <c r="C422" s="3" t="s">
        <v>2749</v>
      </c>
      <c r="D422" s="3" t="s">
        <v>2754</v>
      </c>
      <c r="E422" s="3" t="s">
        <v>203</v>
      </c>
      <c r="F422" s="3"/>
      <c r="G422" s="3"/>
      <c r="H422" s="3"/>
      <c r="I422" s="4"/>
      <c r="J422" s="4"/>
      <c r="K422" s="4"/>
      <c r="L422" s="4"/>
      <c r="M422" s="4"/>
      <c r="N422" s="4"/>
      <c r="O422" s="4"/>
      <c r="P422" s="4"/>
      <c r="Q422" s="4"/>
      <c r="R422" s="4"/>
      <c r="S422" s="4"/>
    </row>
    <row r="423">
      <c r="A423" s="3" t="s">
        <v>2554</v>
      </c>
      <c r="B423" s="3" t="s">
        <v>2745</v>
      </c>
      <c r="C423" s="3" t="s">
        <v>2749</v>
      </c>
      <c r="D423" s="3" t="s">
        <v>2751</v>
      </c>
      <c r="E423" s="3" t="s">
        <v>28</v>
      </c>
      <c r="F423" s="3" t="s">
        <v>3133</v>
      </c>
      <c r="G423" s="3"/>
      <c r="H423" s="3"/>
      <c r="I423" s="4"/>
      <c r="J423" s="4"/>
      <c r="K423" s="4"/>
      <c r="L423" s="4"/>
      <c r="M423" s="4"/>
      <c r="N423" s="4"/>
      <c r="O423" s="4"/>
      <c r="P423" s="4"/>
      <c r="Q423" s="4"/>
      <c r="R423" s="4"/>
      <c r="S423" s="4"/>
    </row>
    <row r="424">
      <c r="A424" s="3" t="s">
        <v>2555</v>
      </c>
      <c r="B424" s="3" t="s">
        <v>2745</v>
      </c>
      <c r="C424" s="3" t="s">
        <v>2749</v>
      </c>
      <c r="D424" s="3" t="s">
        <v>2751</v>
      </c>
      <c r="E424" s="3" t="s">
        <v>28</v>
      </c>
      <c r="F424" s="3" t="s">
        <v>3133</v>
      </c>
      <c r="G424" s="3"/>
      <c r="H424" s="3"/>
      <c r="I424" s="4"/>
      <c r="J424" s="4"/>
      <c r="K424" s="4"/>
      <c r="L424" s="4"/>
      <c r="M424" s="4"/>
      <c r="N424" s="4"/>
      <c r="O424" s="4"/>
      <c r="P424" s="4"/>
      <c r="Q424" s="4"/>
      <c r="R424" s="4"/>
      <c r="S424" s="4"/>
    </row>
    <row r="425">
      <c r="A425" s="3" t="s">
        <v>2197</v>
      </c>
      <c r="B425" s="3" t="s">
        <v>2759</v>
      </c>
      <c r="C425" s="3" t="s">
        <v>2746</v>
      </c>
      <c r="D425" s="3" t="s">
        <v>2747</v>
      </c>
      <c r="E425" s="3" t="s">
        <v>203</v>
      </c>
      <c r="F425" s="3"/>
      <c r="G425" s="3"/>
      <c r="H425" s="3"/>
      <c r="I425" s="4"/>
      <c r="J425" s="4"/>
      <c r="K425" s="4"/>
      <c r="L425" s="4"/>
      <c r="M425" s="4"/>
      <c r="N425" s="4"/>
      <c r="O425" s="4"/>
      <c r="P425" s="4"/>
      <c r="Q425" s="4"/>
      <c r="R425" s="4"/>
      <c r="S425" s="4"/>
    </row>
    <row r="426">
      <c r="A426" s="3" t="s">
        <v>2717</v>
      </c>
      <c r="B426" s="3" t="s">
        <v>2745</v>
      </c>
      <c r="C426" s="3" t="s">
        <v>2749</v>
      </c>
      <c r="D426" s="3" t="s">
        <v>2754</v>
      </c>
      <c r="E426" s="3" t="s">
        <v>203</v>
      </c>
      <c r="F426" s="3"/>
      <c r="G426" s="3"/>
      <c r="H426" s="3"/>
      <c r="I426" s="4"/>
      <c r="J426" s="4"/>
      <c r="K426" s="4"/>
      <c r="L426" s="4"/>
      <c r="M426" s="4"/>
      <c r="N426" s="4"/>
      <c r="O426" s="4"/>
      <c r="P426" s="4"/>
      <c r="Q426" s="4"/>
      <c r="R426" s="4"/>
      <c r="S426" s="4"/>
    </row>
  </sheetData>
  <autoFilter ref="$E$1:$E$426"/>
  <conditionalFormatting sqref="A168">
    <cfRule type="expression" dxfId="0" priority="1">
      <formula> AND(NOT(H168), NOT(ISBLANK(H168)))</formula>
    </cfRule>
  </conditionalFormatting>
  <dataValidations>
    <dataValidation type="list" allowBlank="1" showInputMessage="1" showErrorMessage="1" prompt="Paper is either relevant (yes) or not (no)" sqref="E2:E426">
      <formula1>"yes,no"</formula1>
    </dataValidation>
    <dataValidation type="list" allowBlank="1" sqref="D2:D426">
      <formula1>"Geomorphology,Glaciology,Methodology,Forestry,Archeology,Cultural Heritage,Landuse/Landcover,Volcanology,Hydrology,History of Science,Ecology,Urban Change,Review,"</formula1>
    </dataValidation>
    <dataValidation type="list" allowBlank="1" showInputMessage="1" showErrorMessage="1" prompt="Data Type must be: Aerial, Satellite, Terrestrial, or Mix" sqref="B2:B426">
      <formula1>"Aerial,Satellite,Terrestrial,Mix"</formula1>
    </dataValidation>
    <dataValidation type="list" allowBlank="1" showErrorMessage="1" sqref="C2:C426">
      <formula1>"Application,Processing,Both"</formula1>
    </dataValidation>
    <dataValidation type="list" allowBlank="1" showInputMessage="1" showErrorMessage="1" prompt="Click and enter a value from range" sqref="A2:A426">
      <formula1>publications!$B$2:$B426</formula1>
    </dataValidation>
  </dataValidations>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4.43" defaultRowHeight="15.0"/>
  <cols>
    <col customWidth="1" min="1" max="1" width="12.0"/>
    <col customWidth="1" min="2" max="2" width="35.57"/>
    <col customWidth="1" min="3" max="3" width="17.71"/>
    <col customWidth="1" min="4" max="4" width="11.71"/>
    <col customWidth="1" min="5" max="5" width="14.43"/>
    <col customWidth="1" min="6" max="6" width="18.43"/>
    <col customWidth="1" min="7" max="7" width="22.0"/>
    <col customWidth="1" min="8" max="8" width="18.43"/>
    <col customWidth="1" min="9" max="9" width="17.29"/>
    <col customWidth="1" min="11" max="12" width="11.14"/>
    <col customWidth="1" min="13" max="13" width="10.43"/>
    <col customWidth="1" min="14" max="14" width="12.0"/>
    <col customWidth="1" min="15" max="15" width="8.14"/>
    <col customWidth="1" min="16" max="16" width="6.71"/>
    <col customWidth="1" min="17" max="17" width="7.86"/>
    <col customWidth="1" min="18" max="18" width="27.0"/>
    <col customWidth="1" min="19" max="19" width="14.14"/>
    <col customWidth="1" min="20" max="20" width="14.43"/>
    <col customWidth="1" min="21" max="21" width="33.71"/>
    <col customWidth="1" min="22" max="22" width="9.57"/>
    <col customWidth="1" min="23" max="23" width="7.29"/>
    <col customWidth="1" hidden="1" min="24" max="24" width="8.0"/>
    <col customWidth="1" min="25" max="26" width="12.71"/>
  </cols>
  <sheetData>
    <row r="1">
      <c r="A1" s="1" t="s">
        <v>3</v>
      </c>
      <c r="B1" s="1" t="s">
        <v>1834</v>
      </c>
      <c r="C1" s="1" t="s">
        <v>3141</v>
      </c>
      <c r="D1" s="1" t="s">
        <v>3142</v>
      </c>
      <c r="E1" s="1" t="s">
        <v>3143</v>
      </c>
      <c r="F1" s="1" t="s">
        <v>3144</v>
      </c>
      <c r="G1" s="1" t="s">
        <v>3145</v>
      </c>
      <c r="H1" s="1" t="s">
        <v>3146</v>
      </c>
      <c r="I1" s="1" t="s">
        <v>3147</v>
      </c>
      <c r="J1" s="1" t="s">
        <v>3148</v>
      </c>
      <c r="K1" s="56" t="s">
        <v>3149</v>
      </c>
      <c r="L1" s="57" t="s">
        <v>3150</v>
      </c>
      <c r="M1" s="58" t="s">
        <v>3151</v>
      </c>
      <c r="N1" s="59" t="s">
        <v>3152</v>
      </c>
      <c r="O1" s="57" t="s">
        <v>3153</v>
      </c>
      <c r="P1" s="60" t="s">
        <v>3154</v>
      </c>
      <c r="Q1" s="57" t="s">
        <v>3155</v>
      </c>
      <c r="R1" s="61" t="s">
        <v>3156</v>
      </c>
      <c r="S1" s="61" t="s">
        <v>3157</v>
      </c>
      <c r="T1" s="61" t="s">
        <v>3158</v>
      </c>
      <c r="U1" s="60" t="s">
        <v>1841</v>
      </c>
      <c r="V1" s="60" t="s">
        <v>13</v>
      </c>
      <c r="W1" s="60" t="s">
        <v>14</v>
      </c>
      <c r="X1" s="60" t="s">
        <v>15</v>
      </c>
      <c r="Y1" s="60" t="s">
        <v>3159</v>
      </c>
      <c r="Z1" s="60" t="s">
        <v>3160</v>
      </c>
    </row>
    <row r="2">
      <c r="A2" s="4" t="str">
        <f> concatenate(VLOOKUP($B2,publications!$B:$D,3,0), ".", $C2)</f>
        <v>Q3DHRVLE.1</v>
      </c>
      <c r="B2" s="3" t="s">
        <v>1849</v>
      </c>
      <c r="C2" s="62">
        <f t="shared" ref="C2:C638" si="1">COUNTIF(B$2:B2,B2)</f>
        <v>1</v>
      </c>
      <c r="D2" s="3" t="s">
        <v>2759</v>
      </c>
      <c r="E2" s="3" t="s">
        <v>3161</v>
      </c>
      <c r="F2" s="16" t="s">
        <v>3162</v>
      </c>
      <c r="G2" s="16" t="s">
        <v>3163</v>
      </c>
      <c r="H2" s="3">
        <v>1956.0</v>
      </c>
      <c r="I2" s="3">
        <v>1956.0</v>
      </c>
      <c r="J2" s="3" t="s">
        <v>3164</v>
      </c>
      <c r="K2" s="5">
        <v>5650.0</v>
      </c>
      <c r="L2" s="5" t="s">
        <v>22</v>
      </c>
      <c r="M2" s="5">
        <v>0.7</v>
      </c>
      <c r="N2" s="63" t="s">
        <v>3165</v>
      </c>
      <c r="O2" s="5">
        <v>21.0</v>
      </c>
      <c r="P2" s="3" t="s">
        <v>3166</v>
      </c>
      <c r="Q2" s="5">
        <v>4.0</v>
      </c>
      <c r="R2" s="64" t="s">
        <v>22</v>
      </c>
      <c r="S2" s="64" t="s">
        <v>22</v>
      </c>
      <c r="T2" s="3"/>
      <c r="U2" s="3" t="s">
        <v>3167</v>
      </c>
      <c r="V2" s="65" t="str">
        <f> if(isna(VLOOKUP($A2,processing!$A:$B,1,0)), "no", "yes")</f>
        <v>yes</v>
      </c>
      <c r="W2" s="65" t="str">
        <f> if(isna(VLOOKUP($A2,outputs!$A:$B,1,0)), "no", "yes")</f>
        <v>yes</v>
      </c>
      <c r="X2" s="65" t="str">
        <f t="shared" ref="X2:X638" si="2"> if(isna(VLOOKUP($A2,old.accuracy!$A:$B,1,0)), "no", "yes")</f>
        <v>yes</v>
      </c>
      <c r="Y2" s="65" t="str">
        <f> if(isna(VLOOKUP($A2,accuracy!$A:$B,1,0)), "no", "yes")</f>
        <v>yes</v>
      </c>
      <c r="Z2" s="65" t="str">
        <f t="array" ref="Z2"> index(publications!$A$1:$A$319, match($B2, publications!$B$1:$B$319, 0))</f>
        <v>Livia</v>
      </c>
    </row>
    <row r="3">
      <c r="A3" s="4" t="str">
        <f> concatenate(VLOOKUP($B3,publications!$B:$D,3,0), ".", $C3)</f>
        <v>Q3DHRVLE.2</v>
      </c>
      <c r="B3" s="3" t="s">
        <v>1849</v>
      </c>
      <c r="C3" s="62">
        <f t="shared" si="1"/>
        <v>2</v>
      </c>
      <c r="D3" s="3" t="s">
        <v>2759</v>
      </c>
      <c r="E3" s="3" t="s">
        <v>3161</v>
      </c>
      <c r="F3" s="16" t="s">
        <v>3162</v>
      </c>
      <c r="G3" s="16" t="s">
        <v>3163</v>
      </c>
      <c r="H3" s="3">
        <v>1977.0</v>
      </c>
      <c r="I3" s="3">
        <v>1977.0</v>
      </c>
      <c r="J3" s="3" t="s">
        <v>3164</v>
      </c>
      <c r="K3" s="5">
        <v>2980.0</v>
      </c>
      <c r="L3" s="5" t="s">
        <v>22</v>
      </c>
      <c r="M3" s="5">
        <v>0.27</v>
      </c>
      <c r="N3" s="63" t="s">
        <v>3168</v>
      </c>
      <c r="O3" s="5">
        <v>15.0</v>
      </c>
      <c r="P3" s="3" t="s">
        <v>3166</v>
      </c>
      <c r="Q3" s="5">
        <v>8.0</v>
      </c>
      <c r="R3" s="64" t="s">
        <v>22</v>
      </c>
      <c r="S3" s="64" t="s">
        <v>22</v>
      </c>
      <c r="T3" s="3"/>
      <c r="U3" s="3" t="s">
        <v>3169</v>
      </c>
      <c r="V3" s="65" t="str">
        <f> if(isna(VLOOKUP($A3,processing!$A:$B,1,0)), "no", "yes")</f>
        <v>yes</v>
      </c>
      <c r="W3" s="65" t="str">
        <f> if(isna(VLOOKUP($A3,outputs!$A:$B,1,0)), "no", "yes")</f>
        <v>yes</v>
      </c>
      <c r="X3" s="65" t="str">
        <f t="shared" si="2"/>
        <v>yes</v>
      </c>
      <c r="Y3" s="65" t="str">
        <f> if(isna(VLOOKUP($A3,accuracy!$A:$B,1,0)), "no", "yes")</f>
        <v>yes</v>
      </c>
      <c r="Z3" s="65" t="str">
        <f t="array" ref="Z3"> index(publications!$A$1:$A$319, match($B3, publications!$B$1:$B$319, 0))</f>
        <v>Livia</v>
      </c>
    </row>
    <row r="4">
      <c r="A4" s="4" t="str">
        <f> concatenate(VLOOKUP($B4,publications!$B:$D,3,0), ".", $C4)</f>
        <v>LRT6Z88R.1</v>
      </c>
      <c r="B4" s="3" t="s">
        <v>1854</v>
      </c>
      <c r="C4" s="62">
        <f t="shared" si="1"/>
        <v>1</v>
      </c>
      <c r="D4" s="3" t="s">
        <v>2759</v>
      </c>
      <c r="E4" s="3" t="s">
        <v>28</v>
      </c>
      <c r="F4" s="16" t="s">
        <v>3170</v>
      </c>
      <c r="H4" s="3">
        <v>1970.0</v>
      </c>
      <c r="I4" s="3">
        <v>1970.0</v>
      </c>
      <c r="J4" s="3" t="s">
        <v>3171</v>
      </c>
      <c r="K4" s="5">
        <v>8665.0</v>
      </c>
      <c r="L4" s="5" t="s">
        <v>3172</v>
      </c>
      <c r="M4" s="5">
        <v>0.19</v>
      </c>
      <c r="N4" s="63" t="s">
        <v>22</v>
      </c>
      <c r="O4" s="5">
        <v>12.0</v>
      </c>
      <c r="P4" s="3" t="s">
        <v>3166</v>
      </c>
      <c r="Q4" s="5">
        <v>26.0</v>
      </c>
      <c r="R4" s="64" t="s">
        <v>22</v>
      </c>
      <c r="S4" s="64" t="s">
        <v>3173</v>
      </c>
      <c r="T4" s="3" t="s">
        <v>3174</v>
      </c>
      <c r="U4" s="3" t="s">
        <v>3175</v>
      </c>
      <c r="V4" s="65" t="str">
        <f> if(isna(VLOOKUP($A4,processing!$A:$B,1,0)), "no", "yes")</f>
        <v>yes</v>
      </c>
      <c r="W4" s="65" t="str">
        <f> if(isna(VLOOKUP($A4,outputs!$A:$B,1,0)), "no", "yes")</f>
        <v>yes</v>
      </c>
      <c r="X4" s="65" t="str">
        <f t="shared" si="2"/>
        <v>yes</v>
      </c>
      <c r="Y4" s="65" t="str">
        <f> if(isna(VLOOKUP($A4,accuracy!$A:$B,1,0)), "no", "yes")</f>
        <v>yes</v>
      </c>
      <c r="Z4" s="65" t="str">
        <f t="array" ref="Z4"> index(publications!$A$1:$A$319, match($B4, publications!$B$1:$B$319, 0))</f>
        <v>Livia</v>
      </c>
    </row>
    <row r="5">
      <c r="A5" s="4" t="str">
        <f> concatenate(VLOOKUP($B5,publications!$B:$D,3,0), ".", $C5)</f>
        <v>LRT6Z88R.2</v>
      </c>
      <c r="B5" s="3" t="s">
        <v>1854</v>
      </c>
      <c r="C5" s="62">
        <f t="shared" si="1"/>
        <v>2</v>
      </c>
      <c r="D5" s="3" t="s">
        <v>2759</v>
      </c>
      <c r="E5" s="3" t="s">
        <v>28</v>
      </c>
      <c r="F5" s="16" t="s">
        <v>3170</v>
      </c>
      <c r="H5" s="3">
        <v>1971.0</v>
      </c>
      <c r="I5" s="3">
        <v>1971.0</v>
      </c>
      <c r="J5" s="3" t="s">
        <v>3171</v>
      </c>
      <c r="K5" s="5">
        <v>5025.0</v>
      </c>
      <c r="L5" s="5" t="s">
        <v>3172</v>
      </c>
      <c r="M5" s="5">
        <v>0.17</v>
      </c>
      <c r="N5" s="63" t="s">
        <v>22</v>
      </c>
      <c r="O5" s="5">
        <v>12.0</v>
      </c>
      <c r="P5" s="3" t="s">
        <v>3166</v>
      </c>
      <c r="Q5" s="5">
        <v>31.0</v>
      </c>
      <c r="R5" s="64" t="s">
        <v>22</v>
      </c>
      <c r="S5" s="64" t="s">
        <v>3176</v>
      </c>
      <c r="T5" s="3" t="s">
        <v>3174</v>
      </c>
      <c r="U5" s="10" t="s">
        <v>3175</v>
      </c>
      <c r="V5" s="65" t="str">
        <f> if(isna(VLOOKUP($A5,processing!$A:$B,1,0)), "no", "yes")</f>
        <v>yes</v>
      </c>
      <c r="W5" s="65" t="str">
        <f> if(isna(VLOOKUP($A5,outputs!$A:$B,1,0)), "no", "yes")</f>
        <v>yes</v>
      </c>
      <c r="X5" s="65" t="str">
        <f t="shared" si="2"/>
        <v>yes</v>
      </c>
      <c r="Y5" s="65" t="str">
        <f> if(isna(VLOOKUP($A5,accuracy!$A:$B,1,0)), "no", "yes")</f>
        <v>yes</v>
      </c>
      <c r="Z5" s="65" t="str">
        <f t="array" ref="Z5"> index(publications!$A$1:$A$319, match($B5, publications!$B$1:$B$319, 0))</f>
        <v>Livia</v>
      </c>
    </row>
    <row r="6">
      <c r="A6" s="4" t="str">
        <f> concatenate(VLOOKUP($B6,publications!$B:$D,3,0), ".", $C6)</f>
        <v>PQ3Q9H6A.1</v>
      </c>
      <c r="B6" s="3" t="s">
        <v>1860</v>
      </c>
      <c r="C6" s="62">
        <f t="shared" si="1"/>
        <v>1</v>
      </c>
      <c r="D6" s="3" t="s">
        <v>2759</v>
      </c>
      <c r="E6" s="3" t="s">
        <v>3161</v>
      </c>
      <c r="F6" s="16" t="s">
        <v>3177</v>
      </c>
      <c r="H6" s="3">
        <v>1966.0</v>
      </c>
      <c r="I6" s="3">
        <v>1966.0</v>
      </c>
      <c r="J6" s="3" t="s">
        <v>3171</v>
      </c>
      <c r="K6" s="5" t="s">
        <v>22</v>
      </c>
      <c r="L6" s="5" t="s">
        <v>22</v>
      </c>
      <c r="M6" s="5">
        <v>0.5</v>
      </c>
      <c r="N6" s="63" t="s">
        <v>3178</v>
      </c>
      <c r="O6" s="5" t="s">
        <v>22</v>
      </c>
      <c r="P6" s="66" t="s">
        <v>22</v>
      </c>
      <c r="Q6" s="5">
        <v>52.0</v>
      </c>
      <c r="R6" s="64" t="s">
        <v>22</v>
      </c>
      <c r="S6" s="64" t="s">
        <v>22</v>
      </c>
      <c r="T6" s="3"/>
      <c r="U6" s="3" t="s">
        <v>3179</v>
      </c>
      <c r="V6" s="65" t="str">
        <f> if(isna(VLOOKUP($A6,processing!$A:$B,1,0)), "no", "yes")</f>
        <v>yes</v>
      </c>
      <c r="W6" s="65" t="str">
        <f> if(isna(VLOOKUP($A6,outputs!$A:$B,1,0)), "no", "yes")</f>
        <v>yes</v>
      </c>
      <c r="X6" s="65" t="str">
        <f t="shared" si="2"/>
        <v>yes</v>
      </c>
      <c r="Y6" s="65" t="str">
        <f> if(isna(VLOOKUP($A6,accuracy!$A:$B,1,0)), "no", "yes")</f>
        <v>yes</v>
      </c>
      <c r="Z6" s="65" t="str">
        <f t="array" ref="Z6"> index(publications!$A$1:$A$319, match($B6, publications!$B$1:$B$319, 0))</f>
        <v>Melanie</v>
      </c>
    </row>
    <row r="7">
      <c r="A7" s="4" t="str">
        <f> concatenate(VLOOKUP($B7,publications!$B:$D,3,0), ".", $C7)</f>
        <v>L945V4QX.1</v>
      </c>
      <c r="B7" s="3" t="s">
        <v>1866</v>
      </c>
      <c r="C7" s="62">
        <f t="shared" si="1"/>
        <v>1</v>
      </c>
      <c r="D7" s="3" t="s">
        <v>2759</v>
      </c>
      <c r="E7" s="3" t="s">
        <v>3161</v>
      </c>
      <c r="F7" s="16" t="s">
        <v>3180</v>
      </c>
      <c r="H7" s="3">
        <v>1999.0</v>
      </c>
      <c r="I7" s="3">
        <v>1999.0</v>
      </c>
      <c r="J7" s="3" t="s">
        <v>3171</v>
      </c>
      <c r="K7" s="5" t="s">
        <v>22</v>
      </c>
      <c r="L7" s="67" t="s">
        <v>22</v>
      </c>
      <c r="M7" s="66" t="s">
        <v>22</v>
      </c>
      <c r="N7" s="63" t="s">
        <v>3181</v>
      </c>
      <c r="O7" s="5">
        <v>20.0</v>
      </c>
      <c r="P7" s="3" t="s">
        <v>3166</v>
      </c>
      <c r="Q7" s="66" t="s">
        <v>22</v>
      </c>
      <c r="R7" s="64" t="s">
        <v>22</v>
      </c>
      <c r="S7" s="64" t="s">
        <v>22</v>
      </c>
      <c r="T7" s="3"/>
      <c r="U7" s="3" t="s">
        <v>3182</v>
      </c>
      <c r="V7" s="65" t="str">
        <f> if(isna(VLOOKUP($A7,processing!$A:$B,1,0)), "no", "yes")</f>
        <v>yes</v>
      </c>
      <c r="W7" s="65" t="str">
        <f> if(isna(VLOOKUP($A7,outputs!$A:$B,1,0)), "no", "yes")</f>
        <v>yes</v>
      </c>
      <c r="X7" s="65" t="str">
        <f t="shared" si="2"/>
        <v>yes</v>
      </c>
      <c r="Y7" s="65" t="str">
        <f> if(isna(VLOOKUP($A7,accuracy!$A:$B,1,0)), "no", "yes")</f>
        <v>yes</v>
      </c>
      <c r="Z7" s="65" t="str">
        <f t="array" ref="Z7"> index(publications!$A$1:$A$319, match($B7, publications!$B$1:$B$319, 0))</f>
        <v>Livia</v>
      </c>
    </row>
    <row r="8">
      <c r="A8" s="4" t="str">
        <f> concatenate(VLOOKUP($B8,publications!$B:$D,3,0), ".", $C8)</f>
        <v>XYRENZKG.1</v>
      </c>
      <c r="B8" s="3" t="s">
        <v>1869</v>
      </c>
      <c r="C8" s="62">
        <f t="shared" si="1"/>
        <v>1</v>
      </c>
      <c r="D8" s="3" t="s">
        <v>2759</v>
      </c>
      <c r="E8" s="3" t="s">
        <v>28</v>
      </c>
      <c r="F8" s="16" t="s">
        <v>3183</v>
      </c>
      <c r="H8" s="3">
        <v>1959.0</v>
      </c>
      <c r="I8" s="3">
        <v>1959.0</v>
      </c>
      <c r="J8" s="3" t="s">
        <v>3171</v>
      </c>
      <c r="K8" s="5" t="s">
        <v>22</v>
      </c>
      <c r="L8" s="67" t="s">
        <v>22</v>
      </c>
      <c r="M8" s="66" t="s">
        <v>22</v>
      </c>
      <c r="N8" s="63" t="s">
        <v>3184</v>
      </c>
      <c r="O8" s="5">
        <v>21.0</v>
      </c>
      <c r="P8" s="3" t="s">
        <v>3166</v>
      </c>
      <c r="Q8" s="5">
        <v>10.0</v>
      </c>
      <c r="R8" s="64" t="s">
        <v>22</v>
      </c>
      <c r="S8" s="64" t="s">
        <v>22</v>
      </c>
      <c r="T8" s="3"/>
      <c r="U8" s="3" t="s">
        <v>3185</v>
      </c>
      <c r="V8" s="65" t="str">
        <f> if(isna(VLOOKUP($A8,processing!$A:$B,1,0)), "no", "yes")</f>
        <v>yes</v>
      </c>
      <c r="W8" s="65" t="str">
        <f> if(isna(VLOOKUP($A8,outputs!$A:$B,1,0)), "no", "yes")</f>
        <v>yes</v>
      </c>
      <c r="X8" s="65" t="str">
        <f t="shared" si="2"/>
        <v>yes</v>
      </c>
      <c r="Y8" s="65" t="str">
        <f> if(isna(VLOOKUP($A8,accuracy!$A:$B,1,0)), "no", "yes")</f>
        <v>yes</v>
      </c>
      <c r="Z8" s="65" t="str">
        <f t="array" ref="Z8"> index(publications!$A$1:$A$319, match($B8, publications!$B$1:$B$319, 0))</f>
        <v>Livia</v>
      </c>
    </row>
    <row r="9">
      <c r="A9" s="4" t="str">
        <f> concatenate(VLOOKUP($B9,publications!$B:$D,3,0), ".", $C9)</f>
        <v>XYRENZKG.2</v>
      </c>
      <c r="B9" s="3" t="s">
        <v>1869</v>
      </c>
      <c r="C9" s="62">
        <f t="shared" si="1"/>
        <v>2</v>
      </c>
      <c r="D9" s="3" t="s">
        <v>2759</v>
      </c>
      <c r="E9" s="3" t="s">
        <v>28</v>
      </c>
      <c r="F9" s="16" t="s">
        <v>3183</v>
      </c>
      <c r="H9" s="3">
        <v>1965.0</v>
      </c>
      <c r="I9" s="3">
        <v>1965.0</v>
      </c>
      <c r="J9" s="3" t="s">
        <v>3171</v>
      </c>
      <c r="K9" s="5" t="s">
        <v>22</v>
      </c>
      <c r="L9" s="67" t="s">
        <v>22</v>
      </c>
      <c r="M9" s="66" t="s">
        <v>22</v>
      </c>
      <c r="N9" s="63" t="s">
        <v>3186</v>
      </c>
      <c r="O9" s="5">
        <v>21.0</v>
      </c>
      <c r="P9" s="3" t="s">
        <v>3166</v>
      </c>
      <c r="Q9" s="5">
        <v>6.0</v>
      </c>
      <c r="R9" s="64" t="s">
        <v>22</v>
      </c>
      <c r="S9" s="64" t="s">
        <v>22</v>
      </c>
      <c r="T9" s="63"/>
      <c r="U9" s="63" t="s">
        <v>22</v>
      </c>
      <c r="V9" s="65" t="str">
        <f> if(isna(VLOOKUP($A9,processing!$A:$B,1,0)), "no", "yes")</f>
        <v>yes</v>
      </c>
      <c r="W9" s="65" t="str">
        <f> if(isna(VLOOKUP($A9,outputs!$A:$B,1,0)), "no", "yes")</f>
        <v>yes</v>
      </c>
      <c r="X9" s="65" t="str">
        <f t="shared" si="2"/>
        <v>yes</v>
      </c>
      <c r="Y9" s="65" t="str">
        <f> if(isna(VLOOKUP($A9,accuracy!$A:$B,1,0)), "no", "yes")</f>
        <v>yes</v>
      </c>
      <c r="Z9" s="65" t="str">
        <f t="array" ref="Z9"> index(publications!$A$1:$A$319, match($B9, publications!$B$1:$B$319, 0))</f>
        <v>Livia</v>
      </c>
    </row>
    <row r="10">
      <c r="A10" s="4" t="str">
        <f> concatenate(VLOOKUP($B10,publications!$B:$D,3,0), ".", $C10)</f>
        <v>XYRENZKG.3</v>
      </c>
      <c r="B10" s="3" t="s">
        <v>1869</v>
      </c>
      <c r="C10" s="62">
        <f t="shared" si="1"/>
        <v>3</v>
      </c>
      <c r="D10" s="3" t="s">
        <v>2759</v>
      </c>
      <c r="E10" s="3" t="s">
        <v>28</v>
      </c>
      <c r="F10" s="16" t="s">
        <v>3183</v>
      </c>
      <c r="H10" s="3">
        <v>1977.0</v>
      </c>
      <c r="I10" s="3">
        <v>1977.0</v>
      </c>
      <c r="J10" s="3" t="s">
        <v>3171</v>
      </c>
      <c r="K10" s="5" t="s">
        <v>22</v>
      </c>
      <c r="L10" s="67" t="s">
        <v>22</v>
      </c>
      <c r="M10" s="66" t="s">
        <v>22</v>
      </c>
      <c r="N10" s="63" t="s">
        <v>3187</v>
      </c>
      <c r="O10" s="5">
        <v>14.0</v>
      </c>
      <c r="P10" s="3" t="s">
        <v>3166</v>
      </c>
      <c r="Q10" s="5">
        <v>8.0</v>
      </c>
      <c r="R10" s="64" t="s">
        <v>22</v>
      </c>
      <c r="S10" s="64" t="s">
        <v>22</v>
      </c>
      <c r="T10" s="63"/>
      <c r="U10" s="63" t="s">
        <v>22</v>
      </c>
      <c r="V10" s="65" t="str">
        <f> if(isna(VLOOKUP($A10,processing!$A:$B,1,0)), "no", "yes")</f>
        <v>yes</v>
      </c>
      <c r="W10" s="65" t="str">
        <f> if(isna(VLOOKUP($A10,outputs!$A:$B,1,0)), "no", "yes")</f>
        <v>yes</v>
      </c>
      <c r="X10" s="65" t="str">
        <f t="shared" si="2"/>
        <v>yes</v>
      </c>
      <c r="Y10" s="65" t="str">
        <f> if(isna(VLOOKUP($A10,accuracy!$A:$B,1,0)), "no", "yes")</f>
        <v>yes</v>
      </c>
      <c r="Z10" s="65" t="str">
        <f t="array" ref="Z10"> index(publications!$A$1:$A$319, match($B10, publications!$B$1:$B$319, 0))</f>
        <v>Livia</v>
      </c>
    </row>
    <row r="11">
      <c r="A11" s="4" t="str">
        <f> concatenate(VLOOKUP($B11,publications!$B:$D,3,0), ".", $C11)</f>
        <v>XYRENZKG.4</v>
      </c>
      <c r="B11" s="3" t="s">
        <v>1869</v>
      </c>
      <c r="C11" s="62">
        <f t="shared" si="1"/>
        <v>4</v>
      </c>
      <c r="D11" s="3" t="s">
        <v>2759</v>
      </c>
      <c r="E11" s="3" t="s">
        <v>28</v>
      </c>
      <c r="F11" s="16" t="s">
        <v>3183</v>
      </c>
      <c r="H11" s="3">
        <v>1983.0</v>
      </c>
      <c r="I11" s="3">
        <v>1983.0</v>
      </c>
      <c r="J11" s="3" t="s">
        <v>3171</v>
      </c>
      <c r="K11" s="5" t="s">
        <v>22</v>
      </c>
      <c r="L11" s="67" t="s">
        <v>22</v>
      </c>
      <c r="M11" s="66" t="s">
        <v>22</v>
      </c>
      <c r="N11" s="63" t="s">
        <v>3187</v>
      </c>
      <c r="O11" s="5">
        <v>14.0</v>
      </c>
      <c r="P11" s="3" t="s">
        <v>3166</v>
      </c>
      <c r="Q11" s="5">
        <v>12.0</v>
      </c>
      <c r="R11" s="64" t="s">
        <v>22</v>
      </c>
      <c r="S11" s="64" t="s">
        <v>22</v>
      </c>
      <c r="T11" s="10"/>
      <c r="U11" s="10" t="s">
        <v>3188</v>
      </c>
      <c r="V11" s="65" t="str">
        <f> if(isna(VLOOKUP($A11,processing!$A:$B,1,0)), "no", "yes")</f>
        <v>yes</v>
      </c>
      <c r="W11" s="65" t="str">
        <f> if(isna(VLOOKUP($A11,outputs!$A:$B,1,0)), "no", "yes")</f>
        <v>yes</v>
      </c>
      <c r="X11" s="65" t="str">
        <f t="shared" si="2"/>
        <v>yes</v>
      </c>
      <c r="Y11" s="65" t="str">
        <f> if(isna(VLOOKUP($A11,accuracy!$A:$B,1,0)), "no", "yes")</f>
        <v>yes</v>
      </c>
      <c r="Z11" s="65" t="str">
        <f t="array" ref="Z11"> index(publications!$A$1:$A$319, match($B11, publications!$B$1:$B$319, 0))</f>
        <v>Livia</v>
      </c>
    </row>
    <row r="12">
      <c r="A12" s="4" t="str">
        <f> concatenate(VLOOKUP($B12,publications!$B:$D,3,0), ".", $C12)</f>
        <v>XYRENZKG.5</v>
      </c>
      <c r="B12" s="3" t="s">
        <v>1869</v>
      </c>
      <c r="C12" s="62">
        <f t="shared" si="1"/>
        <v>5</v>
      </c>
      <c r="D12" s="3" t="s">
        <v>2759</v>
      </c>
      <c r="E12" s="3" t="s">
        <v>28</v>
      </c>
      <c r="F12" s="16" t="s">
        <v>3183</v>
      </c>
      <c r="H12" s="3">
        <v>1988.0</v>
      </c>
      <c r="I12" s="3">
        <v>1988.0</v>
      </c>
      <c r="J12" s="3" t="s">
        <v>3171</v>
      </c>
      <c r="K12" s="5" t="s">
        <v>22</v>
      </c>
      <c r="L12" s="67" t="s">
        <v>22</v>
      </c>
      <c r="M12" s="66" t="s">
        <v>22</v>
      </c>
      <c r="N12" s="63" t="s">
        <v>3189</v>
      </c>
      <c r="O12" s="5">
        <v>14.0</v>
      </c>
      <c r="P12" s="3" t="s">
        <v>3166</v>
      </c>
      <c r="Q12" s="5">
        <v>9.0</v>
      </c>
      <c r="R12" s="64" t="s">
        <v>22</v>
      </c>
      <c r="S12" s="64" t="s">
        <v>22</v>
      </c>
      <c r="T12" s="63"/>
      <c r="U12" s="63" t="s">
        <v>22</v>
      </c>
      <c r="V12" s="65" t="str">
        <f> if(isna(VLOOKUP($A12,processing!$A:$B,1,0)), "no", "yes")</f>
        <v>yes</v>
      </c>
      <c r="W12" s="65" t="str">
        <f> if(isna(VLOOKUP($A12,outputs!$A:$B,1,0)), "no", "yes")</f>
        <v>yes</v>
      </c>
      <c r="X12" s="65" t="str">
        <f t="shared" si="2"/>
        <v>yes</v>
      </c>
      <c r="Y12" s="65" t="str">
        <f> if(isna(VLOOKUP($A12,accuracy!$A:$B,1,0)), "no", "yes")</f>
        <v>yes</v>
      </c>
      <c r="Z12" s="65" t="str">
        <f t="array" ref="Z12"> index(publications!$A$1:$A$319, match($B12, publications!$B$1:$B$319, 0))</f>
        <v>Livia</v>
      </c>
    </row>
    <row r="13">
      <c r="A13" s="4" t="str">
        <f> concatenate(VLOOKUP($B13,publications!$B:$D,3,0), ".", $C13)</f>
        <v>XYRENZKG.6</v>
      </c>
      <c r="B13" s="3" t="s">
        <v>1869</v>
      </c>
      <c r="C13" s="62">
        <f t="shared" si="1"/>
        <v>6</v>
      </c>
      <c r="D13" s="3" t="s">
        <v>2759</v>
      </c>
      <c r="E13" s="3" t="s">
        <v>28</v>
      </c>
      <c r="F13" s="16" t="s">
        <v>3183</v>
      </c>
      <c r="H13" s="3">
        <v>1995.0</v>
      </c>
      <c r="I13" s="3">
        <v>1995.0</v>
      </c>
      <c r="J13" s="3" t="s">
        <v>3171</v>
      </c>
      <c r="K13" s="5" t="s">
        <v>22</v>
      </c>
      <c r="L13" s="67" t="s">
        <v>22</v>
      </c>
      <c r="M13" s="66" t="s">
        <v>22</v>
      </c>
      <c r="N13" s="63" t="s">
        <v>3190</v>
      </c>
      <c r="O13" s="5">
        <v>14.0</v>
      </c>
      <c r="P13" s="3" t="s">
        <v>3166</v>
      </c>
      <c r="Q13" s="5">
        <v>8.0</v>
      </c>
      <c r="R13" s="64" t="s">
        <v>22</v>
      </c>
      <c r="S13" s="64" t="s">
        <v>22</v>
      </c>
      <c r="T13" s="63"/>
      <c r="U13" s="63" t="s">
        <v>22</v>
      </c>
      <c r="V13" s="65" t="str">
        <f> if(isna(VLOOKUP($A13,processing!$A:$B,1,0)), "no", "yes")</f>
        <v>yes</v>
      </c>
      <c r="W13" s="65" t="str">
        <f> if(isna(VLOOKUP($A13,outputs!$A:$B,1,0)), "no", "yes")</f>
        <v>yes</v>
      </c>
      <c r="X13" s="65" t="str">
        <f t="shared" si="2"/>
        <v>yes</v>
      </c>
      <c r="Y13" s="65" t="str">
        <f> if(isna(VLOOKUP($A13,accuracy!$A:$B,1,0)), "no", "yes")</f>
        <v>yes</v>
      </c>
      <c r="Z13" s="65" t="str">
        <f t="array" ref="Z13"> index(publications!$A$1:$A$319, match($B13, publications!$B$1:$B$319, 0))</f>
        <v>Livia</v>
      </c>
    </row>
    <row r="14">
      <c r="A14" s="4" t="str">
        <f> concatenate(VLOOKUP($B14,publications!$B:$D,3,0), ".", $C14)</f>
        <v>XYRENZKG.7</v>
      </c>
      <c r="B14" s="3" t="s">
        <v>1869</v>
      </c>
      <c r="C14" s="62">
        <f t="shared" si="1"/>
        <v>7</v>
      </c>
      <c r="D14" s="3" t="s">
        <v>2759</v>
      </c>
      <c r="E14" s="3" t="s">
        <v>28</v>
      </c>
      <c r="F14" s="16" t="s">
        <v>3183</v>
      </c>
      <c r="H14" s="3">
        <v>1999.0</v>
      </c>
      <c r="I14" s="3">
        <v>1999.0</v>
      </c>
      <c r="J14" s="3" t="s">
        <v>3171</v>
      </c>
      <c r="K14" s="5" t="s">
        <v>22</v>
      </c>
      <c r="L14" s="67" t="s">
        <v>22</v>
      </c>
      <c r="M14" s="66" t="s">
        <v>22</v>
      </c>
      <c r="N14" s="63" t="s">
        <v>3191</v>
      </c>
      <c r="O14" s="5">
        <v>14.0</v>
      </c>
      <c r="P14" s="3" t="s">
        <v>3166</v>
      </c>
      <c r="Q14" s="5">
        <v>6.0</v>
      </c>
      <c r="R14" s="64" t="s">
        <v>22</v>
      </c>
      <c r="S14" s="64" t="s">
        <v>22</v>
      </c>
      <c r="T14" s="63"/>
      <c r="U14" s="63" t="s">
        <v>22</v>
      </c>
      <c r="V14" s="65" t="str">
        <f> if(isna(VLOOKUP($A14,processing!$A:$B,1,0)), "no", "yes")</f>
        <v>yes</v>
      </c>
      <c r="W14" s="65" t="str">
        <f> if(isna(VLOOKUP($A14,outputs!$A:$B,1,0)), "no", "yes")</f>
        <v>yes</v>
      </c>
      <c r="X14" s="65" t="str">
        <f t="shared" si="2"/>
        <v>yes</v>
      </c>
      <c r="Y14" s="65" t="str">
        <f> if(isna(VLOOKUP($A14,accuracy!$A:$B,1,0)), "no", "yes")</f>
        <v>yes</v>
      </c>
      <c r="Z14" s="65" t="str">
        <f t="array" ref="Z14"> index(publications!$A$1:$A$319, match($B14, publications!$B$1:$B$319, 0))</f>
        <v>Livia</v>
      </c>
    </row>
    <row r="15">
      <c r="A15" s="4" t="str">
        <f> concatenate(VLOOKUP($B15,publications!$B:$D,3,0), ".", $C15)</f>
        <v>XYRENZKG.8</v>
      </c>
      <c r="B15" s="3" t="s">
        <v>1869</v>
      </c>
      <c r="C15" s="62">
        <f t="shared" si="1"/>
        <v>8</v>
      </c>
      <c r="D15" s="3" t="s">
        <v>2759</v>
      </c>
      <c r="E15" s="3" t="s">
        <v>28</v>
      </c>
      <c r="F15" s="16" t="s">
        <v>3183</v>
      </c>
      <c r="H15" s="3">
        <v>2005.0</v>
      </c>
      <c r="I15" s="3">
        <v>2005.0</v>
      </c>
      <c r="J15" s="3" t="s">
        <v>3171</v>
      </c>
      <c r="K15" s="5" t="s">
        <v>22</v>
      </c>
      <c r="L15" s="67" t="s">
        <v>22</v>
      </c>
      <c r="M15" s="66" t="s">
        <v>22</v>
      </c>
      <c r="N15" s="63" t="s">
        <v>3192</v>
      </c>
      <c r="O15" s="5">
        <v>14.0</v>
      </c>
      <c r="P15" s="3" t="s">
        <v>3166</v>
      </c>
      <c r="Q15" s="5">
        <v>3.0</v>
      </c>
      <c r="R15" s="64" t="s">
        <v>22</v>
      </c>
      <c r="S15" s="64" t="s">
        <v>22</v>
      </c>
      <c r="T15" s="63"/>
      <c r="U15" s="63" t="s">
        <v>22</v>
      </c>
      <c r="V15" s="65" t="str">
        <f> if(isna(VLOOKUP($A15,processing!$A:$B,1,0)), "no", "yes")</f>
        <v>yes</v>
      </c>
      <c r="W15" s="65" t="str">
        <f> if(isna(VLOOKUP($A15,outputs!$A:$B,1,0)), "no", "yes")</f>
        <v>yes</v>
      </c>
      <c r="X15" s="65" t="str">
        <f t="shared" si="2"/>
        <v>yes</v>
      </c>
      <c r="Y15" s="65" t="str">
        <f> if(isna(VLOOKUP($A15,accuracy!$A:$B,1,0)), "no", "yes")</f>
        <v>yes</v>
      </c>
      <c r="Z15" s="65" t="str">
        <f t="array" ref="Z15"> index(publications!$A$1:$A$319, match($B15, publications!$B$1:$B$319, 0))</f>
        <v>Livia</v>
      </c>
    </row>
    <row r="16">
      <c r="A16" s="4" t="str">
        <f> concatenate(VLOOKUP($B16,publications!$B:$D,3,0), ".", $C16)</f>
        <v>9SKMSD4Z.1</v>
      </c>
      <c r="B16" s="3" t="s">
        <v>1872</v>
      </c>
      <c r="C16" s="62">
        <f t="shared" si="1"/>
        <v>1</v>
      </c>
      <c r="D16" s="3" t="s">
        <v>2759</v>
      </c>
      <c r="E16" s="3" t="s">
        <v>3161</v>
      </c>
      <c r="F16" s="16" t="s">
        <v>3193</v>
      </c>
      <c r="G16" s="16" t="s">
        <v>3194</v>
      </c>
      <c r="H16" s="3">
        <v>2002.0</v>
      </c>
      <c r="I16" s="3">
        <v>2002.0</v>
      </c>
      <c r="J16" s="3" t="s">
        <v>3171</v>
      </c>
      <c r="K16" s="5" t="s">
        <v>22</v>
      </c>
      <c r="L16" s="67" t="s">
        <v>22</v>
      </c>
      <c r="M16" s="66" t="s">
        <v>22</v>
      </c>
      <c r="N16" s="63" t="s">
        <v>3195</v>
      </c>
      <c r="O16" s="5" t="s">
        <v>22</v>
      </c>
      <c r="P16" s="66" t="s">
        <v>22</v>
      </c>
      <c r="Q16" s="5">
        <v>10.0</v>
      </c>
      <c r="R16" s="64" t="s">
        <v>22</v>
      </c>
      <c r="S16" s="64" t="s">
        <v>22</v>
      </c>
      <c r="T16" s="3"/>
      <c r="U16" s="3" t="s">
        <v>3196</v>
      </c>
      <c r="V16" s="65" t="str">
        <f> if(isna(VLOOKUP($A16,processing!$A:$B,1,0)), "no", "yes")</f>
        <v>yes</v>
      </c>
      <c r="W16" s="65" t="str">
        <f> if(isna(VLOOKUP($A16,outputs!$A:$B,1,0)), "no", "yes")</f>
        <v>yes</v>
      </c>
      <c r="X16" s="65" t="str">
        <f t="shared" si="2"/>
        <v>yes</v>
      </c>
      <c r="Y16" s="65" t="str">
        <f> if(isna(VLOOKUP($A16,accuracy!$A:$B,1,0)), "no", "yes")</f>
        <v>yes</v>
      </c>
      <c r="Z16" s="65" t="str">
        <f t="array" ref="Z16"> index(publications!$A$1:$A$319, match($B16, publications!$B$1:$B$319, 0))</f>
        <v>Camillo</v>
      </c>
    </row>
    <row r="17">
      <c r="A17" s="4" t="str">
        <f> concatenate(VLOOKUP($B17,publications!$B:$D,3,0), ".", $C17)</f>
        <v>G7RKHNSY.1</v>
      </c>
      <c r="B17" s="3" t="s">
        <v>1875</v>
      </c>
      <c r="C17" s="62">
        <f t="shared" si="1"/>
        <v>1</v>
      </c>
      <c r="D17" s="3" t="s">
        <v>2759</v>
      </c>
      <c r="E17" s="3" t="s">
        <v>203</v>
      </c>
      <c r="F17" s="16" t="s">
        <v>3197</v>
      </c>
      <c r="G17" s="16" t="s">
        <v>3198</v>
      </c>
      <c r="H17" s="3">
        <v>1945.0</v>
      </c>
      <c r="I17" s="3">
        <v>1945.0</v>
      </c>
      <c r="J17" s="3" t="s">
        <v>3199</v>
      </c>
      <c r="K17" s="5">
        <v>6700.0</v>
      </c>
      <c r="L17" s="5" t="s">
        <v>3172</v>
      </c>
      <c r="M17" s="66" t="s">
        <v>3200</v>
      </c>
      <c r="N17" s="68" t="s">
        <v>3201</v>
      </c>
      <c r="O17" s="5" t="s">
        <v>22</v>
      </c>
      <c r="P17" s="66" t="s">
        <v>22</v>
      </c>
      <c r="Q17" s="5">
        <v>12.0</v>
      </c>
      <c r="R17" s="64" t="s">
        <v>22</v>
      </c>
      <c r="S17" s="64" t="s">
        <v>22</v>
      </c>
      <c r="T17" s="3"/>
      <c r="U17" s="3" t="s">
        <v>3202</v>
      </c>
      <c r="V17" s="65" t="str">
        <f> if(isna(VLOOKUP($A17,processing!$A:$B,1,0)), "no", "yes")</f>
        <v>yes</v>
      </c>
      <c r="W17" s="65" t="str">
        <f> if(isna(VLOOKUP($A17,outputs!$A:$B,1,0)), "no", "yes")</f>
        <v>yes</v>
      </c>
      <c r="X17" s="65" t="str">
        <f t="shared" si="2"/>
        <v>yes</v>
      </c>
      <c r="Y17" s="65" t="str">
        <f> if(isna(VLOOKUP($A17,accuracy!$A:$B,1,0)), "no", "yes")</f>
        <v>yes</v>
      </c>
      <c r="Z17" s="65" t="str">
        <f t="array" ref="Z17"> index(publications!$A$1:$A$319, match($B17, publications!$B$1:$B$319, 0))</f>
        <v>Livia</v>
      </c>
    </row>
    <row r="18">
      <c r="A18" s="4" t="str">
        <f> concatenate(VLOOKUP($B18,publications!$B:$D,3,0), ".", $C18)</f>
        <v>G7RKHNSY.2</v>
      </c>
      <c r="B18" s="3" t="s">
        <v>1875</v>
      </c>
      <c r="C18" s="62">
        <f t="shared" si="1"/>
        <v>2</v>
      </c>
      <c r="D18" s="3" t="s">
        <v>2759</v>
      </c>
      <c r="E18" s="3" t="s">
        <v>203</v>
      </c>
      <c r="F18" s="16" t="s">
        <v>3197</v>
      </c>
      <c r="G18" s="16" t="s">
        <v>3203</v>
      </c>
      <c r="H18" s="3">
        <v>1960.0</v>
      </c>
      <c r="I18" s="3">
        <v>1960.0</v>
      </c>
      <c r="J18" s="3" t="s">
        <v>3171</v>
      </c>
      <c r="K18" s="5" t="s">
        <v>22</v>
      </c>
      <c r="L18" s="67" t="s">
        <v>22</v>
      </c>
      <c r="M18" s="66" t="s">
        <v>3204</v>
      </c>
      <c r="N18" s="66" t="s">
        <v>22</v>
      </c>
      <c r="O18" s="5" t="s">
        <v>22</v>
      </c>
      <c r="P18" s="66" t="s">
        <v>22</v>
      </c>
      <c r="Q18" s="5">
        <v>39.0</v>
      </c>
      <c r="R18" s="64" t="s">
        <v>22</v>
      </c>
      <c r="S18" s="64" t="s">
        <v>22</v>
      </c>
      <c r="T18" s="63"/>
      <c r="U18" s="63" t="s">
        <v>22</v>
      </c>
      <c r="V18" s="65" t="str">
        <f> if(isna(VLOOKUP($A18,processing!$A:$B,1,0)), "no", "yes")</f>
        <v>yes</v>
      </c>
      <c r="W18" s="65" t="str">
        <f> if(isna(VLOOKUP($A18,outputs!$A:$B,1,0)), "no", "yes")</f>
        <v>yes</v>
      </c>
      <c r="X18" s="65" t="str">
        <f t="shared" si="2"/>
        <v>yes</v>
      </c>
      <c r="Y18" s="65" t="str">
        <f> if(isna(VLOOKUP($A18,accuracy!$A:$B,1,0)), "no", "yes")</f>
        <v>yes</v>
      </c>
      <c r="Z18" s="65" t="str">
        <f t="array" ref="Z18"> index(publications!$A$1:$A$319, match($B18, publications!$B$1:$B$319, 0))</f>
        <v>Livia</v>
      </c>
    </row>
    <row r="19">
      <c r="A19" s="4" t="str">
        <f> concatenate(VLOOKUP($B19,publications!$B:$D,3,0), ".", $C19)</f>
        <v>G7RKHNSY.3</v>
      </c>
      <c r="B19" s="3" t="s">
        <v>1875</v>
      </c>
      <c r="C19" s="62">
        <f t="shared" si="1"/>
        <v>3</v>
      </c>
      <c r="D19" s="3" t="s">
        <v>2759</v>
      </c>
      <c r="E19" s="3" t="s">
        <v>203</v>
      </c>
      <c r="F19" s="16" t="s">
        <v>3197</v>
      </c>
      <c r="H19" s="3">
        <v>1980.0</v>
      </c>
      <c r="I19" s="3">
        <v>1980.0</v>
      </c>
      <c r="J19" s="3" t="s">
        <v>3171</v>
      </c>
      <c r="K19" s="5" t="s">
        <v>22</v>
      </c>
      <c r="L19" s="67" t="s">
        <v>22</v>
      </c>
      <c r="M19" s="66" t="s">
        <v>3200</v>
      </c>
      <c r="N19" s="66" t="s">
        <v>22</v>
      </c>
      <c r="O19" s="5" t="s">
        <v>22</v>
      </c>
      <c r="P19" s="66" t="s">
        <v>22</v>
      </c>
      <c r="Q19" s="5">
        <v>16.0</v>
      </c>
      <c r="R19" s="64" t="s">
        <v>22</v>
      </c>
      <c r="S19" s="64" t="s">
        <v>22</v>
      </c>
      <c r="T19" s="63" t="s">
        <v>3205</v>
      </c>
      <c r="U19" s="63" t="s">
        <v>3206</v>
      </c>
      <c r="V19" s="65" t="str">
        <f> if(isna(VLOOKUP($A19,processing!$A:$B,1,0)), "no", "yes")</f>
        <v>yes</v>
      </c>
      <c r="W19" s="65" t="str">
        <f> if(isna(VLOOKUP($A19,outputs!$A:$B,1,0)), "no", "yes")</f>
        <v>yes</v>
      </c>
      <c r="X19" s="65" t="str">
        <f t="shared" si="2"/>
        <v>yes</v>
      </c>
      <c r="Y19" s="65" t="str">
        <f> if(isna(VLOOKUP($A19,accuracy!$A:$B,1,0)), "no", "yes")</f>
        <v>yes</v>
      </c>
      <c r="Z19" s="65" t="str">
        <f t="array" ref="Z19"> index(publications!$A$1:$A$319, match($B19, publications!$B$1:$B$319, 0))</f>
        <v>Livia</v>
      </c>
    </row>
    <row r="20">
      <c r="A20" s="4" t="str">
        <f> concatenate(VLOOKUP($B20,publications!$B:$D,3,0), ".", $C20)</f>
        <v>G7RKHNSY.4</v>
      </c>
      <c r="B20" s="3" t="s">
        <v>1875</v>
      </c>
      <c r="C20" s="62">
        <f t="shared" si="1"/>
        <v>4</v>
      </c>
      <c r="D20" s="3" t="s">
        <v>2759</v>
      </c>
      <c r="E20" s="3" t="s">
        <v>203</v>
      </c>
      <c r="F20" s="16" t="s">
        <v>3197</v>
      </c>
      <c r="H20" s="3">
        <v>1984.0</v>
      </c>
      <c r="I20" s="3">
        <v>1984.0</v>
      </c>
      <c r="J20" s="3" t="s">
        <v>3171</v>
      </c>
      <c r="K20" s="5" t="s">
        <v>22</v>
      </c>
      <c r="L20" s="5" t="s">
        <v>22</v>
      </c>
      <c r="M20" s="5">
        <v>0.5</v>
      </c>
      <c r="N20" s="5" t="s">
        <v>22</v>
      </c>
      <c r="O20" s="5" t="s">
        <v>22</v>
      </c>
      <c r="P20" s="5" t="s">
        <v>22</v>
      </c>
      <c r="Q20" s="5">
        <v>22.0</v>
      </c>
      <c r="R20" s="64" t="s">
        <v>22</v>
      </c>
      <c r="S20" s="64" t="s">
        <v>22</v>
      </c>
      <c r="T20" s="63" t="s">
        <v>3205</v>
      </c>
      <c r="U20" s="63" t="s">
        <v>3206</v>
      </c>
      <c r="V20" s="65" t="str">
        <f> if(isna(VLOOKUP($A20,processing!$A:$B,1,0)), "no", "yes")</f>
        <v>yes</v>
      </c>
      <c r="W20" s="65" t="str">
        <f> if(isna(VLOOKUP($A20,outputs!$A:$B,1,0)), "no", "yes")</f>
        <v>yes</v>
      </c>
      <c r="X20" s="65" t="str">
        <f t="shared" si="2"/>
        <v>yes</v>
      </c>
      <c r="Y20" s="65" t="str">
        <f> if(isna(VLOOKUP($A20,accuracy!$A:$B,1,0)), "no", "yes")</f>
        <v>yes</v>
      </c>
      <c r="Z20" s="65" t="str">
        <f t="array" ref="Z20"> index(publications!$A$1:$A$319, match($B20, publications!$B$1:$B$319, 0))</f>
        <v>Livia</v>
      </c>
    </row>
    <row r="21">
      <c r="A21" s="4" t="str">
        <f> concatenate(VLOOKUP($B21,publications!$B:$D,3,0), ".", $C21)</f>
        <v>G7RKHNSY.5</v>
      </c>
      <c r="B21" s="3" t="s">
        <v>1875</v>
      </c>
      <c r="C21" s="62">
        <f t="shared" si="1"/>
        <v>5</v>
      </c>
      <c r="D21" s="3" t="s">
        <v>2759</v>
      </c>
      <c r="E21" s="3" t="s">
        <v>203</v>
      </c>
      <c r="F21" s="16" t="s">
        <v>3197</v>
      </c>
      <c r="H21" s="3">
        <v>1989.0</v>
      </c>
      <c r="I21" s="3">
        <v>1989.0</v>
      </c>
      <c r="J21" s="3" t="s">
        <v>3171</v>
      </c>
      <c r="K21" s="5" t="s">
        <v>22</v>
      </c>
      <c r="L21" s="5" t="s">
        <v>22</v>
      </c>
      <c r="M21" s="5">
        <v>0.5</v>
      </c>
      <c r="N21" s="5" t="s">
        <v>22</v>
      </c>
      <c r="O21" s="5" t="s">
        <v>22</v>
      </c>
      <c r="P21" s="5" t="s">
        <v>22</v>
      </c>
      <c r="Q21" s="5">
        <v>18.0</v>
      </c>
      <c r="R21" s="64" t="s">
        <v>22</v>
      </c>
      <c r="S21" s="64" t="s">
        <v>22</v>
      </c>
      <c r="T21" s="63" t="s">
        <v>3205</v>
      </c>
      <c r="U21" s="63" t="s">
        <v>3206</v>
      </c>
      <c r="V21" s="65" t="str">
        <f> if(isna(VLOOKUP($A21,processing!$A:$B,1,0)), "no", "yes")</f>
        <v>yes</v>
      </c>
      <c r="W21" s="65" t="str">
        <f> if(isna(VLOOKUP($A21,outputs!$A:$B,1,0)), "no", "yes")</f>
        <v>yes</v>
      </c>
      <c r="X21" s="65" t="str">
        <f t="shared" si="2"/>
        <v>yes</v>
      </c>
      <c r="Y21" s="65" t="str">
        <f> if(isna(VLOOKUP($A21,accuracy!$A:$B,1,0)), "no", "yes")</f>
        <v>yes</v>
      </c>
      <c r="Z21" s="65" t="str">
        <f t="array" ref="Z21"> index(publications!$A$1:$A$319, match($B21, publications!$B$1:$B$319, 0))</f>
        <v>Livia</v>
      </c>
    </row>
    <row r="22">
      <c r="A22" s="4" t="str">
        <f> concatenate(VLOOKUP($B22,publications!$B:$D,3,0), ".", $C22)</f>
        <v>G7RKHNSY.6</v>
      </c>
      <c r="B22" s="3" t="s">
        <v>1875</v>
      </c>
      <c r="C22" s="62">
        <f t="shared" si="1"/>
        <v>6</v>
      </c>
      <c r="D22" s="3" t="s">
        <v>2759</v>
      </c>
      <c r="E22" s="3" t="s">
        <v>203</v>
      </c>
      <c r="F22" s="16" t="s">
        <v>3197</v>
      </c>
      <c r="H22" s="3">
        <v>1994.0</v>
      </c>
      <c r="I22" s="3">
        <v>1994.0</v>
      </c>
      <c r="J22" s="3" t="s">
        <v>3171</v>
      </c>
      <c r="K22" s="5" t="s">
        <v>22</v>
      </c>
      <c r="L22" s="5" t="s">
        <v>22</v>
      </c>
      <c r="M22" s="5">
        <v>0.5</v>
      </c>
      <c r="N22" s="5" t="s">
        <v>22</v>
      </c>
      <c r="O22" s="5" t="s">
        <v>22</v>
      </c>
      <c r="P22" s="5" t="s">
        <v>22</v>
      </c>
      <c r="Q22" s="5">
        <v>29.0</v>
      </c>
      <c r="R22" s="64" t="s">
        <v>22</v>
      </c>
      <c r="S22" s="64" t="s">
        <v>22</v>
      </c>
      <c r="T22" s="63" t="s">
        <v>3205</v>
      </c>
      <c r="U22" s="63" t="s">
        <v>3206</v>
      </c>
      <c r="V22" s="65" t="str">
        <f> if(isna(VLOOKUP($A22,processing!$A:$B,1,0)), "no", "yes")</f>
        <v>yes</v>
      </c>
      <c r="W22" s="65" t="str">
        <f> if(isna(VLOOKUP($A22,outputs!$A:$B,1,0)), "no", "yes")</f>
        <v>yes</v>
      </c>
      <c r="X22" s="65" t="str">
        <f t="shared" si="2"/>
        <v>yes</v>
      </c>
      <c r="Y22" s="65" t="str">
        <f> if(isna(VLOOKUP($A22,accuracy!$A:$B,1,0)), "no", "yes")</f>
        <v>yes</v>
      </c>
      <c r="Z22" s="65" t="str">
        <f t="array" ref="Z22"> index(publications!$A$1:$A$319, match($B22, publications!$B$1:$B$319, 0))</f>
        <v>Livia</v>
      </c>
    </row>
    <row r="23">
      <c r="A23" s="4" t="str">
        <f> concatenate(VLOOKUP($B23,publications!$B:$D,3,0), ".", $C23)</f>
        <v>G7RKHNSY.7</v>
      </c>
      <c r="B23" s="3" t="s">
        <v>1875</v>
      </c>
      <c r="C23" s="62">
        <f t="shared" si="1"/>
        <v>7</v>
      </c>
      <c r="D23" s="3" t="s">
        <v>2745</v>
      </c>
      <c r="E23" s="3" t="s">
        <v>203</v>
      </c>
      <c r="F23" s="16" t="s">
        <v>3207</v>
      </c>
      <c r="H23" s="3">
        <v>1980.0</v>
      </c>
      <c r="I23" s="3">
        <v>1980.0</v>
      </c>
      <c r="J23" s="3" t="s">
        <v>3164</v>
      </c>
      <c r="K23" s="5" t="s">
        <v>22</v>
      </c>
      <c r="L23" s="5" t="s">
        <v>22</v>
      </c>
      <c r="M23" s="5">
        <v>5.0</v>
      </c>
      <c r="N23" s="5" t="s">
        <v>22</v>
      </c>
      <c r="O23" s="5" t="s">
        <v>22</v>
      </c>
      <c r="P23" s="5" t="s">
        <v>22</v>
      </c>
      <c r="Q23" s="5">
        <v>6.0</v>
      </c>
      <c r="R23" s="64" t="s">
        <v>3208</v>
      </c>
      <c r="S23" s="64" t="s">
        <v>22</v>
      </c>
      <c r="T23" s="63"/>
      <c r="U23" s="63" t="s">
        <v>3209</v>
      </c>
      <c r="V23" s="65" t="str">
        <f> if(isna(VLOOKUP($A23,processing!$A:$B,1,0)), "no", "yes")</f>
        <v>yes</v>
      </c>
      <c r="W23" s="65" t="str">
        <f> if(isna(VLOOKUP($A23,outputs!$A:$B,1,0)), "no", "yes")</f>
        <v>yes</v>
      </c>
      <c r="X23" s="65" t="str">
        <f t="shared" si="2"/>
        <v>yes</v>
      </c>
      <c r="Y23" s="65" t="str">
        <f> if(isna(VLOOKUP($A23,accuracy!$A:$B,1,0)), "no", "yes")</f>
        <v>yes</v>
      </c>
      <c r="Z23" s="65" t="str">
        <f t="array" ref="Z23"> index(publications!$A$1:$A$319, match($B23, publications!$B$1:$B$319, 0))</f>
        <v>Livia</v>
      </c>
    </row>
    <row r="24">
      <c r="A24" s="4" t="str">
        <f> concatenate(VLOOKUP($B24,publications!$B:$D,3,0), ".", $C24)</f>
        <v>2XDGW8V2.1</v>
      </c>
      <c r="B24" s="3" t="s">
        <v>1878</v>
      </c>
      <c r="C24" s="62">
        <f t="shared" si="1"/>
        <v>1</v>
      </c>
      <c r="D24" s="3" t="s">
        <v>2759</v>
      </c>
      <c r="E24" s="3" t="s">
        <v>3161</v>
      </c>
      <c r="F24" s="16" t="s">
        <v>3197</v>
      </c>
      <c r="H24" s="3">
        <v>1945.0</v>
      </c>
      <c r="I24" s="3">
        <v>1995.0</v>
      </c>
      <c r="J24" s="3" t="s">
        <v>3199</v>
      </c>
      <c r="K24" s="5" t="s">
        <v>22</v>
      </c>
      <c r="L24" s="67" t="s">
        <v>22</v>
      </c>
      <c r="M24" s="66" t="s">
        <v>22</v>
      </c>
      <c r="N24" s="66" t="s">
        <v>22</v>
      </c>
      <c r="O24" s="5" t="s">
        <v>22</v>
      </c>
      <c r="P24" s="66" t="s">
        <v>22</v>
      </c>
      <c r="Q24" s="5">
        <v>836.0</v>
      </c>
      <c r="R24" s="64" t="s">
        <v>22</v>
      </c>
      <c r="S24" s="64" t="s">
        <v>22</v>
      </c>
      <c r="T24" s="63"/>
      <c r="U24" s="63" t="s">
        <v>22</v>
      </c>
      <c r="V24" s="65" t="str">
        <f> if(isna(VLOOKUP($A24,processing!$A:$B,1,0)), "no", "yes")</f>
        <v>yes</v>
      </c>
      <c r="W24" s="65" t="str">
        <f> if(isna(VLOOKUP($A24,outputs!$A:$B,1,0)), "no", "yes")</f>
        <v>yes</v>
      </c>
      <c r="X24" s="65" t="str">
        <f t="shared" si="2"/>
        <v>yes</v>
      </c>
      <c r="Y24" s="65" t="str">
        <f> if(isna(VLOOKUP($A24,accuracy!$A:$B,1,0)), "no", "yes")</f>
        <v>yes</v>
      </c>
      <c r="Z24" s="65" t="str">
        <f t="array" ref="Z24"> index(publications!$A$1:$A$319, match($B24, publications!$B$1:$B$319, 0))</f>
        <v>Amaury</v>
      </c>
    </row>
    <row r="25">
      <c r="A25" s="4" t="str">
        <f> concatenate(VLOOKUP($B25,publications!$B:$D,3,0), ".", $C25)</f>
        <v>2XDGW8V2.2</v>
      </c>
      <c r="B25" s="3" t="s">
        <v>1878</v>
      </c>
      <c r="C25" s="62">
        <f t="shared" si="1"/>
        <v>2</v>
      </c>
      <c r="D25" s="3" t="s">
        <v>2745</v>
      </c>
      <c r="E25" s="3" t="s">
        <v>203</v>
      </c>
      <c r="F25" s="16" t="s">
        <v>3207</v>
      </c>
      <c r="H25" s="3">
        <v>1980.0</v>
      </c>
      <c r="I25" s="3">
        <v>1980.0</v>
      </c>
      <c r="J25" s="3" t="s">
        <v>3164</v>
      </c>
      <c r="K25" s="5" t="s">
        <v>22</v>
      </c>
      <c r="L25" s="5" t="s">
        <v>22</v>
      </c>
      <c r="M25" s="5">
        <v>6.0</v>
      </c>
      <c r="N25" s="66" t="s">
        <v>22</v>
      </c>
      <c r="O25" s="5" t="s">
        <v>22</v>
      </c>
      <c r="P25" s="66" t="s">
        <v>22</v>
      </c>
      <c r="Q25" s="5">
        <v>2.0</v>
      </c>
      <c r="R25" s="64" t="s">
        <v>3208</v>
      </c>
      <c r="S25" s="64" t="s">
        <v>22</v>
      </c>
      <c r="T25" s="3"/>
      <c r="U25" s="3"/>
      <c r="V25" s="65" t="str">
        <f> if(isna(VLOOKUP($A25,processing!$A:$B,1,0)), "no", "yes")</f>
        <v>yes</v>
      </c>
      <c r="W25" s="65" t="str">
        <f> if(isna(VLOOKUP($A25,outputs!$A:$B,1,0)), "no", "yes")</f>
        <v>yes</v>
      </c>
      <c r="X25" s="65" t="str">
        <f t="shared" si="2"/>
        <v>yes</v>
      </c>
      <c r="Y25" s="65" t="str">
        <f> if(isna(VLOOKUP($A25,accuracy!$A:$B,1,0)), "no", "yes")</f>
        <v>yes</v>
      </c>
      <c r="Z25" s="65" t="str">
        <f t="array" ref="Z25"> index(publications!$A$1:$A$319, match($B25, publications!$B$1:$B$319, 0))</f>
        <v>Amaury</v>
      </c>
    </row>
    <row r="26">
      <c r="A26" s="4" t="str">
        <f> concatenate(VLOOKUP($B26,publications!$B:$D,3,0), ".", $C26)</f>
        <v>7BFYB2XH.1</v>
      </c>
      <c r="B26" s="3" t="s">
        <v>1880</v>
      </c>
      <c r="C26" s="62">
        <f t="shared" si="1"/>
        <v>1</v>
      </c>
      <c r="D26" s="3" t="s">
        <v>2759</v>
      </c>
      <c r="E26" s="3" t="s">
        <v>28</v>
      </c>
      <c r="F26" s="16" t="s">
        <v>3210</v>
      </c>
      <c r="H26" s="3">
        <v>1962.0</v>
      </c>
      <c r="I26" s="3">
        <v>1962.0</v>
      </c>
      <c r="J26" s="3" t="s">
        <v>3199</v>
      </c>
      <c r="K26" s="5">
        <v>3700.0</v>
      </c>
      <c r="L26" s="5" t="s">
        <v>22</v>
      </c>
      <c r="M26" s="5">
        <v>0.55</v>
      </c>
      <c r="N26" s="63" t="s">
        <v>3211</v>
      </c>
      <c r="O26" s="5">
        <v>20.0</v>
      </c>
      <c r="P26" s="3" t="s">
        <v>3166</v>
      </c>
      <c r="Q26" s="5">
        <v>6.0</v>
      </c>
      <c r="R26" s="64" t="s">
        <v>22</v>
      </c>
      <c r="S26" s="64" t="s">
        <v>3212</v>
      </c>
      <c r="T26" s="3"/>
      <c r="U26" s="3" t="s">
        <v>3213</v>
      </c>
      <c r="V26" s="65" t="str">
        <f> if(isna(VLOOKUP($A26,processing!$A:$B,1,0)), "no", "yes")</f>
        <v>yes</v>
      </c>
      <c r="W26" s="65" t="str">
        <f> if(isna(VLOOKUP($A26,outputs!$A:$B,1,0)), "no", "yes")</f>
        <v>yes</v>
      </c>
      <c r="X26" s="65" t="str">
        <f t="shared" si="2"/>
        <v>yes</v>
      </c>
      <c r="Y26" s="65" t="str">
        <f> if(isna(VLOOKUP($A26,accuracy!$A:$B,1,0)), "no", "yes")</f>
        <v>yes</v>
      </c>
      <c r="Z26" s="65" t="str">
        <f t="array" ref="Z26"> index(publications!$A$1:$A$319, match($B26, publications!$B$1:$B$319, 0))</f>
        <v>Livia</v>
      </c>
    </row>
    <row r="27">
      <c r="A27" s="4" t="str">
        <f> concatenate(VLOOKUP($B27,publications!$B:$D,3,0), ".", $C27)</f>
        <v>89YP4S4S.1</v>
      </c>
      <c r="B27" s="3" t="s">
        <v>1883</v>
      </c>
      <c r="C27" s="62">
        <f t="shared" si="1"/>
        <v>1</v>
      </c>
      <c r="D27" s="3" t="s">
        <v>2759</v>
      </c>
      <c r="E27" s="3" t="s">
        <v>28</v>
      </c>
      <c r="F27" s="16" t="s">
        <v>3210</v>
      </c>
      <c r="H27" s="3">
        <v>1962.0</v>
      </c>
      <c r="I27" s="3">
        <v>1962.0</v>
      </c>
      <c r="J27" s="3" t="s">
        <v>3199</v>
      </c>
      <c r="K27" s="5">
        <v>3700.0</v>
      </c>
      <c r="L27" s="5" t="s">
        <v>22</v>
      </c>
      <c r="M27" s="5">
        <v>0.55</v>
      </c>
      <c r="N27" s="63" t="s">
        <v>3211</v>
      </c>
      <c r="O27" s="5">
        <v>20.0</v>
      </c>
      <c r="P27" s="3" t="s">
        <v>3166</v>
      </c>
      <c r="Q27" s="5">
        <v>6.0</v>
      </c>
      <c r="R27" s="64" t="s">
        <v>22</v>
      </c>
      <c r="S27" s="64" t="s">
        <v>3212</v>
      </c>
      <c r="T27" s="10"/>
      <c r="U27" s="10" t="s">
        <v>3214</v>
      </c>
      <c r="V27" s="65" t="str">
        <f> if(isna(VLOOKUP($A27,processing!$A:$B,1,0)), "no", "yes")</f>
        <v>yes</v>
      </c>
      <c r="W27" s="65" t="str">
        <f> if(isna(VLOOKUP($A27,outputs!$A:$B,1,0)), "no", "yes")</f>
        <v>yes</v>
      </c>
      <c r="X27" s="65" t="str">
        <f t="shared" si="2"/>
        <v>yes</v>
      </c>
      <c r="Y27" s="65" t="str">
        <f> if(isna(VLOOKUP($A27,accuracy!$A:$B,1,0)), "no", "yes")</f>
        <v>yes</v>
      </c>
      <c r="Z27" s="65" t="str">
        <f t="array" ref="Z27"> index(publications!$A$1:$A$319, match($B27, publications!$B$1:$B$319, 0))</f>
        <v>Livia</v>
      </c>
    </row>
    <row r="28">
      <c r="A28" s="4" t="str">
        <f> concatenate(VLOOKUP($B28,publications!$B:$D,3,0), ".", $C28)</f>
        <v>89YP4S4S.2</v>
      </c>
      <c r="B28" s="3" t="s">
        <v>1883</v>
      </c>
      <c r="C28" s="62">
        <f t="shared" si="1"/>
        <v>2</v>
      </c>
      <c r="D28" s="3" t="s">
        <v>2759</v>
      </c>
      <c r="E28" s="3" t="s">
        <v>28</v>
      </c>
      <c r="F28" s="16" t="s">
        <v>3210</v>
      </c>
      <c r="H28" s="3">
        <v>1978.0</v>
      </c>
      <c r="I28" s="3">
        <v>1978.0</v>
      </c>
      <c r="J28" s="3" t="s">
        <v>3199</v>
      </c>
      <c r="K28" s="5">
        <v>3500.0</v>
      </c>
      <c r="L28" s="5" t="s">
        <v>22</v>
      </c>
      <c r="M28" s="5">
        <v>0.5</v>
      </c>
      <c r="N28" s="63" t="s">
        <v>3195</v>
      </c>
      <c r="O28" s="5">
        <v>20.0</v>
      </c>
      <c r="P28" s="3" t="s">
        <v>3166</v>
      </c>
      <c r="Q28" s="5">
        <v>8.0</v>
      </c>
      <c r="R28" s="64" t="s">
        <v>22</v>
      </c>
      <c r="S28" s="64" t="s">
        <v>3176</v>
      </c>
      <c r="T28" s="3"/>
      <c r="U28" s="3" t="s">
        <v>3215</v>
      </c>
      <c r="V28" s="65" t="str">
        <f> if(isna(VLOOKUP($A28,processing!$A:$B,1,0)), "no", "yes")</f>
        <v>yes</v>
      </c>
      <c r="W28" s="65" t="str">
        <f> if(isna(VLOOKUP($A28,outputs!$A:$B,1,0)), "no", "yes")</f>
        <v>yes</v>
      </c>
      <c r="X28" s="65" t="str">
        <f t="shared" si="2"/>
        <v>yes</v>
      </c>
      <c r="Y28" s="65" t="str">
        <f> if(isna(VLOOKUP($A28,accuracy!$A:$B,1,0)), "no", "yes")</f>
        <v>yes</v>
      </c>
      <c r="Z28" s="65" t="str">
        <f t="array" ref="Z28"> index(publications!$A$1:$A$319, match($B28, publications!$B$1:$B$319, 0))</f>
        <v>Livia</v>
      </c>
    </row>
    <row r="29">
      <c r="A29" s="4" t="str">
        <f> concatenate(VLOOKUP($B29,publications!$B:$D,3,0), ".", $C29)</f>
        <v>C97XPXE6.1</v>
      </c>
      <c r="B29" s="3" t="s">
        <v>1885</v>
      </c>
      <c r="C29" s="62">
        <f t="shared" si="1"/>
        <v>1</v>
      </c>
      <c r="D29" s="3" t="s">
        <v>2759</v>
      </c>
      <c r="E29" s="3" t="s">
        <v>28</v>
      </c>
      <c r="F29" s="16" t="s">
        <v>3216</v>
      </c>
      <c r="H29" s="3">
        <v>1959.0</v>
      </c>
      <c r="I29" s="3">
        <v>1959.0</v>
      </c>
      <c r="J29" s="3" t="s">
        <v>3199</v>
      </c>
      <c r="K29" s="5">
        <v>5050.0</v>
      </c>
      <c r="L29" s="67" t="s">
        <v>22</v>
      </c>
      <c r="M29" s="66" t="s">
        <v>22</v>
      </c>
      <c r="N29" s="63" t="s">
        <v>3217</v>
      </c>
      <c r="O29" s="5" t="s">
        <v>22</v>
      </c>
      <c r="P29" s="66" t="s">
        <v>22</v>
      </c>
      <c r="Q29" s="5">
        <v>8.0</v>
      </c>
      <c r="R29" s="64" t="s">
        <v>22</v>
      </c>
      <c r="S29" s="64" t="s">
        <v>3218</v>
      </c>
      <c r="T29" s="3"/>
      <c r="U29" s="3" t="s">
        <v>3219</v>
      </c>
      <c r="V29" s="65" t="str">
        <f> if(isna(VLOOKUP($A29,processing!$A:$B,1,0)), "no", "yes")</f>
        <v>yes</v>
      </c>
      <c r="W29" s="65" t="str">
        <f> if(isna(VLOOKUP($A29,outputs!$A:$B,1,0)), "no", "yes")</f>
        <v>yes</v>
      </c>
      <c r="X29" s="65" t="str">
        <f t="shared" si="2"/>
        <v>yes</v>
      </c>
      <c r="Y29" s="65" t="str">
        <f> if(isna(VLOOKUP($A29,accuracy!$A:$B,1,0)), "no", "yes")</f>
        <v>yes</v>
      </c>
      <c r="Z29" s="65" t="str">
        <f t="array" ref="Z29"> index(publications!$A$1:$A$319, match($B29, publications!$B$1:$B$319, 0))</f>
        <v>Anette</v>
      </c>
    </row>
    <row r="30">
      <c r="A30" s="4" t="str">
        <f> concatenate(VLOOKUP($B30,publications!$B:$D,3,0), ".", $C30)</f>
        <v>C97XPXE6.2</v>
      </c>
      <c r="B30" s="3" t="s">
        <v>1885</v>
      </c>
      <c r="C30" s="62">
        <f t="shared" si="1"/>
        <v>2</v>
      </c>
      <c r="D30" s="3" t="s">
        <v>2759</v>
      </c>
      <c r="E30" s="3" t="s">
        <v>28</v>
      </c>
      <c r="F30" s="16" t="s">
        <v>3216</v>
      </c>
      <c r="H30" s="3">
        <v>1959.0</v>
      </c>
      <c r="I30" s="3">
        <v>1959.0</v>
      </c>
      <c r="J30" s="3" t="s">
        <v>3199</v>
      </c>
      <c r="K30" s="5">
        <v>5100.0</v>
      </c>
      <c r="L30" s="67" t="s">
        <v>22</v>
      </c>
      <c r="M30" s="66" t="s">
        <v>22</v>
      </c>
      <c r="N30" s="63" t="s">
        <v>3217</v>
      </c>
      <c r="O30" s="5" t="s">
        <v>22</v>
      </c>
      <c r="P30" s="66" t="s">
        <v>22</v>
      </c>
      <c r="Q30" s="5">
        <v>7.0</v>
      </c>
      <c r="R30" s="64" t="s">
        <v>22</v>
      </c>
      <c r="S30" s="64" t="s">
        <v>3220</v>
      </c>
      <c r="T30" s="3"/>
      <c r="U30" s="3" t="s">
        <v>3219</v>
      </c>
      <c r="V30" s="65" t="str">
        <f> if(isna(VLOOKUP($A30,processing!$A:$B,1,0)), "no", "yes")</f>
        <v>yes</v>
      </c>
      <c r="W30" s="65" t="str">
        <f> if(isna(VLOOKUP($A30,outputs!$A:$B,1,0)), "no", "yes")</f>
        <v>yes</v>
      </c>
      <c r="X30" s="65" t="str">
        <f t="shared" si="2"/>
        <v>yes</v>
      </c>
      <c r="Y30" s="65" t="str">
        <f> if(isna(VLOOKUP($A30,accuracy!$A:$B,1,0)), "no", "yes")</f>
        <v>yes</v>
      </c>
      <c r="Z30" s="10" t="s">
        <v>91</v>
      </c>
    </row>
    <row r="31">
      <c r="A31" s="4" t="str">
        <f> concatenate(VLOOKUP($B31,publications!$B:$D,3,0), ".", $C31)</f>
        <v>2HQXTLS6.1</v>
      </c>
      <c r="B31" s="3" t="s">
        <v>1890</v>
      </c>
      <c r="C31" s="62">
        <f t="shared" si="1"/>
        <v>1</v>
      </c>
      <c r="D31" s="3" t="s">
        <v>2745</v>
      </c>
      <c r="E31" s="3" t="s">
        <v>203</v>
      </c>
      <c r="F31" s="16" t="s">
        <v>3207</v>
      </c>
      <c r="H31" s="3">
        <v>1975.0</v>
      </c>
      <c r="I31" s="3">
        <v>1975.0</v>
      </c>
      <c r="J31" s="3" t="s">
        <v>3164</v>
      </c>
      <c r="K31" s="5" t="s">
        <v>22</v>
      </c>
      <c r="L31" s="5" t="s">
        <v>22</v>
      </c>
      <c r="M31" s="5">
        <v>8.0</v>
      </c>
      <c r="N31" s="66" t="s">
        <v>22</v>
      </c>
      <c r="O31" s="5">
        <v>14.0</v>
      </c>
      <c r="P31" s="3" t="s">
        <v>3166</v>
      </c>
      <c r="Q31" s="5">
        <v>2.0</v>
      </c>
      <c r="R31" s="64" t="s">
        <v>3221</v>
      </c>
      <c r="S31" s="64" t="s">
        <v>22</v>
      </c>
      <c r="T31" s="3"/>
      <c r="U31" s="3" t="s">
        <v>3222</v>
      </c>
      <c r="V31" s="65" t="str">
        <f> if(isna(VLOOKUP($A31,processing!$A:$B,1,0)), "no", "yes")</f>
        <v>yes</v>
      </c>
      <c r="W31" s="65" t="str">
        <f> if(isna(VLOOKUP($A31,outputs!$A:$B,1,0)), "no", "yes")</f>
        <v>yes</v>
      </c>
      <c r="X31" s="65" t="str">
        <f t="shared" si="2"/>
        <v>yes</v>
      </c>
      <c r="Y31" s="65" t="str">
        <f> if(isna(VLOOKUP($A31,accuracy!$A:$B,1,0)), "no", "yes")</f>
        <v>yes</v>
      </c>
      <c r="Z31" s="65" t="str">
        <f t="array" ref="Z31"> index(publications!$A$1:$A$319, match($B31, publications!$B$1:$B$319, 0))</f>
        <v>Bob</v>
      </c>
    </row>
    <row r="32">
      <c r="A32" s="4" t="str">
        <f> concatenate(VLOOKUP($B32,publications!$B:$D,3,0), ".", $C32)</f>
        <v>U5IZQNWE.1</v>
      </c>
      <c r="B32" s="3" t="s">
        <v>1892</v>
      </c>
      <c r="C32" s="62">
        <f t="shared" si="1"/>
        <v>1</v>
      </c>
      <c r="D32" s="3" t="s">
        <v>2745</v>
      </c>
      <c r="E32" s="3" t="s">
        <v>203</v>
      </c>
      <c r="F32" s="16" t="s">
        <v>3223</v>
      </c>
      <c r="H32" s="3">
        <v>1968.0</v>
      </c>
      <c r="I32" s="3">
        <v>1968.0</v>
      </c>
      <c r="J32" s="3" t="s">
        <v>3164</v>
      </c>
      <c r="K32" s="5" t="s">
        <v>22</v>
      </c>
      <c r="L32" s="5" t="s">
        <v>22</v>
      </c>
      <c r="M32" s="5">
        <v>2.7</v>
      </c>
      <c r="N32" s="66" t="s">
        <v>22</v>
      </c>
      <c r="O32" s="5">
        <v>7.0</v>
      </c>
      <c r="P32" s="3" t="s">
        <v>3166</v>
      </c>
      <c r="Q32" s="5">
        <v>2.0</v>
      </c>
      <c r="R32" s="64" t="s">
        <v>3224</v>
      </c>
      <c r="S32" s="64" t="s">
        <v>22</v>
      </c>
      <c r="T32" s="3"/>
      <c r="U32" s="3"/>
      <c r="V32" s="65" t="str">
        <f> if(isna(VLOOKUP($A32,processing!$A:$B,1,0)), "no", "yes")</f>
        <v>yes</v>
      </c>
      <c r="W32" s="65" t="str">
        <f> if(isna(VLOOKUP($A32,outputs!$A:$B,1,0)), "no", "yes")</f>
        <v>yes</v>
      </c>
      <c r="X32" s="65" t="str">
        <f t="shared" si="2"/>
        <v>yes</v>
      </c>
      <c r="Y32" s="65" t="str">
        <f> if(isna(VLOOKUP($A32,accuracy!$A:$B,1,0)), "no", "yes")</f>
        <v>yes</v>
      </c>
      <c r="Z32" s="65" t="str">
        <f t="array" ref="Z32"> index(publications!$A$1:$A$319, match($B32, publications!$B$1:$B$319, 0))</f>
        <v>Bob</v>
      </c>
    </row>
    <row r="33">
      <c r="A33" s="4" t="str">
        <f> concatenate(VLOOKUP($B33,publications!$B:$D,3,0), ".", $C33)</f>
        <v>VZSHSDVT.1</v>
      </c>
      <c r="B33" s="3" t="s">
        <v>1898</v>
      </c>
      <c r="C33" s="62">
        <f t="shared" si="1"/>
        <v>1</v>
      </c>
      <c r="D33" s="3" t="s">
        <v>2745</v>
      </c>
      <c r="E33" s="3" t="s">
        <v>203</v>
      </c>
      <c r="F33" s="16" t="s">
        <v>3223</v>
      </c>
      <c r="H33" s="3">
        <v>1962.0</v>
      </c>
      <c r="I33" s="3">
        <v>1962.0</v>
      </c>
      <c r="J33" s="3" t="s">
        <v>3164</v>
      </c>
      <c r="K33" s="5" t="s">
        <v>22</v>
      </c>
      <c r="L33" s="67" t="s">
        <v>22</v>
      </c>
      <c r="M33" s="66" t="s">
        <v>3225</v>
      </c>
      <c r="N33" s="66" t="s">
        <v>22</v>
      </c>
      <c r="O33" s="5">
        <v>7.0</v>
      </c>
      <c r="P33" s="66" t="s">
        <v>3166</v>
      </c>
      <c r="Q33" s="5">
        <v>2.0</v>
      </c>
      <c r="R33" s="64" t="s">
        <v>3226</v>
      </c>
      <c r="S33" s="64" t="s">
        <v>22</v>
      </c>
      <c r="T33" s="3"/>
      <c r="U33" s="3" t="s">
        <v>3227</v>
      </c>
      <c r="V33" s="65" t="str">
        <f> if(isna(VLOOKUP($A33,processing!$A:$B,1,0)), "no", "yes")</f>
        <v>yes</v>
      </c>
      <c r="W33" s="65" t="str">
        <f> if(isna(VLOOKUP($A33,outputs!$A:$B,1,0)), "no", "yes")</f>
        <v>yes</v>
      </c>
      <c r="X33" s="65" t="str">
        <f t="shared" si="2"/>
        <v>yes</v>
      </c>
      <c r="Y33" s="65" t="str">
        <f> if(isna(VLOOKUP($A33,accuracy!$A:$B,1,0)), "no", "yes")</f>
        <v>yes</v>
      </c>
      <c r="Z33" s="65" t="str">
        <f t="array" ref="Z33"> index(publications!$A$1:$A$319, match($B33, publications!$B$1:$B$319, 0))</f>
        <v>Bob</v>
      </c>
    </row>
    <row r="34">
      <c r="A34" s="4" t="str">
        <f> concatenate(VLOOKUP($B34,publications!$B:$D,3,0), ".", $C34)</f>
        <v>D5BPHY87.1</v>
      </c>
      <c r="B34" s="3" t="s">
        <v>1901</v>
      </c>
      <c r="C34" s="62">
        <f t="shared" si="1"/>
        <v>1</v>
      </c>
      <c r="D34" s="3" t="s">
        <v>2745</v>
      </c>
      <c r="E34" s="3" t="s">
        <v>203</v>
      </c>
      <c r="F34" s="16" t="s">
        <v>3223</v>
      </c>
      <c r="H34" s="3">
        <v>1962.0</v>
      </c>
      <c r="I34" s="3">
        <v>1962.0</v>
      </c>
      <c r="J34" s="3" t="s">
        <v>3164</v>
      </c>
      <c r="K34" s="5" t="s">
        <v>22</v>
      </c>
      <c r="L34" s="5" t="s">
        <v>22</v>
      </c>
      <c r="M34" s="5">
        <v>7.6</v>
      </c>
      <c r="N34" s="66" t="s">
        <v>22</v>
      </c>
      <c r="O34" s="5">
        <v>7.0</v>
      </c>
      <c r="P34" s="66" t="s">
        <v>3166</v>
      </c>
      <c r="Q34" s="5">
        <v>2.0</v>
      </c>
      <c r="R34" s="64" t="s">
        <v>3228</v>
      </c>
      <c r="S34" s="64" t="s">
        <v>22</v>
      </c>
      <c r="T34" s="3"/>
      <c r="U34" s="3"/>
      <c r="V34" s="65" t="str">
        <f> if(isna(VLOOKUP($A34,processing!$A:$B,1,0)), "no", "yes")</f>
        <v>yes</v>
      </c>
      <c r="W34" s="65" t="str">
        <f> if(isna(VLOOKUP($A34,outputs!$A:$B,1,0)), "no", "yes")</f>
        <v>yes</v>
      </c>
      <c r="X34" s="65" t="str">
        <f t="shared" si="2"/>
        <v>yes</v>
      </c>
      <c r="Y34" s="65" t="str">
        <f> if(isna(VLOOKUP($A34,accuracy!$A:$B,1,0)), "no", "yes")</f>
        <v>yes</v>
      </c>
      <c r="Z34" s="65" t="str">
        <f t="array" ref="Z34"> index(publications!$A$1:$A$319, match($B34, publications!$B$1:$B$319, 0))</f>
        <v>Amaury</v>
      </c>
    </row>
    <row r="35">
      <c r="A35" s="4" t="str">
        <f> concatenate(VLOOKUP($B35,publications!$B:$D,3,0), ".", $C35)</f>
        <v>D5BPHY87.2</v>
      </c>
      <c r="B35" s="3" t="s">
        <v>1901</v>
      </c>
      <c r="C35" s="62">
        <f t="shared" si="1"/>
        <v>2</v>
      </c>
      <c r="D35" s="3" t="s">
        <v>2745</v>
      </c>
      <c r="E35" s="3" t="s">
        <v>203</v>
      </c>
      <c r="F35" s="16" t="s">
        <v>3223</v>
      </c>
      <c r="H35" s="3">
        <v>1970.0</v>
      </c>
      <c r="I35" s="3">
        <v>1970.0</v>
      </c>
      <c r="J35" s="3" t="s">
        <v>3164</v>
      </c>
      <c r="K35" s="5" t="s">
        <v>22</v>
      </c>
      <c r="L35" s="5" t="s">
        <v>22</v>
      </c>
      <c r="M35" s="5">
        <v>5.2</v>
      </c>
      <c r="N35" s="66" t="s">
        <v>22</v>
      </c>
      <c r="O35" s="5">
        <v>7.0</v>
      </c>
      <c r="P35" s="66" t="s">
        <v>3166</v>
      </c>
      <c r="Q35" s="5">
        <v>2.0</v>
      </c>
      <c r="R35" s="64" t="s">
        <v>3228</v>
      </c>
      <c r="S35" s="64" t="s">
        <v>22</v>
      </c>
      <c r="T35" s="3"/>
      <c r="U35" s="3"/>
      <c r="V35" s="65" t="str">
        <f> if(isna(VLOOKUP($A35,processing!$A:$B,1,0)), "no", "yes")</f>
        <v>yes</v>
      </c>
      <c r="W35" s="65" t="str">
        <f> if(isna(VLOOKUP($A35,outputs!$A:$B,1,0)), "no", "yes")</f>
        <v>yes</v>
      </c>
      <c r="X35" s="65" t="str">
        <f t="shared" si="2"/>
        <v>yes</v>
      </c>
      <c r="Y35" s="65" t="str">
        <f> if(isna(VLOOKUP($A35,accuracy!$A:$B,1,0)), "no", "yes")</f>
        <v>yes</v>
      </c>
      <c r="Z35" s="65" t="str">
        <f t="array" ref="Z35"> index(publications!$A$1:$A$319, match($B35, publications!$B$1:$B$319, 0))</f>
        <v>Amaury</v>
      </c>
    </row>
    <row r="36">
      <c r="A36" s="4" t="str">
        <f> concatenate(VLOOKUP($B36,publications!$B:$D,3,0), ".", $C36)</f>
        <v>D5BPHY87.3</v>
      </c>
      <c r="B36" s="3" t="s">
        <v>1901</v>
      </c>
      <c r="C36" s="62">
        <f t="shared" si="1"/>
        <v>3</v>
      </c>
      <c r="D36" s="3" t="s">
        <v>2759</v>
      </c>
      <c r="E36" s="3" t="s">
        <v>28</v>
      </c>
      <c r="F36" s="16" t="s">
        <v>3229</v>
      </c>
      <c r="H36" s="3">
        <v>1984.0</v>
      </c>
      <c r="I36" s="3">
        <v>1984.0</v>
      </c>
      <c r="J36" s="3" t="s">
        <v>3199</v>
      </c>
      <c r="K36" s="5" t="s">
        <v>22</v>
      </c>
      <c r="L36" s="5" t="s">
        <v>22</v>
      </c>
      <c r="M36" s="5">
        <v>0.5</v>
      </c>
      <c r="N36" s="66" t="s">
        <v>22</v>
      </c>
      <c r="O36" s="5" t="s">
        <v>22</v>
      </c>
      <c r="P36" s="66" t="s">
        <v>22</v>
      </c>
      <c r="Q36" s="5">
        <v>4.0</v>
      </c>
      <c r="R36" s="64" t="s">
        <v>22</v>
      </c>
      <c r="S36" s="64" t="s">
        <v>3230</v>
      </c>
      <c r="T36" s="3"/>
      <c r="U36" s="3"/>
      <c r="V36" s="65" t="str">
        <f> if(isna(VLOOKUP($A36,processing!$A:$B,1,0)), "no", "yes")</f>
        <v>yes</v>
      </c>
      <c r="W36" s="65" t="str">
        <f> if(isna(VLOOKUP($A36,outputs!$A:$B,1,0)), "no", "yes")</f>
        <v>yes</v>
      </c>
      <c r="X36" s="65" t="str">
        <f t="shared" si="2"/>
        <v>yes</v>
      </c>
      <c r="Y36" s="65" t="str">
        <f> if(isna(VLOOKUP($A36,accuracy!$A:$B,1,0)), "no", "yes")</f>
        <v>yes</v>
      </c>
      <c r="Z36" s="65" t="str">
        <f t="array" ref="Z36"> index(publications!$A$1:$A$319, match($B36, publications!$B$1:$B$319, 0))</f>
        <v>Amaury</v>
      </c>
    </row>
    <row r="37">
      <c r="A37" s="4" t="str">
        <f> concatenate(VLOOKUP($B37,publications!$B:$D,3,0), ".", $C37)</f>
        <v>UFU92EAC.1</v>
      </c>
      <c r="B37" s="3" t="s">
        <v>1907</v>
      </c>
      <c r="C37" s="62">
        <f t="shared" si="1"/>
        <v>1</v>
      </c>
      <c r="D37" s="3" t="s">
        <v>2745</v>
      </c>
      <c r="E37" s="3" t="s">
        <v>203</v>
      </c>
      <c r="F37" s="16" t="s">
        <v>3207</v>
      </c>
      <c r="H37" s="3">
        <v>1973.0</v>
      </c>
      <c r="I37" s="3">
        <v>1973.0</v>
      </c>
      <c r="J37" s="3" t="s">
        <v>3164</v>
      </c>
      <c r="K37" s="5" t="s">
        <v>22</v>
      </c>
      <c r="L37" s="5" t="s">
        <v>22</v>
      </c>
      <c r="M37" s="5">
        <v>8.0</v>
      </c>
      <c r="N37" s="66" t="s">
        <v>22</v>
      </c>
      <c r="O37" s="5" t="s">
        <v>22</v>
      </c>
      <c r="P37" s="66" t="s">
        <v>22</v>
      </c>
      <c r="Q37" s="5">
        <v>2.0</v>
      </c>
      <c r="R37" s="64" t="s">
        <v>3221</v>
      </c>
      <c r="S37" s="64" t="s">
        <v>22</v>
      </c>
      <c r="T37" s="3"/>
      <c r="U37" s="3"/>
      <c r="V37" s="65" t="str">
        <f> if(isna(VLOOKUP($A37,processing!$A:$B,1,0)), "no", "yes")</f>
        <v>yes</v>
      </c>
      <c r="W37" s="65" t="str">
        <f> if(isna(VLOOKUP($A37,outputs!$A:$B,1,0)), "no", "yes")</f>
        <v>yes</v>
      </c>
      <c r="X37" s="65" t="str">
        <f t="shared" si="2"/>
        <v>yes</v>
      </c>
      <c r="Y37" s="65" t="str">
        <f> if(isna(VLOOKUP($A37,accuracy!$A:$B,1,0)), "no", "yes")</f>
        <v>yes</v>
      </c>
      <c r="Z37" s="65" t="str">
        <f t="array" ref="Z37"> index(publications!$A$1:$A$319, match($B37, publications!$B$1:$B$319, 0))</f>
        <v>Amaury</v>
      </c>
    </row>
    <row r="38">
      <c r="A38" s="4" t="str">
        <f> concatenate(VLOOKUP($B38,publications!$B:$D,3,0), ".", $C38)</f>
        <v>UFU92EAC.2</v>
      </c>
      <c r="B38" s="3" t="s">
        <v>1907</v>
      </c>
      <c r="C38" s="62">
        <f t="shared" si="1"/>
        <v>2</v>
      </c>
      <c r="D38" s="3" t="s">
        <v>2745</v>
      </c>
      <c r="E38" s="3" t="s">
        <v>203</v>
      </c>
      <c r="F38" s="16" t="s">
        <v>3207</v>
      </c>
      <c r="H38" s="3">
        <v>1973.0</v>
      </c>
      <c r="I38" s="3">
        <v>1973.0</v>
      </c>
      <c r="J38" s="3" t="s">
        <v>3164</v>
      </c>
      <c r="K38" s="5" t="s">
        <v>22</v>
      </c>
      <c r="L38" s="5" t="s">
        <v>22</v>
      </c>
      <c r="M38" s="5">
        <v>8.0</v>
      </c>
      <c r="N38" s="66" t="s">
        <v>22</v>
      </c>
      <c r="O38" s="5" t="s">
        <v>22</v>
      </c>
      <c r="P38" s="66" t="s">
        <v>22</v>
      </c>
      <c r="Q38" s="5">
        <v>3.0</v>
      </c>
      <c r="R38" s="64" t="s">
        <v>3221</v>
      </c>
      <c r="S38" s="64" t="s">
        <v>22</v>
      </c>
      <c r="T38" s="3"/>
      <c r="U38" s="3"/>
      <c r="V38" s="65" t="str">
        <f> if(isna(VLOOKUP($A38,processing!$A:$B,1,0)), "no", "yes")</f>
        <v>yes</v>
      </c>
      <c r="W38" s="65" t="str">
        <f> if(isna(VLOOKUP($A38,outputs!$A:$B,1,0)), "no", "yes")</f>
        <v>yes</v>
      </c>
      <c r="X38" s="65" t="str">
        <f t="shared" si="2"/>
        <v>yes</v>
      </c>
      <c r="Y38" s="65" t="str">
        <f> if(isna(VLOOKUP($A38,accuracy!$A:$B,1,0)), "no", "yes")</f>
        <v>yes</v>
      </c>
      <c r="Z38" s="65"/>
    </row>
    <row r="39">
      <c r="A39" s="4" t="str">
        <f> concatenate(VLOOKUP($B39,publications!$B:$D,3,0), ".", $C39)</f>
        <v>PBSVU4ID.1</v>
      </c>
      <c r="B39" s="3" t="s">
        <v>1910</v>
      </c>
      <c r="C39" s="62">
        <f t="shared" si="1"/>
        <v>1</v>
      </c>
      <c r="D39" s="3" t="s">
        <v>2759</v>
      </c>
      <c r="E39" s="3" t="s">
        <v>3161</v>
      </c>
      <c r="F39" s="16" t="s">
        <v>3231</v>
      </c>
      <c r="G39" s="16" t="s">
        <v>3232</v>
      </c>
      <c r="H39" s="3">
        <v>1938.0</v>
      </c>
      <c r="I39" s="3">
        <v>1938.0</v>
      </c>
      <c r="J39" s="3" t="s">
        <v>3199</v>
      </c>
      <c r="K39" s="5" t="s">
        <v>22</v>
      </c>
      <c r="L39" s="5" t="s">
        <v>22</v>
      </c>
      <c r="M39" s="5" t="s">
        <v>22</v>
      </c>
      <c r="N39" s="63" t="s">
        <v>3195</v>
      </c>
      <c r="O39" s="5" t="s">
        <v>22</v>
      </c>
      <c r="P39" s="5" t="s">
        <v>22</v>
      </c>
      <c r="Q39" s="5">
        <v>85.0</v>
      </c>
      <c r="R39" s="64" t="s">
        <v>22</v>
      </c>
      <c r="S39" s="64" t="s">
        <v>22</v>
      </c>
      <c r="T39" s="63"/>
      <c r="U39" s="63" t="s">
        <v>22</v>
      </c>
      <c r="V39" s="65" t="str">
        <f> if(isna(VLOOKUP($A39,processing!$A:$B,1,0)), "no", "yes")</f>
        <v>yes</v>
      </c>
      <c r="W39" s="65" t="str">
        <f> if(isna(VLOOKUP($A39,outputs!$A:$B,1,0)), "no", "yes")</f>
        <v>yes</v>
      </c>
      <c r="X39" s="65" t="str">
        <f t="shared" si="2"/>
        <v>yes</v>
      </c>
      <c r="Y39" s="65" t="str">
        <f> if(isna(VLOOKUP($A39,accuracy!$A:$B,1,0)), "no", "yes")</f>
        <v>yes</v>
      </c>
      <c r="Z39" s="65" t="str">
        <f t="array" ref="Z39"> index(publications!$A$1:$A$319, match($B39, publications!$B$1:$B$319, 0))</f>
        <v>Anette</v>
      </c>
    </row>
    <row r="40">
      <c r="A40" s="4" t="str">
        <f> concatenate(VLOOKUP($B40,publications!$B:$D,3,0), ".", $C40)</f>
        <v>PBSVU4ID.2</v>
      </c>
      <c r="B40" s="3" t="s">
        <v>1910</v>
      </c>
      <c r="C40" s="62">
        <f t="shared" si="1"/>
        <v>2</v>
      </c>
      <c r="D40" s="3" t="s">
        <v>2759</v>
      </c>
      <c r="E40" s="3" t="s">
        <v>3161</v>
      </c>
      <c r="F40" s="16" t="s">
        <v>3231</v>
      </c>
      <c r="G40" s="16" t="s">
        <v>3233</v>
      </c>
      <c r="H40" s="3">
        <v>1939.0</v>
      </c>
      <c r="I40" s="3">
        <v>1939.0</v>
      </c>
      <c r="J40" s="3" t="s">
        <v>3199</v>
      </c>
      <c r="K40" s="5" t="s">
        <v>22</v>
      </c>
      <c r="L40" s="5" t="s">
        <v>22</v>
      </c>
      <c r="M40" s="5" t="s">
        <v>22</v>
      </c>
      <c r="N40" s="63" t="s">
        <v>3195</v>
      </c>
      <c r="O40" s="5" t="s">
        <v>22</v>
      </c>
      <c r="P40" s="5" t="s">
        <v>22</v>
      </c>
      <c r="Q40" s="5">
        <v>95.0</v>
      </c>
      <c r="R40" s="64" t="s">
        <v>22</v>
      </c>
      <c r="S40" s="64" t="s">
        <v>22</v>
      </c>
      <c r="T40" s="63"/>
      <c r="U40" s="63" t="s">
        <v>22</v>
      </c>
      <c r="V40" s="65" t="str">
        <f> if(isna(VLOOKUP($A40,processing!$A:$B,1,0)), "no", "yes")</f>
        <v>yes</v>
      </c>
      <c r="W40" s="65" t="str">
        <f> if(isna(VLOOKUP($A40,outputs!$A:$B,1,0)), "no", "yes")</f>
        <v>yes</v>
      </c>
      <c r="X40" s="65" t="str">
        <f t="shared" si="2"/>
        <v>yes</v>
      </c>
      <c r="Y40" s="65" t="str">
        <f> if(isna(VLOOKUP($A40,accuracy!$A:$B,1,0)), "no", "yes")</f>
        <v>yes</v>
      </c>
      <c r="Z40" s="65" t="str">
        <f t="array" ref="Z40"> index(publications!$A$1:$A$319, match($B40, publications!$B$1:$B$319, 0))</f>
        <v>Anette</v>
      </c>
    </row>
    <row r="41">
      <c r="A41" s="4" t="str">
        <f> concatenate(VLOOKUP($B41,publications!$B:$D,3,0), ".", $C41)</f>
        <v>PBSVU4ID.3</v>
      </c>
      <c r="B41" s="3" t="s">
        <v>1910</v>
      </c>
      <c r="C41" s="62">
        <f t="shared" si="1"/>
        <v>3</v>
      </c>
      <c r="D41" s="3" t="s">
        <v>2759</v>
      </c>
      <c r="E41" s="3" t="s">
        <v>3161</v>
      </c>
      <c r="F41" s="16" t="s">
        <v>3231</v>
      </c>
      <c r="G41" s="16" t="s">
        <v>3234</v>
      </c>
      <c r="H41" s="3">
        <v>1939.0</v>
      </c>
      <c r="I41" s="3">
        <v>1939.0</v>
      </c>
      <c r="J41" s="3" t="s">
        <v>3199</v>
      </c>
      <c r="K41" s="5" t="s">
        <v>22</v>
      </c>
      <c r="L41" s="5" t="s">
        <v>22</v>
      </c>
      <c r="M41" s="5" t="s">
        <v>22</v>
      </c>
      <c r="N41" s="63" t="s">
        <v>3195</v>
      </c>
      <c r="O41" s="5" t="s">
        <v>22</v>
      </c>
      <c r="P41" s="5" t="s">
        <v>22</v>
      </c>
      <c r="Q41" s="5">
        <v>198.0</v>
      </c>
      <c r="R41" s="64" t="s">
        <v>22</v>
      </c>
      <c r="S41" s="64" t="s">
        <v>22</v>
      </c>
      <c r="T41" s="63"/>
      <c r="U41" s="63" t="s">
        <v>22</v>
      </c>
      <c r="V41" s="65" t="str">
        <f> if(isna(VLOOKUP($A41,processing!$A:$B,1,0)), "no", "yes")</f>
        <v>yes</v>
      </c>
      <c r="W41" s="65" t="str">
        <f> if(isna(VLOOKUP($A41,outputs!$A:$B,1,0)), "no", "yes")</f>
        <v>yes</v>
      </c>
      <c r="X41" s="65" t="str">
        <f t="shared" si="2"/>
        <v>yes</v>
      </c>
      <c r="Y41" s="65" t="str">
        <f> if(isna(VLOOKUP($A41,accuracy!$A:$B,1,0)), "no", "yes")</f>
        <v>yes</v>
      </c>
      <c r="Z41" s="65" t="str">
        <f t="array" ref="Z41"> index(publications!$A$1:$A$319, match($B41, publications!$B$1:$B$319, 0))</f>
        <v>Anette</v>
      </c>
    </row>
    <row r="42">
      <c r="A42" s="4" t="str">
        <f> concatenate(VLOOKUP($B42,publications!$B:$D,3,0), ".", $C42)</f>
        <v>PBSVU4ID.4</v>
      </c>
      <c r="B42" s="3" t="s">
        <v>1910</v>
      </c>
      <c r="C42" s="62">
        <f t="shared" si="1"/>
        <v>4</v>
      </c>
      <c r="D42" s="3" t="s">
        <v>2759</v>
      </c>
      <c r="E42" s="3" t="s">
        <v>3161</v>
      </c>
      <c r="F42" s="16" t="s">
        <v>3231</v>
      </c>
      <c r="G42" s="16" t="s">
        <v>3235</v>
      </c>
      <c r="H42" s="3">
        <v>1937.0</v>
      </c>
      <c r="I42" s="3">
        <v>1937.0</v>
      </c>
      <c r="J42" s="3" t="s">
        <v>3199</v>
      </c>
      <c r="K42" s="5" t="s">
        <v>22</v>
      </c>
      <c r="L42" s="5" t="s">
        <v>22</v>
      </c>
      <c r="M42" s="5" t="s">
        <v>22</v>
      </c>
      <c r="N42" s="63" t="s">
        <v>3195</v>
      </c>
      <c r="O42" s="5" t="s">
        <v>22</v>
      </c>
      <c r="P42" s="5" t="s">
        <v>22</v>
      </c>
      <c r="Q42" s="5">
        <v>104.0</v>
      </c>
      <c r="R42" s="64" t="s">
        <v>22</v>
      </c>
      <c r="S42" s="64" t="s">
        <v>22</v>
      </c>
      <c r="T42" s="63"/>
      <c r="U42" s="63" t="s">
        <v>22</v>
      </c>
      <c r="V42" s="65" t="str">
        <f> if(isna(VLOOKUP($A42,processing!$A:$B,1,0)), "no", "yes")</f>
        <v>yes</v>
      </c>
      <c r="W42" s="65" t="str">
        <f> if(isna(VLOOKUP($A42,outputs!$A:$B,1,0)), "no", "yes")</f>
        <v>yes</v>
      </c>
      <c r="X42" s="65" t="str">
        <f t="shared" si="2"/>
        <v>yes</v>
      </c>
      <c r="Y42" s="65" t="str">
        <f> if(isna(VLOOKUP($A42,accuracy!$A:$B,1,0)), "no", "yes")</f>
        <v>yes</v>
      </c>
      <c r="Z42" s="65" t="str">
        <f t="array" ref="Z42"> index(publications!$A$1:$A$319, match($B42, publications!$B$1:$B$319, 0))</f>
        <v>Anette</v>
      </c>
    </row>
    <row r="43">
      <c r="A43" s="4" t="str">
        <f> concatenate(VLOOKUP($B43,publications!$B:$D,3,0), ".", $C43)</f>
        <v>PBSVU4ID.5</v>
      </c>
      <c r="B43" s="3" t="s">
        <v>1910</v>
      </c>
      <c r="C43" s="62">
        <f t="shared" si="1"/>
        <v>5</v>
      </c>
      <c r="D43" s="3" t="s">
        <v>2759</v>
      </c>
      <c r="E43" s="3" t="s">
        <v>3161</v>
      </c>
      <c r="F43" s="16" t="s">
        <v>3231</v>
      </c>
      <c r="G43" s="16" t="s">
        <v>3233</v>
      </c>
      <c r="H43" s="3">
        <v>1937.0</v>
      </c>
      <c r="I43" s="3">
        <v>1937.0</v>
      </c>
      <c r="J43" s="3" t="s">
        <v>3199</v>
      </c>
      <c r="K43" s="5" t="s">
        <v>22</v>
      </c>
      <c r="L43" s="5" t="s">
        <v>22</v>
      </c>
      <c r="M43" s="5" t="s">
        <v>22</v>
      </c>
      <c r="N43" s="63" t="s">
        <v>3195</v>
      </c>
      <c r="O43" s="5" t="s">
        <v>22</v>
      </c>
      <c r="P43" s="5" t="s">
        <v>22</v>
      </c>
      <c r="Q43" s="5">
        <v>83.0</v>
      </c>
      <c r="R43" s="64" t="s">
        <v>22</v>
      </c>
      <c r="S43" s="64" t="s">
        <v>22</v>
      </c>
      <c r="T43" s="63"/>
      <c r="U43" s="63" t="s">
        <v>22</v>
      </c>
      <c r="V43" s="65" t="str">
        <f> if(isna(VLOOKUP($A43,processing!$A:$B,1,0)), "no", "yes")</f>
        <v>yes</v>
      </c>
      <c r="W43" s="65" t="str">
        <f> if(isna(VLOOKUP($A43,outputs!$A:$B,1,0)), "no", "yes")</f>
        <v>yes</v>
      </c>
      <c r="X43" s="65" t="str">
        <f t="shared" si="2"/>
        <v>yes</v>
      </c>
      <c r="Y43" s="65" t="str">
        <f> if(isna(VLOOKUP($A43,accuracy!$A:$B,1,0)), "no", "yes")</f>
        <v>yes</v>
      </c>
      <c r="Z43" s="65" t="str">
        <f t="array" ref="Z43"> index(publications!$A$1:$A$319, match($B43, publications!$B$1:$B$319, 0))</f>
        <v>Anette</v>
      </c>
    </row>
    <row r="44">
      <c r="A44" s="4" t="str">
        <f> concatenate(VLOOKUP($B44,publications!$B:$D,3,0), ".", $C44)</f>
        <v>PBSVU4ID.6</v>
      </c>
      <c r="B44" s="3" t="s">
        <v>1910</v>
      </c>
      <c r="C44" s="62">
        <f t="shared" si="1"/>
        <v>6</v>
      </c>
      <c r="D44" s="3" t="s">
        <v>2759</v>
      </c>
      <c r="E44" s="3" t="s">
        <v>3161</v>
      </c>
      <c r="F44" s="16" t="s">
        <v>3231</v>
      </c>
      <c r="G44" s="16" t="s">
        <v>3236</v>
      </c>
      <c r="H44" s="3">
        <v>1940.0</v>
      </c>
      <c r="I44" s="3">
        <v>1940.0</v>
      </c>
      <c r="J44" s="3" t="s">
        <v>3199</v>
      </c>
      <c r="K44" s="5" t="s">
        <v>22</v>
      </c>
      <c r="L44" s="5" t="s">
        <v>22</v>
      </c>
      <c r="M44" s="5" t="s">
        <v>22</v>
      </c>
      <c r="N44" s="63" t="s">
        <v>3195</v>
      </c>
      <c r="O44" s="5" t="s">
        <v>22</v>
      </c>
      <c r="P44" s="66" t="s">
        <v>22</v>
      </c>
      <c r="Q44" s="5">
        <v>82.0</v>
      </c>
      <c r="R44" s="64" t="s">
        <v>22</v>
      </c>
      <c r="S44" s="64" t="s">
        <v>22</v>
      </c>
      <c r="T44" s="63"/>
      <c r="U44" s="63" t="s">
        <v>22</v>
      </c>
      <c r="V44" s="65" t="str">
        <f> if(isna(VLOOKUP($A44,processing!$A:$B,1,0)), "no", "yes")</f>
        <v>yes</v>
      </c>
      <c r="W44" s="65" t="str">
        <f> if(isna(VLOOKUP($A44,outputs!$A:$B,1,0)), "no", "yes")</f>
        <v>yes</v>
      </c>
      <c r="X44" s="65" t="str">
        <f t="shared" si="2"/>
        <v>yes</v>
      </c>
      <c r="Y44" s="65" t="str">
        <f> if(isna(VLOOKUP($A44,accuracy!$A:$B,1,0)), "no", "yes")</f>
        <v>yes</v>
      </c>
      <c r="Z44" s="65" t="str">
        <f t="array" ref="Z44"> index(publications!$A$1:$A$319, match($B44, publications!$B$1:$B$319, 0))</f>
        <v>Anette</v>
      </c>
    </row>
    <row r="45">
      <c r="A45" s="4" t="str">
        <f> concatenate(VLOOKUP($B45,publications!$B:$D,3,0), ".", $C45)</f>
        <v>MJIMZDLP.1</v>
      </c>
      <c r="B45" s="3" t="s">
        <v>1923</v>
      </c>
      <c r="C45" s="62">
        <f t="shared" si="1"/>
        <v>1</v>
      </c>
      <c r="D45" s="3" t="s">
        <v>2759</v>
      </c>
      <c r="E45" s="3" t="s">
        <v>3161</v>
      </c>
      <c r="F45" s="16" t="s">
        <v>3237</v>
      </c>
      <c r="H45" s="3">
        <v>1966.0</v>
      </c>
      <c r="I45" s="3">
        <v>1966.0</v>
      </c>
      <c r="J45" s="3" t="s">
        <v>3164</v>
      </c>
      <c r="K45" s="5" t="s">
        <v>22</v>
      </c>
      <c r="L45" s="5" t="s">
        <v>22</v>
      </c>
      <c r="M45" s="5">
        <v>0.13</v>
      </c>
      <c r="N45" s="66" t="s">
        <v>22</v>
      </c>
      <c r="O45" s="69">
        <v>2400.0</v>
      </c>
      <c r="P45" s="3" t="s">
        <v>3238</v>
      </c>
      <c r="Q45" s="5">
        <v>52.0</v>
      </c>
      <c r="R45" s="64" t="s">
        <v>22</v>
      </c>
      <c r="S45" s="64"/>
      <c r="T45" s="3"/>
      <c r="U45" s="3" t="s">
        <v>3239</v>
      </c>
      <c r="V45" s="65" t="str">
        <f> if(isna(VLOOKUP($A45,processing!$A:$B,1,0)), "no", "yes")</f>
        <v>yes</v>
      </c>
      <c r="W45" s="65" t="str">
        <f> if(isna(VLOOKUP($A45,outputs!$A:$B,1,0)), "no", "yes")</f>
        <v>yes</v>
      </c>
      <c r="X45" s="65" t="str">
        <f t="shared" si="2"/>
        <v>yes</v>
      </c>
      <c r="Y45" s="65" t="str">
        <f> if(isna(VLOOKUP($A45,accuracy!$A:$B,1,0)), "no", "yes")</f>
        <v>yes</v>
      </c>
      <c r="Z45" s="65" t="str">
        <f t="array" ref="Z45"> index(publications!$A$1:$A$319, match($B45, publications!$B$1:$B$319, 0))</f>
        <v>Camillo</v>
      </c>
    </row>
    <row r="46">
      <c r="A46" s="4" t="str">
        <f> concatenate(VLOOKUP($B46,publications!$B:$D,3,0), ".", $C46)</f>
        <v>69S6EE9C.1</v>
      </c>
      <c r="B46" s="3" t="s">
        <v>1926</v>
      </c>
      <c r="C46" s="62">
        <f t="shared" si="1"/>
        <v>1</v>
      </c>
      <c r="D46" s="3" t="s">
        <v>2759</v>
      </c>
      <c r="E46" s="3" t="s">
        <v>3161</v>
      </c>
      <c r="F46" s="16" t="s">
        <v>3240</v>
      </c>
      <c r="H46" s="3">
        <v>1938.0</v>
      </c>
      <c r="I46" s="3">
        <v>1938.0</v>
      </c>
      <c r="J46" s="3" t="s">
        <v>3199</v>
      </c>
      <c r="K46" s="5" t="s">
        <v>22</v>
      </c>
      <c r="L46" s="5" t="s">
        <v>22</v>
      </c>
      <c r="M46" s="5">
        <v>0.5</v>
      </c>
      <c r="N46" s="63" t="s">
        <v>3195</v>
      </c>
      <c r="O46" s="5">
        <v>1200.0</v>
      </c>
      <c r="P46" s="3" t="s">
        <v>3238</v>
      </c>
      <c r="Q46" s="5">
        <v>30.0</v>
      </c>
      <c r="R46" s="64" t="s">
        <v>22</v>
      </c>
      <c r="S46" s="64"/>
      <c r="T46" s="3"/>
      <c r="U46" s="3" t="s">
        <v>3241</v>
      </c>
      <c r="V46" s="65" t="str">
        <f> if(isna(VLOOKUP($A46,processing!$A:$B,1,0)), "no", "yes")</f>
        <v>yes</v>
      </c>
      <c r="W46" s="65" t="str">
        <f> if(isna(VLOOKUP($A46,outputs!$A:$B,1,0)), "no", "yes")</f>
        <v>yes</v>
      </c>
      <c r="X46" s="65" t="str">
        <f t="shared" si="2"/>
        <v>yes</v>
      </c>
      <c r="Y46" s="65" t="str">
        <f> if(isna(VLOOKUP($A46,accuracy!$A:$B,1,0)), "no", "yes")</f>
        <v>yes</v>
      </c>
      <c r="Z46" s="65" t="str">
        <f t="array" ref="Z46"> index(publications!$A$1:$A$319, match($B46, publications!$B$1:$B$319, 0))</f>
        <v>Camillo</v>
      </c>
    </row>
    <row r="47">
      <c r="A47" s="4" t="str">
        <f> concatenate(VLOOKUP($B47,publications!$B:$D,3,0), ".", $C47)</f>
        <v>VPA8IRXJ.1</v>
      </c>
      <c r="B47" s="3" t="s">
        <v>1931</v>
      </c>
      <c r="C47" s="62">
        <f t="shared" si="1"/>
        <v>1</v>
      </c>
      <c r="D47" s="3" t="s">
        <v>2759</v>
      </c>
      <c r="E47" s="3" t="s">
        <v>28</v>
      </c>
      <c r="F47" s="16" t="s">
        <v>3216</v>
      </c>
      <c r="H47" s="3">
        <v>1956.0</v>
      </c>
      <c r="I47" s="3">
        <v>1956.0</v>
      </c>
      <c r="J47" s="3" t="s">
        <v>3164</v>
      </c>
      <c r="K47" s="5">
        <v>3900.0</v>
      </c>
      <c r="L47" s="5" t="s">
        <v>22</v>
      </c>
      <c r="M47" s="5">
        <v>0.26</v>
      </c>
      <c r="N47" s="66" t="s">
        <v>22</v>
      </c>
      <c r="O47" s="5">
        <v>2500.0</v>
      </c>
      <c r="P47" s="3" t="s">
        <v>3238</v>
      </c>
      <c r="Q47" s="5">
        <v>3.0</v>
      </c>
      <c r="R47" s="64" t="s">
        <v>22</v>
      </c>
      <c r="S47" s="64"/>
      <c r="T47" s="3"/>
      <c r="U47" s="3" t="s">
        <v>3242</v>
      </c>
      <c r="V47" s="65" t="str">
        <f> if(isna(VLOOKUP($A47,processing!$A:$B,1,0)), "no", "yes")</f>
        <v>yes</v>
      </c>
      <c r="W47" s="65" t="str">
        <f> if(isna(VLOOKUP($A47,outputs!$A:$B,1,0)), "no", "yes")</f>
        <v>yes</v>
      </c>
      <c r="X47" s="65" t="str">
        <f t="shared" si="2"/>
        <v>yes</v>
      </c>
      <c r="Y47" s="65" t="str">
        <f> if(isna(VLOOKUP($A47,accuracy!$A:$B,1,0)), "no", "yes")</f>
        <v>yes</v>
      </c>
      <c r="Z47" s="65" t="str">
        <f t="array" ref="Z47"> index(publications!$A$1:$A$319, match($B47, publications!$B$1:$B$319, 0))</f>
        <v>Livia</v>
      </c>
    </row>
    <row r="48">
      <c r="A48" s="4" t="str">
        <f> concatenate(VLOOKUP($B48,publications!$B:$D,3,0), ".", $C48)</f>
        <v>ANVHQVC3.1</v>
      </c>
      <c r="B48" s="3" t="s">
        <v>1934</v>
      </c>
      <c r="C48" s="62">
        <f t="shared" si="1"/>
        <v>1</v>
      </c>
      <c r="D48" s="3" t="s">
        <v>2759</v>
      </c>
      <c r="E48" s="3" t="s">
        <v>3161</v>
      </c>
      <c r="F48" s="16" t="s">
        <v>3243</v>
      </c>
      <c r="G48" s="16" t="s">
        <v>3244</v>
      </c>
      <c r="H48" s="3">
        <v>1957.0</v>
      </c>
      <c r="I48" s="3">
        <v>1957.0</v>
      </c>
      <c r="J48" s="3" t="s">
        <v>3199</v>
      </c>
      <c r="K48" s="5" t="s">
        <v>22</v>
      </c>
      <c r="L48" s="5" t="s">
        <v>22</v>
      </c>
      <c r="M48" s="5">
        <v>0.72</v>
      </c>
      <c r="N48" s="63" t="s">
        <v>3165</v>
      </c>
      <c r="O48" s="5" t="s">
        <v>22</v>
      </c>
      <c r="P48" s="66" t="s">
        <v>22</v>
      </c>
      <c r="Q48" s="66" t="s">
        <v>22</v>
      </c>
      <c r="R48" s="64" t="s">
        <v>22</v>
      </c>
      <c r="S48" s="64"/>
      <c r="T48" s="3"/>
      <c r="U48" s="3" t="s">
        <v>3245</v>
      </c>
      <c r="V48" s="65" t="str">
        <f> if(isna(VLOOKUP($A48,processing!$A:$B,1,0)), "no", "yes")</f>
        <v>yes</v>
      </c>
      <c r="W48" s="65" t="str">
        <f> if(isna(VLOOKUP($A48,outputs!$A:$B,1,0)), "no", "yes")</f>
        <v>yes</v>
      </c>
      <c r="X48" s="65" t="str">
        <f t="shared" si="2"/>
        <v>yes</v>
      </c>
      <c r="Y48" s="65" t="str">
        <f> if(isna(VLOOKUP($A48,accuracy!$A:$B,1,0)), "no", "yes")</f>
        <v>yes</v>
      </c>
      <c r="Z48" s="65" t="str">
        <f t="array" ref="Z48"> index(publications!$A$1:$A$319, match($B48, publications!$B$1:$B$319, 0))</f>
        <v>Livia</v>
      </c>
    </row>
    <row r="49">
      <c r="A49" s="4" t="str">
        <f> concatenate(VLOOKUP($B49,publications!$B:$D,3,0), ".", $C49)</f>
        <v>ANVHQVC3.2</v>
      </c>
      <c r="B49" s="3" t="s">
        <v>1934</v>
      </c>
      <c r="C49" s="62">
        <f t="shared" si="1"/>
        <v>2</v>
      </c>
      <c r="D49" s="3" t="s">
        <v>2759</v>
      </c>
      <c r="E49" s="3" t="s">
        <v>3161</v>
      </c>
      <c r="F49" s="16" t="s">
        <v>3237</v>
      </c>
      <c r="H49" s="3">
        <v>1970.0</v>
      </c>
      <c r="I49" s="3">
        <v>1970.0</v>
      </c>
      <c r="J49" s="3" t="s">
        <v>3199</v>
      </c>
      <c r="K49" s="5" t="s">
        <v>22</v>
      </c>
      <c r="L49" s="5" t="s">
        <v>22</v>
      </c>
      <c r="M49" s="5">
        <v>0.23</v>
      </c>
      <c r="N49" s="63" t="s">
        <v>3195</v>
      </c>
      <c r="O49" s="5" t="s">
        <v>22</v>
      </c>
      <c r="P49" s="66" t="s">
        <v>22</v>
      </c>
      <c r="Q49" s="66" t="s">
        <v>22</v>
      </c>
      <c r="R49" s="64" t="s">
        <v>22</v>
      </c>
      <c r="S49" s="64"/>
      <c r="T49" s="3"/>
      <c r="U49" s="3" t="s">
        <v>3246</v>
      </c>
      <c r="V49" s="65" t="str">
        <f> if(isna(VLOOKUP($A49,processing!$A:$B,1,0)), "no", "yes")</f>
        <v>yes</v>
      </c>
      <c r="W49" s="65" t="str">
        <f> if(isna(VLOOKUP($A49,outputs!$A:$B,1,0)), "no", "yes")</f>
        <v>yes</v>
      </c>
      <c r="X49" s="65" t="str">
        <f t="shared" si="2"/>
        <v>yes</v>
      </c>
      <c r="Y49" s="65" t="str">
        <f> if(isna(VLOOKUP($A49,accuracy!$A:$B,1,0)), "no", "yes")</f>
        <v>yes</v>
      </c>
      <c r="Z49" s="65" t="str">
        <f t="array" ref="Z49"> index(publications!$A$1:$A$319, match($B49, publications!$B$1:$B$319, 0))</f>
        <v>Livia</v>
      </c>
    </row>
    <row r="50">
      <c r="A50" s="4" t="str">
        <f> concatenate(VLOOKUP($B50,publications!$B:$D,3,0), ".", $C50)</f>
        <v>ANVHQVC3.3</v>
      </c>
      <c r="B50" s="3" t="s">
        <v>1934</v>
      </c>
      <c r="C50" s="62">
        <f t="shared" si="1"/>
        <v>3</v>
      </c>
      <c r="D50" s="3" t="s">
        <v>2759</v>
      </c>
      <c r="E50" s="3" t="s">
        <v>3161</v>
      </c>
      <c r="F50" s="16" t="s">
        <v>3237</v>
      </c>
      <c r="H50" s="3">
        <v>1988.0</v>
      </c>
      <c r="I50" s="3">
        <v>1988.0</v>
      </c>
      <c r="J50" s="3" t="s">
        <v>3199</v>
      </c>
      <c r="K50" s="5" t="s">
        <v>22</v>
      </c>
      <c r="L50" s="5" t="s">
        <v>22</v>
      </c>
      <c r="M50" s="5">
        <v>0.24</v>
      </c>
      <c r="N50" s="63" t="s">
        <v>3247</v>
      </c>
      <c r="O50" s="5" t="s">
        <v>22</v>
      </c>
      <c r="P50" s="66" t="s">
        <v>22</v>
      </c>
      <c r="Q50" s="66" t="s">
        <v>22</v>
      </c>
      <c r="R50" s="64" t="s">
        <v>22</v>
      </c>
      <c r="S50" s="64"/>
      <c r="T50" s="3"/>
      <c r="U50" s="3" t="s">
        <v>3246</v>
      </c>
      <c r="V50" s="65" t="str">
        <f> if(isna(VLOOKUP($A50,processing!$A:$B,1,0)), "no", "yes")</f>
        <v>yes</v>
      </c>
      <c r="W50" s="65" t="str">
        <f> if(isna(VLOOKUP($A50,outputs!$A:$B,1,0)), "no", "yes")</f>
        <v>yes</v>
      </c>
      <c r="X50" s="65" t="str">
        <f t="shared" si="2"/>
        <v>yes</v>
      </c>
      <c r="Y50" s="65" t="str">
        <f> if(isna(VLOOKUP($A50,accuracy!$A:$B,1,0)), "no", "yes")</f>
        <v>yes</v>
      </c>
      <c r="Z50" s="65" t="str">
        <f t="array" ref="Z50"> index(publications!$A$1:$A$319, match($B50, publications!$B$1:$B$319, 0))</f>
        <v>Livia</v>
      </c>
    </row>
    <row r="51">
      <c r="A51" s="4" t="str">
        <f> concatenate(VLOOKUP($B51,publications!$B:$D,3,0), ".", $C51)</f>
        <v>ANVHQVC3.4</v>
      </c>
      <c r="B51" s="3" t="s">
        <v>1934</v>
      </c>
      <c r="C51" s="62">
        <f t="shared" si="1"/>
        <v>4</v>
      </c>
      <c r="D51" s="3" t="s">
        <v>2759</v>
      </c>
      <c r="E51" s="3" t="s">
        <v>3161</v>
      </c>
      <c r="F51" s="16" t="s">
        <v>3248</v>
      </c>
      <c r="H51" s="3">
        <v>2003.0</v>
      </c>
      <c r="I51" s="3">
        <v>2003.0</v>
      </c>
      <c r="J51" s="3" t="s">
        <v>3199</v>
      </c>
      <c r="K51" s="5" t="s">
        <v>22</v>
      </c>
      <c r="L51" s="5" t="s">
        <v>22</v>
      </c>
      <c r="M51" s="5">
        <v>0.12</v>
      </c>
      <c r="N51" s="63" t="s">
        <v>3249</v>
      </c>
      <c r="O51" s="5" t="s">
        <v>22</v>
      </c>
      <c r="P51" s="66" t="s">
        <v>22</v>
      </c>
      <c r="Q51" s="66" t="s">
        <v>22</v>
      </c>
      <c r="R51" s="64" t="s">
        <v>22</v>
      </c>
      <c r="S51" s="64"/>
      <c r="T51" s="3"/>
      <c r="U51" s="3" t="s">
        <v>3246</v>
      </c>
      <c r="V51" s="65" t="str">
        <f> if(isna(VLOOKUP($A51,processing!$A:$B,1,0)), "no", "yes")</f>
        <v>yes</v>
      </c>
      <c r="W51" s="65" t="str">
        <f> if(isna(VLOOKUP($A51,outputs!$A:$B,1,0)), "no", "yes")</f>
        <v>yes</v>
      </c>
      <c r="X51" s="65" t="str">
        <f t="shared" si="2"/>
        <v>yes</v>
      </c>
      <c r="Y51" s="65" t="str">
        <f> if(isna(VLOOKUP($A51,accuracy!$A:$B,1,0)), "no", "yes")</f>
        <v>yes</v>
      </c>
      <c r="Z51" s="65" t="str">
        <f t="array" ref="Z51"> index(publications!$A$1:$A$319, match($B51, publications!$B$1:$B$319, 0))</f>
        <v>Livia</v>
      </c>
    </row>
    <row r="52">
      <c r="A52" s="4" t="str">
        <f> concatenate(VLOOKUP($B52,publications!$B:$D,3,0), ".", $C52)</f>
        <v>ANVHQVC3.5</v>
      </c>
      <c r="B52" s="3" t="s">
        <v>1934</v>
      </c>
      <c r="C52" s="62">
        <f t="shared" si="1"/>
        <v>5</v>
      </c>
      <c r="D52" s="3" t="s">
        <v>2759</v>
      </c>
      <c r="E52" s="3" t="s">
        <v>3161</v>
      </c>
      <c r="F52" s="16" t="s">
        <v>3248</v>
      </c>
      <c r="H52" s="3">
        <v>2004.0</v>
      </c>
      <c r="I52" s="3">
        <v>2004.0</v>
      </c>
      <c r="J52" s="3" t="s">
        <v>3199</v>
      </c>
      <c r="K52" s="5" t="s">
        <v>22</v>
      </c>
      <c r="L52" s="5" t="s">
        <v>22</v>
      </c>
      <c r="M52" s="5">
        <v>0.15</v>
      </c>
      <c r="N52" s="63" t="s">
        <v>3250</v>
      </c>
      <c r="O52" s="5" t="s">
        <v>22</v>
      </c>
      <c r="P52" s="66" t="s">
        <v>22</v>
      </c>
      <c r="Q52" s="66" t="s">
        <v>22</v>
      </c>
      <c r="R52" s="64" t="s">
        <v>22</v>
      </c>
      <c r="S52" s="64"/>
      <c r="T52" s="3"/>
      <c r="U52" s="3" t="s">
        <v>3246</v>
      </c>
      <c r="V52" s="65" t="str">
        <f> if(isna(VLOOKUP($A52,processing!$A:$B,1,0)), "no", "yes")</f>
        <v>yes</v>
      </c>
      <c r="W52" s="65" t="str">
        <f> if(isna(VLOOKUP($A52,outputs!$A:$B,1,0)), "no", "yes")</f>
        <v>yes</v>
      </c>
      <c r="X52" s="65" t="str">
        <f t="shared" si="2"/>
        <v>yes</v>
      </c>
      <c r="Y52" s="65" t="str">
        <f> if(isna(VLOOKUP($A52,accuracy!$A:$B,1,0)), "no", "yes")</f>
        <v>yes</v>
      </c>
      <c r="Z52" s="65" t="str">
        <f t="array" ref="Z52"> index(publications!$A$1:$A$319, match($B52, publications!$B$1:$B$319, 0))</f>
        <v>Livia</v>
      </c>
    </row>
    <row r="53">
      <c r="A53" s="4" t="str">
        <f> concatenate(VLOOKUP($B53,publications!$B:$D,3,0), ".", $C53)</f>
        <v>RFLJ9CDM.1</v>
      </c>
      <c r="B53" s="3" t="s">
        <v>1939</v>
      </c>
      <c r="C53" s="62">
        <f t="shared" si="1"/>
        <v>1</v>
      </c>
      <c r="D53" s="3" t="s">
        <v>2759</v>
      </c>
      <c r="E53" s="3" t="s">
        <v>28</v>
      </c>
      <c r="F53" s="16" t="s">
        <v>3251</v>
      </c>
      <c r="H53" s="3">
        <v>1969.0</v>
      </c>
      <c r="I53" s="3">
        <v>1969.0</v>
      </c>
      <c r="J53" s="3" t="s">
        <v>3252</v>
      </c>
      <c r="K53" s="5">
        <v>6100.0</v>
      </c>
      <c r="L53" s="67" t="s">
        <v>22</v>
      </c>
      <c r="M53" s="5">
        <v>1.86</v>
      </c>
      <c r="N53" s="63" t="s">
        <v>3253</v>
      </c>
      <c r="O53" s="5" t="s">
        <v>22</v>
      </c>
      <c r="P53" s="66" t="s">
        <v>22</v>
      </c>
      <c r="Q53" s="5">
        <v>17.0</v>
      </c>
      <c r="R53" s="64" t="s">
        <v>22</v>
      </c>
      <c r="S53" s="64" t="s">
        <v>3176</v>
      </c>
      <c r="T53" s="3"/>
      <c r="U53" s="3" t="s">
        <v>3254</v>
      </c>
      <c r="V53" s="65" t="str">
        <f> if(isna(VLOOKUP($A53,processing!$A:$B,1,0)), "no", "yes")</f>
        <v>yes</v>
      </c>
      <c r="W53" s="65" t="str">
        <f> if(isna(VLOOKUP($A53,outputs!$A:$B,1,0)), "no", "yes")</f>
        <v>yes</v>
      </c>
      <c r="X53" s="65" t="str">
        <f t="shared" si="2"/>
        <v>yes</v>
      </c>
      <c r="Y53" s="65" t="str">
        <f> if(isna(VLOOKUP($A53,accuracy!$A:$B,1,0)), "no", "yes")</f>
        <v>yes</v>
      </c>
      <c r="Z53" s="65" t="str">
        <f t="array" ref="Z53"> index(publications!$A$1:$A$319, match($B53, publications!$B$1:$B$319, 0))</f>
        <v>Livia</v>
      </c>
    </row>
    <row r="54">
      <c r="A54" s="4" t="str">
        <f> concatenate(VLOOKUP($B54,publications!$B:$D,3,0), ".", $C54)</f>
        <v>RFLJ9CDM.2</v>
      </c>
      <c r="B54" s="3" t="s">
        <v>1939</v>
      </c>
      <c r="C54" s="62">
        <f t="shared" si="1"/>
        <v>2</v>
      </c>
      <c r="D54" s="3" t="s">
        <v>2759</v>
      </c>
      <c r="E54" s="3" t="s">
        <v>28</v>
      </c>
      <c r="F54" s="16" t="s">
        <v>3251</v>
      </c>
      <c r="H54" s="16">
        <v>1977.0</v>
      </c>
      <c r="I54" s="16">
        <v>1977.0</v>
      </c>
      <c r="J54" s="3" t="s">
        <v>3252</v>
      </c>
      <c r="K54" s="5">
        <v>5000.0</v>
      </c>
      <c r="L54" s="67" t="s">
        <v>22</v>
      </c>
      <c r="M54" s="5">
        <v>1.59</v>
      </c>
      <c r="N54" s="63" t="s">
        <v>3250</v>
      </c>
      <c r="O54" s="5" t="s">
        <v>22</v>
      </c>
      <c r="P54" s="66" t="s">
        <v>22</v>
      </c>
      <c r="Q54" s="5">
        <v>11.0</v>
      </c>
      <c r="R54" s="64" t="s">
        <v>22</v>
      </c>
      <c r="S54" s="64" t="s">
        <v>3176</v>
      </c>
      <c r="T54" s="3"/>
      <c r="U54" s="3" t="s">
        <v>3254</v>
      </c>
      <c r="V54" s="65" t="str">
        <f> if(isna(VLOOKUP($A54,processing!$A:$B,1,0)), "no", "yes")</f>
        <v>yes</v>
      </c>
      <c r="W54" s="65" t="str">
        <f> if(isna(VLOOKUP($A54,outputs!$A:$B,1,0)), "no", "yes")</f>
        <v>yes</v>
      </c>
      <c r="X54" s="65" t="str">
        <f t="shared" si="2"/>
        <v>yes</v>
      </c>
      <c r="Y54" s="65" t="str">
        <f> if(isna(VLOOKUP($A54,accuracy!$A:$B,1,0)), "no", "yes")</f>
        <v>yes</v>
      </c>
      <c r="Z54" s="65" t="str">
        <f t="array" ref="Z54"> index(publications!$A$1:$A$319, match($B54, publications!$B$1:$B$319, 0))</f>
        <v>Livia</v>
      </c>
    </row>
    <row r="55">
      <c r="A55" s="4" t="str">
        <f> concatenate(VLOOKUP($B55,publications!$B:$D,3,0), ".", $C55)</f>
        <v>RFLJ9CDM.3</v>
      </c>
      <c r="B55" s="3" t="s">
        <v>1939</v>
      </c>
      <c r="C55" s="62">
        <f t="shared" si="1"/>
        <v>3</v>
      </c>
      <c r="D55" s="3" t="s">
        <v>2759</v>
      </c>
      <c r="E55" s="3" t="s">
        <v>28</v>
      </c>
      <c r="F55" s="16" t="s">
        <v>3251</v>
      </c>
      <c r="H55" s="3">
        <v>1986.0</v>
      </c>
      <c r="I55" s="3">
        <v>1986.0</v>
      </c>
      <c r="J55" s="3" t="s">
        <v>3252</v>
      </c>
      <c r="K55" s="5">
        <v>10000.0</v>
      </c>
      <c r="L55" s="67" t="s">
        <v>22</v>
      </c>
      <c r="M55" s="5">
        <v>1.54</v>
      </c>
      <c r="N55" s="63" t="s">
        <v>3250</v>
      </c>
      <c r="O55" s="5" t="s">
        <v>22</v>
      </c>
      <c r="P55" s="66" t="s">
        <v>22</v>
      </c>
      <c r="Q55" s="5">
        <v>10.0</v>
      </c>
      <c r="R55" s="64" t="s">
        <v>22</v>
      </c>
      <c r="S55" s="64" t="s">
        <v>3255</v>
      </c>
      <c r="T55" s="3"/>
      <c r="U55" s="3" t="s">
        <v>3256</v>
      </c>
      <c r="V55" s="65" t="str">
        <f> if(isna(VLOOKUP($A55,processing!$A:$B,1,0)), "no", "yes")</f>
        <v>yes</v>
      </c>
      <c r="W55" s="65" t="str">
        <f> if(isna(VLOOKUP($A55,outputs!$A:$B,1,0)), "no", "yes")</f>
        <v>yes</v>
      </c>
      <c r="X55" s="65" t="str">
        <f t="shared" si="2"/>
        <v>yes</v>
      </c>
      <c r="Y55" s="65" t="str">
        <f> if(isna(VLOOKUP($A55,accuracy!$A:$B,1,0)), "no", "yes")</f>
        <v>yes</v>
      </c>
      <c r="Z55" s="65" t="str">
        <f t="array" ref="Z55"> index(publications!$A$1:$A$319, match($B55, publications!$B$1:$B$319, 0))</f>
        <v>Livia</v>
      </c>
    </row>
    <row r="56">
      <c r="A56" s="4" t="str">
        <f> concatenate(VLOOKUP($B56,publications!$B:$D,3,0), ".", $C56)</f>
        <v>RFLJ9CDM.4</v>
      </c>
      <c r="B56" s="3" t="s">
        <v>1939</v>
      </c>
      <c r="C56" s="62">
        <f t="shared" si="1"/>
        <v>4</v>
      </c>
      <c r="D56" s="3" t="s">
        <v>2759</v>
      </c>
      <c r="E56" s="3" t="s">
        <v>28</v>
      </c>
      <c r="F56" s="16" t="s">
        <v>3251</v>
      </c>
      <c r="H56" s="3">
        <v>1969.0</v>
      </c>
      <c r="I56" s="3">
        <v>1969.0</v>
      </c>
      <c r="J56" s="3" t="s">
        <v>3252</v>
      </c>
      <c r="K56" s="5">
        <v>6000.0</v>
      </c>
      <c r="L56" s="67" t="s">
        <v>22</v>
      </c>
      <c r="M56" s="5">
        <v>1.86</v>
      </c>
      <c r="N56" s="63" t="s">
        <v>3253</v>
      </c>
      <c r="O56" s="5" t="s">
        <v>22</v>
      </c>
      <c r="P56" s="5" t="s">
        <v>22</v>
      </c>
      <c r="Q56" s="5">
        <v>15.0</v>
      </c>
      <c r="R56" s="64" t="s">
        <v>22</v>
      </c>
      <c r="S56" s="64" t="s">
        <v>3176</v>
      </c>
      <c r="T56" s="3"/>
      <c r="U56" s="3" t="s">
        <v>3254</v>
      </c>
      <c r="V56" s="65" t="str">
        <f> if(isna(VLOOKUP($A56,processing!$A:$B,1,0)), "no", "yes")</f>
        <v>yes</v>
      </c>
      <c r="W56" s="65" t="str">
        <f> if(isna(VLOOKUP($A56,outputs!$A:$B,1,0)), "no", "yes")</f>
        <v>yes</v>
      </c>
      <c r="X56" s="65" t="str">
        <f t="shared" si="2"/>
        <v>yes</v>
      </c>
      <c r="Y56" s="65" t="str">
        <f> if(isna(VLOOKUP($A56,accuracy!$A:$B,1,0)), "no", "yes")</f>
        <v>yes</v>
      </c>
      <c r="Z56" s="65"/>
    </row>
    <row r="57">
      <c r="A57" s="4" t="str">
        <f> concatenate(VLOOKUP($B57,publications!$B:$D,3,0), ".", $C57)</f>
        <v>RFLJ9CDM.5</v>
      </c>
      <c r="B57" s="3" t="s">
        <v>1939</v>
      </c>
      <c r="C57" s="62">
        <f t="shared" si="1"/>
        <v>5</v>
      </c>
      <c r="D57" s="3" t="s">
        <v>2759</v>
      </c>
      <c r="E57" s="3" t="s">
        <v>28</v>
      </c>
      <c r="F57" s="16" t="s">
        <v>3251</v>
      </c>
      <c r="H57" s="3">
        <v>1977.0</v>
      </c>
      <c r="I57" s="3">
        <v>1977.0</v>
      </c>
      <c r="J57" s="3" t="s">
        <v>3252</v>
      </c>
      <c r="K57" s="5">
        <v>5000.0</v>
      </c>
      <c r="L57" s="67" t="s">
        <v>22</v>
      </c>
      <c r="M57" s="5">
        <v>1.59</v>
      </c>
      <c r="N57" s="63" t="s">
        <v>3250</v>
      </c>
      <c r="O57" s="5" t="s">
        <v>22</v>
      </c>
      <c r="P57" s="5" t="s">
        <v>22</v>
      </c>
      <c r="Q57" s="5">
        <v>14.0</v>
      </c>
      <c r="R57" s="64" t="s">
        <v>22</v>
      </c>
      <c r="S57" s="64" t="s">
        <v>3176</v>
      </c>
      <c r="T57" s="3"/>
      <c r="U57" s="3" t="s">
        <v>3254</v>
      </c>
      <c r="V57" s="65" t="str">
        <f> if(isna(VLOOKUP($A57,processing!$A:$B,1,0)), "no", "yes")</f>
        <v>yes</v>
      </c>
      <c r="W57" s="65" t="str">
        <f> if(isna(VLOOKUP($A57,outputs!$A:$B,1,0)), "no", "yes")</f>
        <v>yes</v>
      </c>
      <c r="X57" s="65" t="str">
        <f t="shared" si="2"/>
        <v>yes</v>
      </c>
      <c r="Y57" s="65" t="str">
        <f> if(isna(VLOOKUP($A57,accuracy!$A:$B,1,0)), "no", "yes")</f>
        <v>yes</v>
      </c>
      <c r="Z57" s="65"/>
    </row>
    <row r="58">
      <c r="A58" s="4" t="str">
        <f> concatenate(VLOOKUP($B58,publications!$B:$D,3,0), ".", $C58)</f>
        <v>RFLJ9CDM.6</v>
      </c>
      <c r="B58" s="3" t="s">
        <v>1939</v>
      </c>
      <c r="C58" s="62">
        <f t="shared" si="1"/>
        <v>6</v>
      </c>
      <c r="D58" s="3" t="s">
        <v>2759</v>
      </c>
      <c r="E58" s="3" t="s">
        <v>28</v>
      </c>
      <c r="F58" s="16" t="s">
        <v>3251</v>
      </c>
      <c r="H58" s="3">
        <v>1986.0</v>
      </c>
      <c r="I58" s="3">
        <v>1986.0</v>
      </c>
      <c r="J58" s="3" t="s">
        <v>3252</v>
      </c>
      <c r="K58" s="5">
        <v>10000.0</v>
      </c>
      <c r="L58" s="67" t="s">
        <v>22</v>
      </c>
      <c r="M58" s="5">
        <v>1.54</v>
      </c>
      <c r="N58" s="63" t="s">
        <v>3250</v>
      </c>
      <c r="O58" s="5" t="s">
        <v>22</v>
      </c>
      <c r="P58" s="5" t="s">
        <v>22</v>
      </c>
      <c r="Q58" s="5">
        <v>18.0</v>
      </c>
      <c r="R58" s="64" t="s">
        <v>22</v>
      </c>
      <c r="S58" s="64" t="s">
        <v>3255</v>
      </c>
      <c r="T58" s="3"/>
      <c r="U58" s="3" t="s">
        <v>3256</v>
      </c>
      <c r="V58" s="65" t="str">
        <f> if(isna(VLOOKUP($A58,processing!$A:$B,1,0)), "no", "yes")</f>
        <v>yes</v>
      </c>
      <c r="W58" s="65" t="str">
        <f> if(isna(VLOOKUP($A58,outputs!$A:$B,1,0)), "no", "yes")</f>
        <v>yes</v>
      </c>
      <c r="X58" s="65" t="str">
        <f t="shared" si="2"/>
        <v>yes</v>
      </c>
      <c r="Y58" s="65" t="str">
        <f> if(isna(VLOOKUP($A58,accuracy!$A:$B,1,0)), "no", "yes")</f>
        <v>yes</v>
      </c>
      <c r="Z58" s="65"/>
    </row>
    <row r="59">
      <c r="A59" s="4" t="str">
        <f> concatenate(VLOOKUP($B59,publications!$B:$D,3,0), ".", $C59)</f>
        <v>DIS2XCPI.1</v>
      </c>
      <c r="B59" s="3" t="s">
        <v>1941</v>
      </c>
      <c r="C59" s="62">
        <f t="shared" si="1"/>
        <v>1</v>
      </c>
      <c r="D59" s="3" t="s">
        <v>2759</v>
      </c>
      <c r="E59" s="3" t="s">
        <v>3161</v>
      </c>
      <c r="F59" s="16" t="s">
        <v>3251</v>
      </c>
      <c r="H59" s="3">
        <v>1946.0</v>
      </c>
      <c r="I59" s="3">
        <v>1946.0</v>
      </c>
      <c r="J59" s="3" t="s">
        <v>3164</v>
      </c>
      <c r="K59" s="5">
        <v>11200.0</v>
      </c>
      <c r="L59" s="5" t="s">
        <v>22</v>
      </c>
      <c r="M59" s="5">
        <v>0.51</v>
      </c>
      <c r="N59" s="63" t="s">
        <v>3257</v>
      </c>
      <c r="O59" s="5" t="s">
        <v>22</v>
      </c>
      <c r="P59" s="66" t="s">
        <v>22</v>
      </c>
      <c r="Q59" s="5">
        <v>15.0</v>
      </c>
      <c r="R59" s="64" t="s">
        <v>22</v>
      </c>
      <c r="S59" s="64" t="s">
        <v>3258</v>
      </c>
      <c r="T59" s="3"/>
      <c r="U59" s="3" t="s">
        <v>3258</v>
      </c>
      <c r="V59" s="65" t="str">
        <f> if(isna(VLOOKUP($A59,processing!$A:$B,1,0)), "no", "yes")</f>
        <v>yes</v>
      </c>
      <c r="W59" s="65" t="str">
        <f> if(isna(VLOOKUP($A59,outputs!$A:$B,1,0)), "no", "yes")</f>
        <v>yes</v>
      </c>
      <c r="X59" s="65" t="str">
        <f t="shared" si="2"/>
        <v>yes</v>
      </c>
      <c r="Y59" s="65" t="str">
        <f> if(isna(VLOOKUP($A59,accuracy!$A:$B,1,0)), "no", "yes")</f>
        <v>yes</v>
      </c>
      <c r="Z59" s="65" t="str">
        <f t="array" ref="Z59"> index(publications!$A$1:$A$319, match($B59, publications!$B$1:$B$319, 0))</f>
        <v>Camillo</v>
      </c>
    </row>
    <row r="60">
      <c r="A60" s="4" t="str">
        <f> concatenate(VLOOKUP($B60,publications!$B:$D,3,0), ".", $C60)</f>
        <v>DIS2XCPI.2</v>
      </c>
      <c r="B60" s="3" t="s">
        <v>1941</v>
      </c>
      <c r="C60" s="62">
        <f t="shared" si="1"/>
        <v>2</v>
      </c>
      <c r="D60" s="3" t="s">
        <v>2759</v>
      </c>
      <c r="E60" s="3" t="s">
        <v>3161</v>
      </c>
      <c r="F60" s="16" t="s">
        <v>3251</v>
      </c>
      <c r="H60" s="3">
        <v>1966.0</v>
      </c>
      <c r="I60" s="3">
        <v>1966.0</v>
      </c>
      <c r="J60" s="3" t="s">
        <v>3164</v>
      </c>
      <c r="K60" s="5">
        <v>5400.0</v>
      </c>
      <c r="L60" s="5" t="s">
        <v>22</v>
      </c>
      <c r="M60" s="5">
        <v>0.12</v>
      </c>
      <c r="N60" s="63" t="s">
        <v>3259</v>
      </c>
      <c r="O60" s="5" t="s">
        <v>22</v>
      </c>
      <c r="P60" s="66" t="s">
        <v>22</v>
      </c>
      <c r="Q60" s="5">
        <v>11.0</v>
      </c>
      <c r="R60" s="64" t="s">
        <v>22</v>
      </c>
      <c r="S60" s="64" t="s">
        <v>3260</v>
      </c>
      <c r="T60" s="3"/>
      <c r="U60" s="3" t="s">
        <v>3260</v>
      </c>
      <c r="V60" s="65" t="str">
        <f> if(isna(VLOOKUP($A60,processing!$A:$B,1,0)), "no", "yes")</f>
        <v>yes</v>
      </c>
      <c r="W60" s="65" t="str">
        <f> if(isna(VLOOKUP($A60,outputs!$A:$B,1,0)), "no", "yes")</f>
        <v>yes</v>
      </c>
      <c r="X60" s="65" t="str">
        <f t="shared" si="2"/>
        <v>yes</v>
      </c>
      <c r="Y60" s="65" t="str">
        <f> if(isna(VLOOKUP($A60,accuracy!$A:$B,1,0)), "no", "yes")</f>
        <v>yes</v>
      </c>
      <c r="Z60" s="65" t="str">
        <f t="array" ref="Z60"> index(publications!$A$1:$A$319, match($B60, publications!$B$1:$B$319, 0))</f>
        <v>Camillo</v>
      </c>
    </row>
    <row r="61">
      <c r="A61" s="4" t="str">
        <f> concatenate(VLOOKUP($B61,publications!$B:$D,3,0), ".", $C61)</f>
        <v>DIS2XCPI.3</v>
      </c>
      <c r="B61" s="3" t="s">
        <v>1941</v>
      </c>
      <c r="C61" s="62">
        <f t="shared" si="1"/>
        <v>3</v>
      </c>
      <c r="D61" s="3" t="s">
        <v>2759</v>
      </c>
      <c r="E61" s="3" t="s">
        <v>3161</v>
      </c>
      <c r="F61" s="16" t="s">
        <v>3251</v>
      </c>
      <c r="H61" s="3">
        <v>1971.0</v>
      </c>
      <c r="I61" s="3">
        <v>1971.0</v>
      </c>
      <c r="J61" s="3" t="s">
        <v>3164</v>
      </c>
      <c r="K61" s="5">
        <v>4000.0</v>
      </c>
      <c r="L61" s="5" t="s">
        <v>22</v>
      </c>
      <c r="M61" s="5">
        <v>0.12</v>
      </c>
      <c r="N61" s="63" t="s">
        <v>3261</v>
      </c>
      <c r="O61" s="5" t="s">
        <v>22</v>
      </c>
      <c r="P61" s="66" t="s">
        <v>22</v>
      </c>
      <c r="Q61" s="5">
        <v>19.0</v>
      </c>
      <c r="R61" s="64" t="s">
        <v>22</v>
      </c>
      <c r="S61" s="64" t="s">
        <v>3176</v>
      </c>
      <c r="T61" s="3"/>
      <c r="U61" s="3"/>
      <c r="V61" s="65" t="str">
        <f> if(isna(VLOOKUP($A61,processing!$A:$B,1,0)), "no", "yes")</f>
        <v>yes</v>
      </c>
      <c r="W61" s="65" t="str">
        <f> if(isna(VLOOKUP($A61,outputs!$A:$B,1,0)), "no", "yes")</f>
        <v>yes</v>
      </c>
      <c r="X61" s="65" t="str">
        <f t="shared" si="2"/>
        <v>yes</v>
      </c>
      <c r="Y61" s="65" t="str">
        <f> if(isna(VLOOKUP($A61,accuracy!$A:$B,1,0)), "no", "yes")</f>
        <v>yes</v>
      </c>
      <c r="Z61" s="65" t="str">
        <f t="array" ref="Z61"> index(publications!$A$1:$A$319, match($B61, publications!$B$1:$B$319, 0))</f>
        <v>Camillo</v>
      </c>
    </row>
    <row r="62">
      <c r="A62" s="4" t="str">
        <f> concatenate(VLOOKUP($B62,publications!$B:$D,3,0), ".", $C62)</f>
        <v>DIS2XCPI.4</v>
      </c>
      <c r="B62" s="3" t="s">
        <v>1941</v>
      </c>
      <c r="C62" s="62">
        <f t="shared" si="1"/>
        <v>4</v>
      </c>
      <c r="D62" s="3" t="s">
        <v>2759</v>
      </c>
      <c r="E62" s="3" t="s">
        <v>3161</v>
      </c>
      <c r="F62" s="16" t="s">
        <v>3251</v>
      </c>
      <c r="H62" s="3">
        <v>1977.0</v>
      </c>
      <c r="I62" s="3">
        <v>1977.0</v>
      </c>
      <c r="J62" s="3" t="s">
        <v>3164</v>
      </c>
      <c r="K62" s="5">
        <v>5000.0</v>
      </c>
      <c r="L62" s="5" t="s">
        <v>22</v>
      </c>
      <c r="M62" s="5">
        <v>0.16</v>
      </c>
      <c r="N62" s="63" t="s">
        <v>3250</v>
      </c>
      <c r="O62" s="5" t="s">
        <v>22</v>
      </c>
      <c r="P62" s="66" t="s">
        <v>22</v>
      </c>
      <c r="Q62" s="5">
        <v>16.0</v>
      </c>
      <c r="R62" s="64" t="s">
        <v>22</v>
      </c>
      <c r="S62" s="64" t="s">
        <v>3176</v>
      </c>
      <c r="T62" s="3"/>
      <c r="U62" s="3"/>
      <c r="V62" s="65" t="str">
        <f> if(isna(VLOOKUP($A62,processing!$A:$B,1,0)), "no", "yes")</f>
        <v>yes</v>
      </c>
      <c r="W62" s="65" t="str">
        <f> if(isna(VLOOKUP($A62,outputs!$A:$B,1,0)), "no", "yes")</f>
        <v>yes</v>
      </c>
      <c r="X62" s="65" t="str">
        <f t="shared" si="2"/>
        <v>yes</v>
      </c>
      <c r="Y62" s="65" t="str">
        <f> if(isna(VLOOKUP($A62,accuracy!$A:$B,1,0)), "no", "yes")</f>
        <v>yes</v>
      </c>
      <c r="Z62" s="65" t="str">
        <f t="array" ref="Z62"> index(publications!$A$1:$A$319, match($B62, publications!$B$1:$B$319, 0))</f>
        <v>Camillo</v>
      </c>
    </row>
    <row r="63">
      <c r="A63" s="4" t="str">
        <f> concatenate(VLOOKUP($B63,publications!$B:$D,3,0), ".", $C63)</f>
        <v>DIS2XCPI.5</v>
      </c>
      <c r="B63" s="3" t="s">
        <v>1941</v>
      </c>
      <c r="C63" s="62">
        <f t="shared" si="1"/>
        <v>5</v>
      </c>
      <c r="D63" s="3" t="s">
        <v>2759</v>
      </c>
      <c r="E63" s="3" t="s">
        <v>3161</v>
      </c>
      <c r="F63" s="16" t="s">
        <v>3251</v>
      </c>
      <c r="H63" s="3">
        <v>1986.0</v>
      </c>
      <c r="I63" s="3">
        <v>1986.0</v>
      </c>
      <c r="J63" s="3" t="s">
        <v>3164</v>
      </c>
      <c r="K63" s="5">
        <v>10000.0</v>
      </c>
      <c r="L63" s="5" t="s">
        <v>22</v>
      </c>
      <c r="M63" s="5">
        <v>0.15</v>
      </c>
      <c r="N63" s="63" t="s">
        <v>3250</v>
      </c>
      <c r="O63" s="5" t="s">
        <v>22</v>
      </c>
      <c r="P63" s="66" t="s">
        <v>22</v>
      </c>
      <c r="Q63" s="5">
        <v>11.0</v>
      </c>
      <c r="R63" s="64" t="s">
        <v>22</v>
      </c>
      <c r="S63" s="64" t="s">
        <v>3255</v>
      </c>
      <c r="T63" s="3"/>
      <c r="U63" s="3"/>
      <c r="V63" s="65" t="str">
        <f> if(isna(VLOOKUP($A63,processing!$A:$B,1,0)), "no", "yes")</f>
        <v>yes</v>
      </c>
      <c r="W63" s="65" t="str">
        <f> if(isna(VLOOKUP($A63,outputs!$A:$B,1,0)), "no", "yes")</f>
        <v>yes</v>
      </c>
      <c r="X63" s="65" t="str">
        <f t="shared" si="2"/>
        <v>yes</v>
      </c>
      <c r="Y63" s="65" t="str">
        <f> if(isna(VLOOKUP($A63,accuracy!$A:$B,1,0)), "no", "yes")</f>
        <v>yes</v>
      </c>
      <c r="Z63" s="65" t="str">
        <f t="array" ref="Z63"> index(publications!$A$1:$A$319, match($B63, publications!$B$1:$B$319, 0))</f>
        <v>Camillo</v>
      </c>
    </row>
    <row r="64">
      <c r="A64" s="4" t="str">
        <f> concatenate(VLOOKUP($B64,publications!$B:$D,3,0), ".", $C64)</f>
        <v>RWU3ALN9.1</v>
      </c>
      <c r="B64" s="3" t="s">
        <v>1943</v>
      </c>
      <c r="C64" s="62">
        <f t="shared" si="1"/>
        <v>1</v>
      </c>
      <c r="D64" s="3" t="s">
        <v>2759</v>
      </c>
      <c r="E64" s="3" t="s">
        <v>3161</v>
      </c>
      <c r="F64" s="16" t="s">
        <v>3262</v>
      </c>
      <c r="H64" s="3">
        <v>1961.0</v>
      </c>
      <c r="I64" s="3">
        <v>1961.0</v>
      </c>
      <c r="J64" s="3" t="s">
        <v>3164</v>
      </c>
      <c r="K64" s="5" t="s">
        <v>22</v>
      </c>
      <c r="L64" s="67" t="s">
        <v>22</v>
      </c>
      <c r="M64" s="66" t="s">
        <v>22</v>
      </c>
      <c r="N64" s="63" t="s">
        <v>3263</v>
      </c>
      <c r="O64" s="5">
        <v>1200.0</v>
      </c>
      <c r="P64" s="3" t="s">
        <v>3238</v>
      </c>
      <c r="Q64" s="5">
        <v>31.0</v>
      </c>
      <c r="R64" s="64" t="s">
        <v>22</v>
      </c>
      <c r="S64" s="64"/>
      <c r="T64" s="3"/>
      <c r="U64" s="3" t="s">
        <v>3264</v>
      </c>
      <c r="V64" s="65" t="str">
        <f> if(isna(VLOOKUP($A64,processing!$A:$B,1,0)), "no", "yes")</f>
        <v>yes</v>
      </c>
      <c r="W64" s="65" t="str">
        <f> if(isna(VLOOKUP($A64,outputs!$A:$B,1,0)), "no", "yes")</f>
        <v>yes</v>
      </c>
      <c r="X64" s="65" t="str">
        <f t="shared" si="2"/>
        <v>yes</v>
      </c>
      <c r="Y64" s="65" t="str">
        <f> if(isna(VLOOKUP($A64,accuracy!$A:$B,1,0)), "no", "yes")</f>
        <v>yes</v>
      </c>
      <c r="Z64" s="65" t="str">
        <f t="array" ref="Z64"> index(publications!$A$1:$A$319, match($B64, publications!$B$1:$B$319, 0))</f>
        <v>Livia</v>
      </c>
    </row>
    <row r="65">
      <c r="A65" s="4" t="str">
        <f> concatenate(VLOOKUP($B65,publications!$B:$D,3,0), ".", $C65)</f>
        <v>U3Q4U35X.1</v>
      </c>
      <c r="B65" s="3" t="s">
        <v>1946</v>
      </c>
      <c r="C65" s="62">
        <f t="shared" si="1"/>
        <v>1</v>
      </c>
      <c r="D65" s="3" t="s">
        <v>2745</v>
      </c>
      <c r="E65" s="3" t="s">
        <v>28</v>
      </c>
      <c r="F65" s="16" t="s">
        <v>3223</v>
      </c>
      <c r="H65" s="3">
        <v>1968.0</v>
      </c>
      <c r="I65" s="3">
        <v>1968.0</v>
      </c>
      <c r="J65" s="3" t="s">
        <v>3164</v>
      </c>
      <c r="K65" s="5" t="s">
        <v>22</v>
      </c>
      <c r="L65" s="5" t="s">
        <v>22</v>
      </c>
      <c r="M65" s="5">
        <v>10.0</v>
      </c>
      <c r="N65" s="66" t="s">
        <v>22</v>
      </c>
      <c r="O65" s="5">
        <v>7.0</v>
      </c>
      <c r="P65" s="3" t="s">
        <v>3166</v>
      </c>
      <c r="Q65" s="5">
        <v>2.0</v>
      </c>
      <c r="R65" s="64" t="s">
        <v>3228</v>
      </c>
      <c r="S65" s="64"/>
      <c r="T65" s="3"/>
      <c r="U65" s="3" t="s">
        <v>3228</v>
      </c>
      <c r="V65" s="65" t="str">
        <f> if(isna(VLOOKUP($A65,processing!$A:$B,1,0)), "no", "yes")</f>
        <v>yes</v>
      </c>
      <c r="W65" s="65" t="str">
        <f> if(isna(VLOOKUP($A65,outputs!$A:$B,1,0)), "no", "yes")</f>
        <v>yes</v>
      </c>
      <c r="X65" s="65" t="str">
        <f t="shared" si="2"/>
        <v>yes</v>
      </c>
      <c r="Y65" s="65" t="str">
        <f> if(isna(VLOOKUP($A65,accuracy!$A:$B,1,0)), "no", "yes")</f>
        <v>yes</v>
      </c>
      <c r="Z65" s="65" t="str">
        <f t="array" ref="Z65"> index(publications!$A$1:$A$319, match($B65, publications!$B$1:$B$319, 0))</f>
        <v>Bob</v>
      </c>
    </row>
    <row r="66">
      <c r="A66" s="4" t="str">
        <f> concatenate(VLOOKUP($B66,publications!$B:$D,3,0), ".", $C66)</f>
        <v>U3Q4U35X.2</v>
      </c>
      <c r="B66" s="3" t="s">
        <v>1946</v>
      </c>
      <c r="C66" s="62">
        <f t="shared" si="1"/>
        <v>2</v>
      </c>
      <c r="D66" s="3" t="s">
        <v>2745</v>
      </c>
      <c r="E66" s="3" t="s">
        <v>28</v>
      </c>
      <c r="F66" s="16" t="s">
        <v>3223</v>
      </c>
      <c r="H66" s="3">
        <v>1968.0</v>
      </c>
      <c r="I66" s="3">
        <v>1968.0</v>
      </c>
      <c r="J66" s="3" t="s">
        <v>3164</v>
      </c>
      <c r="K66" s="5" t="s">
        <v>22</v>
      </c>
      <c r="L66" s="5" t="s">
        <v>22</v>
      </c>
      <c r="M66" s="5">
        <v>10.0</v>
      </c>
      <c r="N66" s="66" t="s">
        <v>22</v>
      </c>
      <c r="O66" s="5">
        <v>7.0</v>
      </c>
      <c r="P66" s="3" t="s">
        <v>3166</v>
      </c>
      <c r="Q66" s="5">
        <v>2.0</v>
      </c>
      <c r="R66" s="64" t="s">
        <v>3228</v>
      </c>
      <c r="S66" s="64"/>
      <c r="T66" s="3"/>
      <c r="U66" s="3" t="s">
        <v>3228</v>
      </c>
      <c r="V66" s="65" t="str">
        <f> if(isna(VLOOKUP($A66,processing!$A:$B,1,0)), "no", "yes")</f>
        <v>yes</v>
      </c>
      <c r="W66" s="65" t="str">
        <f> if(isna(VLOOKUP($A66,outputs!$A:$B,1,0)), "no", "yes")</f>
        <v>yes</v>
      </c>
      <c r="X66" s="65" t="str">
        <f t="shared" si="2"/>
        <v>yes</v>
      </c>
      <c r="Y66" s="65" t="str">
        <f> if(isna(VLOOKUP($A66,accuracy!$A:$B,1,0)), "no", "yes")</f>
        <v>yes</v>
      </c>
      <c r="Z66" s="65" t="str">
        <f t="array" ref="Z66"> index(publications!$A$1:$A$319, match($B66, publications!$B$1:$B$319, 0))</f>
        <v>Bob</v>
      </c>
    </row>
    <row r="67">
      <c r="A67" s="4" t="str">
        <f> concatenate(VLOOKUP($B67,publications!$B:$D,3,0), ".", $C67)</f>
        <v>U3Q4U35X.3</v>
      </c>
      <c r="B67" s="3" t="s">
        <v>1946</v>
      </c>
      <c r="C67" s="62">
        <f t="shared" si="1"/>
        <v>3</v>
      </c>
      <c r="D67" s="3" t="s">
        <v>2745</v>
      </c>
      <c r="E67" s="3" t="s">
        <v>28</v>
      </c>
      <c r="F67" s="16" t="s">
        <v>3223</v>
      </c>
      <c r="H67" s="3">
        <v>1968.0</v>
      </c>
      <c r="I67" s="3">
        <v>1968.0</v>
      </c>
      <c r="J67" s="3" t="s">
        <v>3164</v>
      </c>
      <c r="K67" s="5" t="s">
        <v>22</v>
      </c>
      <c r="L67" s="5" t="s">
        <v>22</v>
      </c>
      <c r="M67" s="5">
        <v>10.0</v>
      </c>
      <c r="N67" s="66" t="s">
        <v>22</v>
      </c>
      <c r="O67" s="5">
        <v>7.0</v>
      </c>
      <c r="P67" s="3" t="s">
        <v>3166</v>
      </c>
      <c r="Q67" s="5">
        <v>2.0</v>
      </c>
      <c r="R67" s="64" t="s">
        <v>3228</v>
      </c>
      <c r="S67" s="64"/>
      <c r="T67" s="3"/>
      <c r="U67" s="3" t="s">
        <v>3228</v>
      </c>
      <c r="V67" s="65" t="str">
        <f> if(isna(VLOOKUP($A67,processing!$A:$B,1,0)), "no", "yes")</f>
        <v>yes</v>
      </c>
      <c r="W67" s="65" t="str">
        <f> if(isna(VLOOKUP($A67,outputs!$A:$B,1,0)), "no", "yes")</f>
        <v>yes</v>
      </c>
      <c r="X67" s="65" t="str">
        <f t="shared" si="2"/>
        <v>yes</v>
      </c>
      <c r="Y67" s="65" t="str">
        <f> if(isna(VLOOKUP($A67,accuracy!$A:$B,1,0)), "no", "yes")</f>
        <v>yes</v>
      </c>
      <c r="Z67" s="65" t="str">
        <f t="array" ref="Z67"> index(publications!$A$1:$A$319, match($B67, publications!$B$1:$B$319, 0))</f>
        <v>Bob</v>
      </c>
    </row>
    <row r="68">
      <c r="A68" s="4" t="str">
        <f> concatenate(VLOOKUP($B68,publications!$B:$D,3,0), ".", $C68)</f>
        <v>E675XV2W.1</v>
      </c>
      <c r="B68" s="3" t="s">
        <v>1957</v>
      </c>
      <c r="C68" s="62">
        <f t="shared" si="1"/>
        <v>1</v>
      </c>
      <c r="D68" s="3" t="s">
        <v>2759</v>
      </c>
      <c r="E68" s="3" t="s">
        <v>3161</v>
      </c>
      <c r="F68" s="16" t="s">
        <v>3265</v>
      </c>
      <c r="H68" s="3">
        <v>1978.0</v>
      </c>
      <c r="I68" s="3">
        <v>1978.0</v>
      </c>
      <c r="J68" s="3" t="s">
        <v>3164</v>
      </c>
      <c r="K68" s="5">
        <v>7000.0</v>
      </c>
      <c r="L68" s="5" t="s">
        <v>22</v>
      </c>
      <c r="M68" s="5">
        <v>1.5</v>
      </c>
      <c r="N68" s="63" t="s">
        <v>3266</v>
      </c>
      <c r="O68" s="5">
        <v>25.0</v>
      </c>
      <c r="P68" s="3" t="s">
        <v>3166</v>
      </c>
      <c r="Q68" s="5">
        <v>141.0</v>
      </c>
      <c r="R68" s="64" t="s">
        <v>22</v>
      </c>
      <c r="S68" s="64" t="s">
        <v>3176</v>
      </c>
      <c r="T68" s="3"/>
      <c r="U68" s="3" t="s">
        <v>3267</v>
      </c>
      <c r="V68" s="65" t="str">
        <f> if(isna(VLOOKUP($A68,processing!$A:$B,1,0)), "no", "yes")</f>
        <v>yes</v>
      </c>
      <c r="W68" s="65" t="str">
        <f> if(isna(VLOOKUP($A68,outputs!$A:$B,1,0)), "no", "yes")</f>
        <v>yes</v>
      </c>
      <c r="X68" s="65" t="str">
        <f t="shared" si="2"/>
        <v>yes</v>
      </c>
      <c r="Y68" s="65" t="str">
        <f> if(isna(VLOOKUP($A68,accuracy!$A:$B,1,0)), "no", "yes")</f>
        <v>yes</v>
      </c>
      <c r="Z68" s="65" t="str">
        <f t="array" ref="Z68"> index(publications!$A$1:$A$319, match($B68, publications!$B$1:$B$319, 0))</f>
        <v>Melanie</v>
      </c>
    </row>
    <row r="69">
      <c r="A69" s="4" t="str">
        <f> concatenate(VLOOKUP($B69,publications!$B:$D,3,0), ".", $C69)</f>
        <v>E675XV2W.2</v>
      </c>
      <c r="B69" s="3" t="s">
        <v>1957</v>
      </c>
      <c r="C69" s="62">
        <f t="shared" si="1"/>
        <v>2</v>
      </c>
      <c r="D69" s="3" t="s">
        <v>2759</v>
      </c>
      <c r="E69" s="3" t="s">
        <v>3161</v>
      </c>
      <c r="F69" s="16" t="s">
        <v>3265</v>
      </c>
      <c r="H69" s="3">
        <v>1979.0</v>
      </c>
      <c r="I69" s="3">
        <v>1979.0</v>
      </c>
      <c r="J69" s="3" t="s">
        <v>3164</v>
      </c>
      <c r="K69" s="5">
        <v>7000.0</v>
      </c>
      <c r="L69" s="5" t="s">
        <v>22</v>
      </c>
      <c r="M69" s="5">
        <v>1.5</v>
      </c>
      <c r="N69" s="63" t="s">
        <v>3266</v>
      </c>
      <c r="O69" s="5">
        <v>25.0</v>
      </c>
      <c r="P69" s="3" t="s">
        <v>3166</v>
      </c>
      <c r="Q69" s="5">
        <v>162.0</v>
      </c>
      <c r="R69" s="64" t="s">
        <v>22</v>
      </c>
      <c r="S69" s="64" t="s">
        <v>3176</v>
      </c>
      <c r="T69" s="3"/>
      <c r="U69" s="3" t="s">
        <v>3267</v>
      </c>
      <c r="V69" s="65" t="str">
        <f> if(isna(VLOOKUP($A69,processing!$A:$B,1,0)), "no", "yes")</f>
        <v>yes</v>
      </c>
      <c r="W69" s="65" t="str">
        <f> if(isna(VLOOKUP($A69,outputs!$A:$B,1,0)), "no", "yes")</f>
        <v>yes</v>
      </c>
      <c r="X69" s="65" t="str">
        <f t="shared" si="2"/>
        <v>yes</v>
      </c>
      <c r="Y69" s="65" t="str">
        <f> if(isna(VLOOKUP($A69,accuracy!$A:$B,1,0)), "no", "yes")</f>
        <v>yes</v>
      </c>
      <c r="Z69" s="65" t="str">
        <f t="array" ref="Z69"> index(publications!$A$1:$A$319, match($B69, publications!$B$1:$B$319, 0))</f>
        <v>Melanie</v>
      </c>
    </row>
    <row r="70">
      <c r="A70" s="4" t="str">
        <f> concatenate(VLOOKUP($B70,publications!$B:$D,3,0), ".", $C70)</f>
        <v>Z32D9335.1</v>
      </c>
      <c r="B70" s="3" t="s">
        <v>1960</v>
      </c>
      <c r="C70" s="62">
        <f t="shared" si="1"/>
        <v>1</v>
      </c>
      <c r="D70" s="3" t="s">
        <v>2759</v>
      </c>
      <c r="E70" s="3" t="s">
        <v>28</v>
      </c>
      <c r="F70" s="16" t="s">
        <v>3216</v>
      </c>
      <c r="H70" s="3">
        <v>1954.0</v>
      </c>
      <c r="I70" s="3">
        <v>1954.0</v>
      </c>
      <c r="J70" s="3" t="s">
        <v>3164</v>
      </c>
      <c r="K70" s="5">
        <v>7317.0</v>
      </c>
      <c r="L70" s="5" t="s">
        <v>22</v>
      </c>
      <c r="M70" s="5">
        <v>7.6</v>
      </c>
      <c r="N70" s="63" t="s">
        <v>3268</v>
      </c>
      <c r="O70" s="5">
        <v>40.0</v>
      </c>
      <c r="P70" s="3" t="s">
        <v>3166</v>
      </c>
      <c r="Q70" s="5">
        <v>3.0</v>
      </c>
      <c r="R70" s="64" t="s">
        <v>22</v>
      </c>
      <c r="S70" s="64"/>
      <c r="T70" s="63"/>
      <c r="U70" s="63" t="s">
        <v>22</v>
      </c>
      <c r="V70" s="65" t="str">
        <f> if(isna(VLOOKUP($A70,processing!$A:$B,1,0)), "no", "yes")</f>
        <v>yes</v>
      </c>
      <c r="W70" s="65" t="str">
        <f> if(isna(VLOOKUP($A70,outputs!$A:$B,1,0)), "no", "yes")</f>
        <v>yes</v>
      </c>
      <c r="X70" s="65" t="str">
        <f t="shared" si="2"/>
        <v>yes</v>
      </c>
      <c r="Y70" s="65" t="str">
        <f> if(isna(VLOOKUP($A70,accuracy!$A:$B,1,0)), "no", "yes")</f>
        <v>yes</v>
      </c>
      <c r="Z70" s="65" t="str">
        <f t="array" ref="Z70"> index(publications!$A$1:$A$319, match($B70, publications!$B$1:$B$319, 0))</f>
        <v>Bob</v>
      </c>
    </row>
    <row r="71">
      <c r="A71" s="4" t="str">
        <f> concatenate(VLOOKUP($B71,publications!$B:$D,3,0), ".", $C71)</f>
        <v>Z32D9335.2</v>
      </c>
      <c r="B71" s="3" t="s">
        <v>1960</v>
      </c>
      <c r="C71" s="62">
        <f t="shared" si="1"/>
        <v>2</v>
      </c>
      <c r="D71" s="3" t="s">
        <v>2759</v>
      </c>
      <c r="E71" s="3" t="s">
        <v>28</v>
      </c>
      <c r="F71" s="16" t="s">
        <v>3216</v>
      </c>
      <c r="H71" s="3">
        <v>1959.0</v>
      </c>
      <c r="I71" s="3">
        <v>1959.0</v>
      </c>
      <c r="J71" s="3" t="s">
        <v>3164</v>
      </c>
      <c r="K71" s="5">
        <v>4273.0</v>
      </c>
      <c r="L71" s="5" t="s">
        <v>22</v>
      </c>
      <c r="M71" s="5">
        <v>4.4</v>
      </c>
      <c r="N71" s="63" t="s">
        <v>3269</v>
      </c>
      <c r="O71" s="5">
        <v>40.0</v>
      </c>
      <c r="P71" s="3" t="s">
        <v>3166</v>
      </c>
      <c r="Q71" s="5">
        <v>3.0</v>
      </c>
      <c r="R71" s="64" t="s">
        <v>22</v>
      </c>
      <c r="S71" s="64"/>
      <c r="T71" s="63"/>
      <c r="U71" s="63" t="s">
        <v>22</v>
      </c>
      <c r="V71" s="65" t="str">
        <f> if(isna(VLOOKUP($A71,processing!$A:$B,1,0)), "no", "yes")</f>
        <v>yes</v>
      </c>
      <c r="W71" s="65" t="str">
        <f> if(isna(VLOOKUP($A71,outputs!$A:$B,1,0)), "no", "yes")</f>
        <v>yes</v>
      </c>
      <c r="X71" s="65" t="str">
        <f t="shared" si="2"/>
        <v>yes</v>
      </c>
      <c r="Y71" s="65" t="str">
        <f> if(isna(VLOOKUP($A71,accuracy!$A:$B,1,0)), "no", "yes")</f>
        <v>yes</v>
      </c>
      <c r="Z71" s="65" t="str">
        <f t="array" ref="Z71"> index(publications!$A$1:$A$319, match($B71, publications!$B$1:$B$319, 0))</f>
        <v>Bob</v>
      </c>
    </row>
    <row r="72">
      <c r="A72" s="4" t="str">
        <f> concatenate(VLOOKUP($B72,publications!$B:$D,3,0), ".", $C72)</f>
        <v>Z32D9335.3</v>
      </c>
      <c r="B72" s="3" t="s">
        <v>1960</v>
      </c>
      <c r="C72" s="62">
        <f t="shared" si="1"/>
        <v>3</v>
      </c>
      <c r="D72" s="3" t="s">
        <v>2759</v>
      </c>
      <c r="E72" s="3" t="s">
        <v>28</v>
      </c>
      <c r="F72" s="16" t="s">
        <v>3216</v>
      </c>
      <c r="H72" s="3">
        <v>1986.0</v>
      </c>
      <c r="I72" s="3">
        <v>1986.0</v>
      </c>
      <c r="J72" s="3" t="s">
        <v>3164</v>
      </c>
      <c r="K72" s="5">
        <v>4423.0</v>
      </c>
      <c r="L72" s="5" t="s">
        <v>22</v>
      </c>
      <c r="M72" s="5">
        <v>4.8</v>
      </c>
      <c r="N72" s="63" t="s">
        <v>3270</v>
      </c>
      <c r="O72" s="5">
        <v>40.0</v>
      </c>
      <c r="P72" s="3" t="s">
        <v>3166</v>
      </c>
      <c r="Q72" s="5">
        <v>3.0</v>
      </c>
      <c r="R72" s="64" t="s">
        <v>22</v>
      </c>
      <c r="S72" s="64"/>
      <c r="T72" s="63"/>
      <c r="U72" s="63" t="s">
        <v>22</v>
      </c>
      <c r="V72" s="65" t="str">
        <f> if(isna(VLOOKUP($A72,processing!$A:$B,1,0)), "no", "yes")</f>
        <v>yes</v>
      </c>
      <c r="W72" s="65" t="str">
        <f> if(isna(VLOOKUP($A72,outputs!$A:$B,1,0)), "no", "yes")</f>
        <v>yes</v>
      </c>
      <c r="X72" s="65" t="str">
        <f t="shared" si="2"/>
        <v>yes</v>
      </c>
      <c r="Y72" s="65" t="str">
        <f> if(isna(VLOOKUP($A72,accuracy!$A:$B,1,0)), "no", "yes")</f>
        <v>yes</v>
      </c>
      <c r="Z72" s="65" t="str">
        <f t="array" ref="Z72"> index(publications!$A$1:$A$319, match($B72, publications!$B$1:$B$319, 0))</f>
        <v>Bob</v>
      </c>
    </row>
    <row r="73">
      <c r="A73" s="4" t="str">
        <f> concatenate(VLOOKUP($B73,publications!$B:$D,3,0), ".", $C73)</f>
        <v>Z32D9335.4</v>
      </c>
      <c r="B73" s="3" t="s">
        <v>1960</v>
      </c>
      <c r="C73" s="62">
        <f t="shared" si="1"/>
        <v>4</v>
      </c>
      <c r="D73" s="3" t="s">
        <v>2759</v>
      </c>
      <c r="E73" s="3" t="s">
        <v>28</v>
      </c>
      <c r="F73" s="16" t="s">
        <v>3216</v>
      </c>
      <c r="H73" s="3">
        <v>1995.0</v>
      </c>
      <c r="I73" s="3">
        <v>1995.0</v>
      </c>
      <c r="J73" s="3" t="s">
        <v>3164</v>
      </c>
      <c r="K73" s="5">
        <v>6709.0</v>
      </c>
      <c r="L73" s="5" t="s">
        <v>22</v>
      </c>
      <c r="M73" s="5">
        <v>7.2</v>
      </c>
      <c r="N73" s="63" t="s">
        <v>3271</v>
      </c>
      <c r="O73" s="5">
        <v>40.0</v>
      </c>
      <c r="P73" s="3" t="s">
        <v>3166</v>
      </c>
      <c r="Q73" s="5">
        <v>3.0</v>
      </c>
      <c r="R73" s="64" t="s">
        <v>22</v>
      </c>
      <c r="S73" s="64"/>
      <c r="T73" s="63"/>
      <c r="U73" s="63" t="s">
        <v>22</v>
      </c>
      <c r="V73" s="65" t="str">
        <f> if(isna(VLOOKUP($A73,processing!$A:$B,1,0)), "no", "yes")</f>
        <v>yes</v>
      </c>
      <c r="W73" s="65" t="str">
        <f> if(isna(VLOOKUP($A73,outputs!$A:$B,1,0)), "no", "yes")</f>
        <v>yes</v>
      </c>
      <c r="X73" s="65" t="str">
        <f t="shared" si="2"/>
        <v>yes</v>
      </c>
      <c r="Y73" s="65" t="str">
        <f> if(isna(VLOOKUP($A73,accuracy!$A:$B,1,0)), "no", "yes")</f>
        <v>yes</v>
      </c>
      <c r="Z73" s="65" t="str">
        <f t="array" ref="Z73"> index(publications!$A$1:$A$319, match($B73, publications!$B$1:$B$319, 0))</f>
        <v>Bob</v>
      </c>
    </row>
    <row r="74">
      <c r="A74" s="4" t="str">
        <f> concatenate(VLOOKUP($B74,publications!$B:$D,3,0), ".", $C74)</f>
        <v>ND6RB5G9.1</v>
      </c>
      <c r="B74" s="3" t="s">
        <v>1962</v>
      </c>
      <c r="C74" s="62">
        <f t="shared" si="1"/>
        <v>1</v>
      </c>
      <c r="D74" s="3" t="s">
        <v>2759</v>
      </c>
      <c r="E74" s="3" t="s">
        <v>3161</v>
      </c>
      <c r="F74" s="16" t="s">
        <v>3272</v>
      </c>
      <c r="H74" s="3">
        <v>1952.0</v>
      </c>
      <c r="I74" s="3">
        <v>1952.0</v>
      </c>
      <c r="J74" s="3" t="s">
        <v>3252</v>
      </c>
      <c r="K74" s="5" t="s">
        <v>22</v>
      </c>
      <c r="L74" s="67" t="s">
        <v>22</v>
      </c>
      <c r="M74" s="66" t="s">
        <v>22</v>
      </c>
      <c r="N74" s="63" t="s">
        <v>3273</v>
      </c>
      <c r="O74" s="5" t="s">
        <v>22</v>
      </c>
      <c r="P74" s="66" t="s">
        <v>22</v>
      </c>
      <c r="Q74" s="5">
        <v>4.0</v>
      </c>
      <c r="R74" s="64" t="s">
        <v>22</v>
      </c>
      <c r="S74" s="64"/>
      <c r="T74" s="3"/>
      <c r="U74" s="3" t="s">
        <v>3274</v>
      </c>
      <c r="V74" s="65" t="str">
        <f> if(isna(VLOOKUP($A74,processing!$A:$B,1,0)), "no", "yes")</f>
        <v>yes</v>
      </c>
      <c r="W74" s="65" t="str">
        <f> if(isna(VLOOKUP($A74,outputs!$A:$B,1,0)), "no", "yes")</f>
        <v>yes</v>
      </c>
      <c r="X74" s="65" t="str">
        <f t="shared" si="2"/>
        <v>yes</v>
      </c>
      <c r="Y74" s="65" t="str">
        <f> if(isna(VLOOKUP($A74,accuracy!$A:$B,1,0)), "no", "yes")</f>
        <v>yes</v>
      </c>
      <c r="Z74" s="65" t="str">
        <f t="array" ref="Z74"> index(publications!$A$1:$A$319, match($B74, publications!$B$1:$B$319, 0))</f>
        <v>Camillo</v>
      </c>
    </row>
    <row r="75">
      <c r="A75" s="4" t="str">
        <f> concatenate(VLOOKUP($B75,publications!$B:$D,3,0), ".", $C75)</f>
        <v>ND6RB5G9.2</v>
      </c>
      <c r="B75" s="3" t="s">
        <v>1962</v>
      </c>
      <c r="C75" s="62">
        <f t="shared" si="1"/>
        <v>2</v>
      </c>
      <c r="D75" s="3" t="s">
        <v>2759</v>
      </c>
      <c r="E75" s="3" t="s">
        <v>3161</v>
      </c>
      <c r="F75" s="16" t="s">
        <v>3272</v>
      </c>
      <c r="H75" s="3">
        <v>1960.0</v>
      </c>
      <c r="I75" s="3">
        <v>1960.0</v>
      </c>
      <c r="J75" s="3" t="s">
        <v>3252</v>
      </c>
      <c r="K75" s="5" t="s">
        <v>22</v>
      </c>
      <c r="L75" s="67" t="s">
        <v>22</v>
      </c>
      <c r="M75" s="66" t="s">
        <v>22</v>
      </c>
      <c r="N75" s="63" t="s">
        <v>3275</v>
      </c>
      <c r="O75" s="5" t="s">
        <v>22</v>
      </c>
      <c r="P75" s="66" t="s">
        <v>22</v>
      </c>
      <c r="Q75" s="5">
        <v>3.0</v>
      </c>
      <c r="R75" s="64" t="s">
        <v>22</v>
      </c>
      <c r="S75" s="64"/>
      <c r="T75" s="70"/>
      <c r="U75" s="70" t="s">
        <v>3274</v>
      </c>
      <c r="V75" s="65" t="str">
        <f> if(isna(VLOOKUP($A75,processing!$A:$B,1,0)), "no", "yes")</f>
        <v>yes</v>
      </c>
      <c r="W75" s="65" t="str">
        <f> if(isna(VLOOKUP($A75,outputs!$A:$B,1,0)), "no", "yes")</f>
        <v>yes</v>
      </c>
      <c r="X75" s="65" t="str">
        <f t="shared" si="2"/>
        <v>yes</v>
      </c>
      <c r="Y75" s="65" t="str">
        <f> if(isna(VLOOKUP($A75,accuracy!$A:$B,1,0)), "no", "yes")</f>
        <v>yes</v>
      </c>
      <c r="Z75" s="65" t="str">
        <f t="array" ref="Z75"> index(publications!$A$1:$A$319, match($B75, publications!$B$1:$B$319, 0))</f>
        <v>Camillo</v>
      </c>
    </row>
    <row r="76">
      <c r="A76" s="4" t="str">
        <f> concatenate(VLOOKUP($B76,publications!$B:$D,3,0), ".", $C76)</f>
        <v>ND6RB5G9.3</v>
      </c>
      <c r="B76" s="3" t="s">
        <v>1962</v>
      </c>
      <c r="C76" s="62">
        <f t="shared" si="1"/>
        <v>3</v>
      </c>
      <c r="D76" s="3" t="s">
        <v>2759</v>
      </c>
      <c r="E76" s="3" t="s">
        <v>3161</v>
      </c>
      <c r="F76" s="16" t="s">
        <v>3272</v>
      </c>
      <c r="H76" s="3">
        <v>1971.0</v>
      </c>
      <c r="I76" s="3">
        <v>1971.0</v>
      </c>
      <c r="J76" s="3" t="s">
        <v>3252</v>
      </c>
      <c r="K76" s="5" t="s">
        <v>22</v>
      </c>
      <c r="L76" s="67" t="s">
        <v>22</v>
      </c>
      <c r="M76" s="66" t="s">
        <v>22</v>
      </c>
      <c r="N76" s="63" t="s">
        <v>3276</v>
      </c>
      <c r="O76" s="5" t="s">
        <v>22</v>
      </c>
      <c r="P76" s="66" t="s">
        <v>22</v>
      </c>
      <c r="Q76" s="5">
        <v>3.0</v>
      </c>
      <c r="R76" s="64" t="s">
        <v>22</v>
      </c>
      <c r="S76" s="64"/>
      <c r="T76" s="70"/>
      <c r="U76" s="70" t="s">
        <v>3274</v>
      </c>
      <c r="V76" s="65" t="str">
        <f> if(isna(VLOOKUP($A76,processing!$A:$B,1,0)), "no", "yes")</f>
        <v>yes</v>
      </c>
      <c r="W76" s="65" t="str">
        <f> if(isna(VLOOKUP($A76,outputs!$A:$B,1,0)), "no", "yes")</f>
        <v>yes</v>
      </c>
      <c r="X76" s="65" t="str">
        <f t="shared" si="2"/>
        <v>yes</v>
      </c>
      <c r="Y76" s="65" t="str">
        <f> if(isna(VLOOKUP($A76,accuracy!$A:$B,1,0)), "no", "yes")</f>
        <v>yes</v>
      </c>
      <c r="Z76" s="65" t="str">
        <f t="array" ref="Z76"> index(publications!$A$1:$A$319, match($B76, publications!$B$1:$B$319, 0))</f>
        <v>Camillo</v>
      </c>
    </row>
    <row r="77">
      <c r="A77" s="4" t="str">
        <f> concatenate(VLOOKUP($B77,publications!$B:$D,3,0), ".", $C77)</f>
        <v>ND6RB5G9.4</v>
      </c>
      <c r="B77" s="3" t="s">
        <v>1962</v>
      </c>
      <c r="C77" s="62">
        <f t="shared" si="1"/>
        <v>4</v>
      </c>
      <c r="D77" s="3" t="s">
        <v>2759</v>
      </c>
      <c r="E77" s="3" t="s">
        <v>3161</v>
      </c>
      <c r="F77" s="16" t="s">
        <v>3272</v>
      </c>
      <c r="H77" s="3">
        <v>1986.0</v>
      </c>
      <c r="I77" s="3">
        <v>1986.0</v>
      </c>
      <c r="J77" s="3" t="s">
        <v>3252</v>
      </c>
      <c r="K77" s="5" t="s">
        <v>22</v>
      </c>
      <c r="L77" s="67" t="s">
        <v>22</v>
      </c>
      <c r="M77" s="66" t="s">
        <v>22</v>
      </c>
      <c r="N77" s="63" t="s">
        <v>3273</v>
      </c>
      <c r="O77" s="5" t="s">
        <v>22</v>
      </c>
      <c r="P77" s="66" t="s">
        <v>22</v>
      </c>
      <c r="Q77" s="5">
        <v>3.0</v>
      </c>
      <c r="R77" s="64" t="s">
        <v>22</v>
      </c>
      <c r="S77" s="64"/>
      <c r="T77" s="70"/>
      <c r="U77" s="70" t="s">
        <v>3274</v>
      </c>
      <c r="V77" s="65" t="str">
        <f> if(isna(VLOOKUP($A77,processing!$A:$B,1,0)), "no", "yes")</f>
        <v>yes</v>
      </c>
      <c r="W77" s="65" t="str">
        <f> if(isna(VLOOKUP($A77,outputs!$A:$B,1,0)), "no", "yes")</f>
        <v>yes</v>
      </c>
      <c r="X77" s="65" t="str">
        <f t="shared" si="2"/>
        <v>yes</v>
      </c>
      <c r="Y77" s="65" t="str">
        <f> if(isna(VLOOKUP($A77,accuracy!$A:$B,1,0)), "no", "yes")</f>
        <v>yes</v>
      </c>
      <c r="Z77" s="65" t="str">
        <f t="array" ref="Z77"> index(publications!$A$1:$A$319, match($B77, publications!$B$1:$B$319, 0))</f>
        <v>Camillo</v>
      </c>
    </row>
    <row r="78">
      <c r="A78" s="4" t="str">
        <f> concatenate(VLOOKUP($B78,publications!$B:$D,3,0), ".", $C78)</f>
        <v>ND6RB5G9.5</v>
      </c>
      <c r="B78" s="3" t="s">
        <v>1962</v>
      </c>
      <c r="C78" s="62">
        <f t="shared" si="1"/>
        <v>5</v>
      </c>
      <c r="D78" s="3" t="s">
        <v>2759</v>
      </c>
      <c r="E78" s="3" t="s">
        <v>3161</v>
      </c>
      <c r="F78" s="16" t="s">
        <v>3272</v>
      </c>
      <c r="H78" s="3">
        <v>1994.0</v>
      </c>
      <c r="I78" s="3">
        <v>1994.0</v>
      </c>
      <c r="J78" s="3" t="s">
        <v>3252</v>
      </c>
      <c r="K78" s="5" t="s">
        <v>22</v>
      </c>
      <c r="L78" s="67" t="s">
        <v>22</v>
      </c>
      <c r="M78" s="66" t="s">
        <v>22</v>
      </c>
      <c r="N78" s="63" t="s">
        <v>3277</v>
      </c>
      <c r="O78" s="5" t="s">
        <v>22</v>
      </c>
      <c r="P78" s="66" t="s">
        <v>22</v>
      </c>
      <c r="Q78" s="5">
        <v>6.0</v>
      </c>
      <c r="R78" s="64" t="s">
        <v>22</v>
      </c>
      <c r="S78" s="64"/>
      <c r="T78" s="3"/>
      <c r="U78" s="3" t="s">
        <v>3278</v>
      </c>
      <c r="V78" s="65" t="str">
        <f> if(isna(VLOOKUP($A78,processing!$A:$B,1,0)), "no", "yes")</f>
        <v>yes</v>
      </c>
      <c r="W78" s="65" t="str">
        <f> if(isna(VLOOKUP($A78,outputs!$A:$B,1,0)), "no", "yes")</f>
        <v>yes</v>
      </c>
      <c r="X78" s="65" t="str">
        <f t="shared" si="2"/>
        <v>yes</v>
      </c>
      <c r="Y78" s="65" t="str">
        <f> if(isna(VLOOKUP($A78,accuracy!$A:$B,1,0)), "no", "yes")</f>
        <v>yes</v>
      </c>
      <c r="Z78" s="65" t="str">
        <f t="array" ref="Z78"> index(publications!$A$1:$A$319, match($B78, publications!$B$1:$B$319, 0))</f>
        <v>Camillo</v>
      </c>
    </row>
    <row r="79">
      <c r="A79" s="4" t="str">
        <f> concatenate(VLOOKUP($B79,publications!$B:$D,3,0), ".", $C79)</f>
        <v>ND6RB5G9.6</v>
      </c>
      <c r="B79" s="3" t="s">
        <v>1962</v>
      </c>
      <c r="C79" s="62">
        <f t="shared" si="1"/>
        <v>6</v>
      </c>
      <c r="D79" s="3" t="s">
        <v>2759</v>
      </c>
      <c r="E79" s="3" t="s">
        <v>3161</v>
      </c>
      <c r="F79" s="16" t="s">
        <v>3272</v>
      </c>
      <c r="H79" s="3">
        <v>2003.0</v>
      </c>
      <c r="I79" s="3">
        <v>2003.0</v>
      </c>
      <c r="J79" s="3" t="s">
        <v>3252</v>
      </c>
      <c r="K79" s="5" t="s">
        <v>22</v>
      </c>
      <c r="L79" s="67" t="s">
        <v>22</v>
      </c>
      <c r="M79" s="66" t="s">
        <v>22</v>
      </c>
      <c r="N79" s="63" t="s">
        <v>3279</v>
      </c>
      <c r="O79" s="5" t="s">
        <v>22</v>
      </c>
      <c r="P79" s="66" t="s">
        <v>22</v>
      </c>
      <c r="Q79" s="5">
        <v>3.0</v>
      </c>
      <c r="R79" s="64" t="s">
        <v>22</v>
      </c>
      <c r="S79" s="64"/>
      <c r="T79" s="3"/>
      <c r="U79" s="3" t="s">
        <v>3280</v>
      </c>
      <c r="V79" s="65" t="str">
        <f> if(isna(VLOOKUP($A79,processing!$A:$B,1,0)), "no", "yes")</f>
        <v>yes</v>
      </c>
      <c r="W79" s="65" t="str">
        <f> if(isna(VLOOKUP($A79,outputs!$A:$B,1,0)), "no", "yes")</f>
        <v>yes</v>
      </c>
      <c r="X79" s="65" t="str">
        <f t="shared" si="2"/>
        <v>yes</v>
      </c>
      <c r="Y79" s="65" t="str">
        <f> if(isna(VLOOKUP($A79,accuracy!$A:$B,1,0)), "no", "yes")</f>
        <v>yes</v>
      </c>
      <c r="Z79" s="65" t="str">
        <f t="array" ref="Z79"> index(publications!$A$1:$A$319, match($B79, publications!$B$1:$B$319, 0))</f>
        <v>Camillo</v>
      </c>
    </row>
    <row r="80">
      <c r="A80" s="4" t="str">
        <f> concatenate(VLOOKUP($B80,publications!$B:$D,3,0), ".", $C80)</f>
        <v>IWKSCW57.1</v>
      </c>
      <c r="B80" s="3" t="s">
        <v>1965</v>
      </c>
      <c r="C80" s="62">
        <f t="shared" si="1"/>
        <v>1</v>
      </c>
      <c r="D80" s="3" t="s">
        <v>2745</v>
      </c>
      <c r="E80" s="3" t="s">
        <v>203</v>
      </c>
      <c r="F80" s="16" t="s">
        <v>3207</v>
      </c>
      <c r="H80" s="3">
        <v>1973.0</v>
      </c>
      <c r="I80" s="3">
        <v>1980.0</v>
      </c>
      <c r="J80" s="3" t="s">
        <v>3164</v>
      </c>
      <c r="K80" s="5" t="s">
        <v>22</v>
      </c>
      <c r="L80" s="5" t="s">
        <v>22</v>
      </c>
      <c r="M80" s="5">
        <v>6.0</v>
      </c>
      <c r="N80" s="66" t="s">
        <v>22</v>
      </c>
      <c r="O80" s="5">
        <v>7.0</v>
      </c>
      <c r="P80" s="3" t="s">
        <v>3166</v>
      </c>
      <c r="Q80" s="5">
        <v>424.0</v>
      </c>
      <c r="R80" s="64" t="s">
        <v>3208</v>
      </c>
      <c r="S80" s="64"/>
      <c r="T80" s="3"/>
      <c r="U80" s="3"/>
      <c r="V80" s="65" t="str">
        <f> if(isna(VLOOKUP($A80,processing!$A:$B,1,0)), "no", "yes")</f>
        <v>yes</v>
      </c>
      <c r="W80" s="65" t="str">
        <f> if(isna(VLOOKUP($A80,outputs!$A:$B,1,0)), "no", "yes")</f>
        <v>yes</v>
      </c>
      <c r="X80" s="65" t="str">
        <f t="shared" si="2"/>
        <v>yes</v>
      </c>
      <c r="Y80" s="65" t="str">
        <f> if(isna(VLOOKUP($A80,accuracy!$A:$B,1,0)), "no", "yes")</f>
        <v>yes</v>
      </c>
      <c r="Z80" s="65" t="str">
        <f t="array" ref="Z80"> index(publications!$A$1:$A$319, match($B80, publications!$B$1:$B$319, 0))</f>
        <v>Amaury</v>
      </c>
    </row>
    <row r="81">
      <c r="A81" s="4" t="str">
        <f> concatenate(VLOOKUP($B81,publications!$B:$D,3,0), ".", $C81)</f>
        <v>KB29BMY8.1</v>
      </c>
      <c r="B81" s="3" t="s">
        <v>1986</v>
      </c>
      <c r="C81" s="62">
        <f t="shared" si="1"/>
        <v>1</v>
      </c>
      <c r="D81" s="3" t="s">
        <v>2759</v>
      </c>
      <c r="E81" s="3" t="s">
        <v>3161</v>
      </c>
      <c r="F81" s="16" t="s">
        <v>3216</v>
      </c>
      <c r="H81" s="3">
        <v>1945.0</v>
      </c>
      <c r="I81" s="3">
        <v>1945.0</v>
      </c>
      <c r="J81" s="3" t="s">
        <v>3199</v>
      </c>
      <c r="K81" s="5">
        <v>7500.0</v>
      </c>
      <c r="L81" s="67" t="s">
        <v>22</v>
      </c>
      <c r="M81" s="66" t="s">
        <v>22</v>
      </c>
      <c r="N81" s="63" t="s">
        <v>3281</v>
      </c>
      <c r="O81" s="5">
        <v>600.0</v>
      </c>
      <c r="P81" s="3" t="s">
        <v>3238</v>
      </c>
      <c r="Q81" s="5">
        <v>4.0</v>
      </c>
      <c r="R81" s="64" t="s">
        <v>22</v>
      </c>
      <c r="S81" s="64"/>
      <c r="T81" s="63"/>
      <c r="U81" s="63" t="s">
        <v>22</v>
      </c>
      <c r="V81" s="65" t="str">
        <f> if(isna(VLOOKUP($A81,processing!$A:$B,1,0)), "no", "yes")</f>
        <v>yes</v>
      </c>
      <c r="W81" s="65" t="str">
        <f> if(isna(VLOOKUP($A81,outputs!$A:$B,1,0)), "no", "yes")</f>
        <v>yes</v>
      </c>
      <c r="X81" s="65" t="str">
        <f t="shared" si="2"/>
        <v>yes</v>
      </c>
      <c r="Y81" s="65" t="str">
        <f> if(isna(VLOOKUP($A81,accuracy!$A:$B,1,0)), "no", "yes")</f>
        <v>yes</v>
      </c>
      <c r="Z81" s="65" t="str">
        <f t="array" ref="Z81"> index(publications!$A$1:$A$319, match($B81, publications!$B$1:$B$319, 0))</f>
        <v>Thomas</v>
      </c>
    </row>
    <row r="82">
      <c r="A82" s="4" t="str">
        <f> concatenate(VLOOKUP($B82,publications!$B:$D,3,0), ".", $C82)</f>
        <v>KB29BMY8.2</v>
      </c>
      <c r="B82" s="3" t="s">
        <v>1986</v>
      </c>
      <c r="C82" s="62">
        <f t="shared" si="1"/>
        <v>2</v>
      </c>
      <c r="D82" s="3" t="s">
        <v>2759</v>
      </c>
      <c r="E82" s="3" t="s">
        <v>3161</v>
      </c>
      <c r="F82" s="16" t="s">
        <v>3216</v>
      </c>
      <c r="H82" s="3">
        <v>1954.0</v>
      </c>
      <c r="I82" s="3">
        <v>1954.0</v>
      </c>
      <c r="J82" s="3" t="s">
        <v>3199</v>
      </c>
      <c r="K82" s="5">
        <v>6000.0</v>
      </c>
      <c r="L82" s="67" t="s">
        <v>22</v>
      </c>
      <c r="M82" s="66" t="s">
        <v>22</v>
      </c>
      <c r="N82" s="63" t="s">
        <v>3165</v>
      </c>
      <c r="O82" s="5">
        <v>600.0</v>
      </c>
      <c r="P82" s="3" t="s">
        <v>3238</v>
      </c>
      <c r="Q82" s="5">
        <v>8.0</v>
      </c>
      <c r="R82" s="64" t="s">
        <v>22</v>
      </c>
      <c r="S82" s="64"/>
      <c r="T82" s="63"/>
      <c r="U82" s="63" t="s">
        <v>22</v>
      </c>
      <c r="V82" s="65" t="str">
        <f> if(isna(VLOOKUP($A82,processing!$A:$B,1,0)), "no", "yes")</f>
        <v>yes</v>
      </c>
      <c r="W82" s="65" t="str">
        <f> if(isna(VLOOKUP($A82,outputs!$A:$B,1,0)), "no", "yes")</f>
        <v>yes</v>
      </c>
      <c r="X82" s="65" t="str">
        <f t="shared" si="2"/>
        <v>yes</v>
      </c>
      <c r="Y82" s="65" t="str">
        <f> if(isna(VLOOKUP($A82,accuracy!$A:$B,1,0)), "no", "yes")</f>
        <v>yes</v>
      </c>
      <c r="Z82" s="65" t="str">
        <f t="array" ref="Z82"> index(publications!$A$1:$A$319, match($B82, publications!$B$1:$B$319, 0))</f>
        <v>Thomas</v>
      </c>
    </row>
    <row r="83">
      <c r="A83" s="4" t="str">
        <f> concatenate(VLOOKUP($B83,publications!$B:$D,3,0), ".", $C83)</f>
        <v>KB29BMY8.3</v>
      </c>
      <c r="B83" s="3" t="s">
        <v>1986</v>
      </c>
      <c r="C83" s="62">
        <f t="shared" si="1"/>
        <v>3</v>
      </c>
      <c r="D83" s="3" t="s">
        <v>2759</v>
      </c>
      <c r="E83" s="3" t="s">
        <v>3161</v>
      </c>
      <c r="F83" s="16" t="s">
        <v>3216</v>
      </c>
      <c r="H83" s="3">
        <v>1981.0</v>
      </c>
      <c r="I83" s="3">
        <v>1981.0</v>
      </c>
      <c r="J83" s="3" t="s">
        <v>3199</v>
      </c>
      <c r="K83" s="5">
        <v>5200.0</v>
      </c>
      <c r="L83" s="67" t="s">
        <v>22</v>
      </c>
      <c r="M83" s="66" t="s">
        <v>22</v>
      </c>
      <c r="N83" s="63" t="s">
        <v>3178</v>
      </c>
      <c r="O83" s="5">
        <v>600.0</v>
      </c>
      <c r="P83" s="3" t="s">
        <v>3238</v>
      </c>
      <c r="Q83" s="5">
        <v>5.0</v>
      </c>
      <c r="R83" s="64" t="s">
        <v>22</v>
      </c>
      <c r="S83" s="64"/>
      <c r="T83" s="63"/>
      <c r="U83" s="63" t="s">
        <v>22</v>
      </c>
      <c r="V83" s="65" t="str">
        <f> if(isna(VLOOKUP($A83,processing!$A:$B,1,0)), "no", "yes")</f>
        <v>yes</v>
      </c>
      <c r="W83" s="65" t="str">
        <f> if(isna(VLOOKUP($A83,outputs!$A:$B,1,0)), "no", "yes")</f>
        <v>yes</v>
      </c>
      <c r="X83" s="65" t="str">
        <f t="shared" si="2"/>
        <v>yes</v>
      </c>
      <c r="Y83" s="65" t="str">
        <f> if(isna(VLOOKUP($A83,accuracy!$A:$B,1,0)), "no", "yes")</f>
        <v>yes</v>
      </c>
      <c r="Z83" s="65" t="str">
        <f t="array" ref="Z83"> index(publications!$A$1:$A$319, match($B83, publications!$B$1:$B$319, 0))</f>
        <v>Thomas</v>
      </c>
    </row>
    <row r="84">
      <c r="A84" s="4" t="str">
        <f> concatenate(VLOOKUP($B84,publications!$B:$D,3,0), ".", $C84)</f>
        <v>KB29BMY8.4</v>
      </c>
      <c r="B84" s="3" t="s">
        <v>1986</v>
      </c>
      <c r="C84" s="62">
        <f t="shared" si="1"/>
        <v>4</v>
      </c>
      <c r="D84" s="3" t="s">
        <v>2759</v>
      </c>
      <c r="E84" s="3" t="s">
        <v>3161</v>
      </c>
      <c r="F84" s="16" t="s">
        <v>3216</v>
      </c>
      <c r="H84" s="3">
        <v>1986.0</v>
      </c>
      <c r="I84" s="3">
        <v>1986.0</v>
      </c>
      <c r="J84" s="3" t="s">
        <v>3199</v>
      </c>
      <c r="K84" s="5">
        <v>5100.0</v>
      </c>
      <c r="L84" s="67" t="s">
        <v>22</v>
      </c>
      <c r="M84" s="66" t="s">
        <v>22</v>
      </c>
      <c r="N84" s="63" t="s">
        <v>3282</v>
      </c>
      <c r="O84" s="5">
        <v>600.0</v>
      </c>
      <c r="P84" s="3" t="s">
        <v>3238</v>
      </c>
      <c r="Q84" s="5">
        <v>4.0</v>
      </c>
      <c r="R84" s="64" t="s">
        <v>22</v>
      </c>
      <c r="S84" s="64"/>
      <c r="T84" s="63"/>
      <c r="U84" s="63" t="s">
        <v>22</v>
      </c>
      <c r="V84" s="65" t="str">
        <f> if(isna(VLOOKUP($A84,processing!$A:$B,1,0)), "no", "yes")</f>
        <v>yes</v>
      </c>
      <c r="W84" s="65" t="str">
        <f> if(isna(VLOOKUP($A84,outputs!$A:$B,1,0)), "no", "yes")</f>
        <v>yes</v>
      </c>
      <c r="X84" s="65" t="str">
        <f t="shared" si="2"/>
        <v>yes</v>
      </c>
      <c r="Y84" s="65" t="str">
        <f> if(isna(VLOOKUP($A84,accuracy!$A:$B,1,0)), "no", "yes")</f>
        <v>yes</v>
      </c>
      <c r="Z84" s="65" t="str">
        <f t="array" ref="Z84"> index(publications!$A$1:$A$319, match($B84, publications!$B$1:$B$319, 0))</f>
        <v>Thomas</v>
      </c>
    </row>
    <row r="85">
      <c r="A85" s="4" t="str">
        <f> concatenate(VLOOKUP($B85,publications!$B:$D,3,0), ".", $C85)</f>
        <v>KB29BMY8.5</v>
      </c>
      <c r="B85" s="3" t="s">
        <v>1986</v>
      </c>
      <c r="C85" s="62">
        <f t="shared" si="1"/>
        <v>5</v>
      </c>
      <c r="D85" s="3" t="s">
        <v>2759</v>
      </c>
      <c r="E85" s="3" t="s">
        <v>3161</v>
      </c>
      <c r="F85" s="16" t="s">
        <v>3216</v>
      </c>
      <c r="H85" s="3">
        <v>1991.0</v>
      </c>
      <c r="I85" s="3">
        <v>1991.0</v>
      </c>
      <c r="J85" s="3" t="s">
        <v>3199</v>
      </c>
      <c r="K85" s="5">
        <v>6070.0</v>
      </c>
      <c r="L85" s="67" t="s">
        <v>22</v>
      </c>
      <c r="M85" s="66" t="s">
        <v>22</v>
      </c>
      <c r="N85" s="63" t="s">
        <v>3283</v>
      </c>
      <c r="O85" s="5">
        <v>600.0</v>
      </c>
      <c r="P85" s="3" t="s">
        <v>3238</v>
      </c>
      <c r="Q85" s="5">
        <v>6.0</v>
      </c>
      <c r="R85" s="64" t="s">
        <v>22</v>
      </c>
      <c r="S85" s="64"/>
      <c r="T85" s="63"/>
      <c r="U85" s="63" t="s">
        <v>22</v>
      </c>
      <c r="V85" s="65" t="str">
        <f> if(isna(VLOOKUP($A85,processing!$A:$B,1,0)), "no", "yes")</f>
        <v>yes</v>
      </c>
      <c r="W85" s="65" t="str">
        <f> if(isna(VLOOKUP($A85,outputs!$A:$B,1,0)), "no", "yes")</f>
        <v>yes</v>
      </c>
      <c r="X85" s="65" t="str">
        <f t="shared" si="2"/>
        <v>yes</v>
      </c>
      <c r="Y85" s="65" t="str">
        <f> if(isna(VLOOKUP($A85,accuracy!$A:$B,1,0)), "no", "yes")</f>
        <v>yes</v>
      </c>
      <c r="Z85" s="65" t="str">
        <f t="array" ref="Z85"> index(publications!$A$1:$A$319, match($B85, publications!$B$1:$B$319, 0))</f>
        <v>Thomas</v>
      </c>
    </row>
    <row r="86">
      <c r="A86" s="4" t="str">
        <f> concatenate(VLOOKUP($B86,publications!$B:$D,3,0), ".", $C86)</f>
        <v>KB29BMY8.6</v>
      </c>
      <c r="B86" s="3" t="s">
        <v>1986</v>
      </c>
      <c r="C86" s="62">
        <f t="shared" si="1"/>
        <v>6</v>
      </c>
      <c r="D86" s="3" t="s">
        <v>2759</v>
      </c>
      <c r="E86" s="3" t="s">
        <v>3161</v>
      </c>
      <c r="F86" s="16" t="s">
        <v>3216</v>
      </c>
      <c r="H86" s="3">
        <v>2003.0</v>
      </c>
      <c r="I86" s="3">
        <v>2003.0</v>
      </c>
      <c r="J86" s="3" t="s">
        <v>3199</v>
      </c>
      <c r="K86" s="5">
        <v>5300.0</v>
      </c>
      <c r="L86" s="67" t="s">
        <v>22</v>
      </c>
      <c r="M86" s="66" t="s">
        <v>22</v>
      </c>
      <c r="N86" s="63" t="s">
        <v>3263</v>
      </c>
      <c r="O86" s="5">
        <v>600.0</v>
      </c>
      <c r="P86" s="3" t="s">
        <v>3238</v>
      </c>
      <c r="Q86" s="5">
        <v>4.0</v>
      </c>
      <c r="R86" s="64" t="s">
        <v>22</v>
      </c>
      <c r="S86" s="64"/>
      <c r="T86" s="63"/>
      <c r="U86" s="63" t="s">
        <v>22</v>
      </c>
      <c r="V86" s="65" t="str">
        <f> if(isna(VLOOKUP($A86,processing!$A:$B,1,0)), "no", "yes")</f>
        <v>yes</v>
      </c>
      <c r="W86" s="65" t="str">
        <f> if(isna(VLOOKUP($A86,outputs!$A:$B,1,0)), "no", "yes")</f>
        <v>yes</v>
      </c>
      <c r="X86" s="65" t="str">
        <f t="shared" si="2"/>
        <v>yes</v>
      </c>
      <c r="Y86" s="65" t="str">
        <f> if(isna(VLOOKUP($A86,accuracy!$A:$B,1,0)), "no", "yes")</f>
        <v>yes</v>
      </c>
      <c r="Z86" s="65" t="str">
        <f t="array" ref="Z86"> index(publications!$A$1:$A$319, match($B86, publications!$B$1:$B$319, 0))</f>
        <v>Thomas</v>
      </c>
    </row>
    <row r="87">
      <c r="A87" s="4" t="str">
        <f> concatenate(VLOOKUP($B87,publications!$B:$D,3,0), ".", $C87)</f>
        <v>C5WD2SYT.1</v>
      </c>
      <c r="B87" s="3" t="s">
        <v>1988</v>
      </c>
      <c r="C87" s="62">
        <f t="shared" si="1"/>
        <v>1</v>
      </c>
      <c r="D87" s="3" t="s">
        <v>2759</v>
      </c>
      <c r="E87" s="3" t="s">
        <v>3161</v>
      </c>
      <c r="F87" s="16" t="s">
        <v>3237</v>
      </c>
      <c r="H87" s="3">
        <v>1975.0</v>
      </c>
      <c r="I87" s="3">
        <v>1975.0</v>
      </c>
      <c r="J87" s="3" t="s">
        <v>3164</v>
      </c>
      <c r="K87" s="5">
        <v>3800.0</v>
      </c>
      <c r="L87" s="67" t="s">
        <v>22</v>
      </c>
      <c r="M87" s="5">
        <v>0.89</v>
      </c>
      <c r="N87" s="63" t="s">
        <v>3284</v>
      </c>
      <c r="O87" s="5">
        <v>2400.0</v>
      </c>
      <c r="P87" s="3" t="s">
        <v>3238</v>
      </c>
      <c r="Q87" s="5">
        <v>23.0</v>
      </c>
      <c r="R87" s="64" t="s">
        <v>22</v>
      </c>
      <c r="S87" s="64"/>
      <c r="T87" s="10"/>
      <c r="U87" s="10" t="s">
        <v>3285</v>
      </c>
      <c r="V87" s="65" t="str">
        <f> if(isna(VLOOKUP($A87,processing!$A:$B,1,0)), "no", "yes")</f>
        <v>yes</v>
      </c>
      <c r="W87" s="65" t="str">
        <f> if(isna(VLOOKUP($A87,outputs!$A:$B,1,0)), "no", "yes")</f>
        <v>yes</v>
      </c>
      <c r="X87" s="65" t="str">
        <f t="shared" si="2"/>
        <v>yes</v>
      </c>
      <c r="Y87" s="65" t="str">
        <f> if(isna(VLOOKUP($A87,accuracy!$A:$B,1,0)), "no", "yes")</f>
        <v>yes</v>
      </c>
      <c r="Z87" s="65" t="str">
        <f t="array" ref="Z87"> index(publications!$A$1:$A$319, match($B87, publications!$B$1:$B$319, 0))</f>
        <v>Livia</v>
      </c>
    </row>
    <row r="88">
      <c r="A88" s="4" t="str">
        <f> concatenate(VLOOKUP($B88,publications!$B:$D,3,0), ".", $C88)</f>
        <v>FW4KPDXH.1</v>
      </c>
      <c r="B88" s="3" t="s">
        <v>1991</v>
      </c>
      <c r="C88" s="62">
        <f t="shared" si="1"/>
        <v>1</v>
      </c>
      <c r="D88" s="3" t="s">
        <v>2759</v>
      </c>
      <c r="E88" s="3" t="s">
        <v>3161</v>
      </c>
      <c r="F88" s="16" t="s">
        <v>3272</v>
      </c>
      <c r="H88" s="3">
        <v>1950.0</v>
      </c>
      <c r="I88" s="3">
        <v>1950.0</v>
      </c>
      <c r="J88" s="3" t="s">
        <v>3252</v>
      </c>
      <c r="K88" s="5" t="s">
        <v>22</v>
      </c>
      <c r="L88" s="67" t="s">
        <v>22</v>
      </c>
      <c r="M88" s="66" t="s">
        <v>22</v>
      </c>
      <c r="N88" s="66" t="s">
        <v>22</v>
      </c>
      <c r="O88" s="5" t="s">
        <v>22</v>
      </c>
      <c r="P88" s="66" t="s">
        <v>22</v>
      </c>
      <c r="Q88" s="5">
        <v>3.0</v>
      </c>
      <c r="R88" s="64" t="s">
        <v>22</v>
      </c>
      <c r="S88" s="64"/>
      <c r="T88" s="63"/>
      <c r="U88" s="63" t="s">
        <v>22</v>
      </c>
      <c r="V88" s="65" t="str">
        <f> if(isna(VLOOKUP($A88,processing!$A:$B,1,0)), "no", "yes")</f>
        <v>yes</v>
      </c>
      <c r="W88" s="65" t="str">
        <f> if(isna(VLOOKUP($A88,outputs!$A:$B,1,0)), "no", "yes")</f>
        <v>yes</v>
      </c>
      <c r="X88" s="65" t="str">
        <f t="shared" si="2"/>
        <v>yes</v>
      </c>
      <c r="Y88" s="65" t="str">
        <f> if(isna(VLOOKUP($A88,accuracy!$A:$B,1,0)), "no", "yes")</f>
        <v>yes</v>
      </c>
      <c r="Z88" s="65" t="str">
        <f t="array" ref="Z88"> index(publications!$A$1:$A$319, match($B88, publications!$B$1:$B$319, 0))</f>
        <v>Livia</v>
      </c>
    </row>
    <row r="89">
      <c r="A89" s="4" t="str">
        <f> concatenate(VLOOKUP($B89,publications!$B:$D,3,0), ".", $C89)</f>
        <v>FW4KPDXH.2</v>
      </c>
      <c r="B89" s="3" t="s">
        <v>1991</v>
      </c>
      <c r="C89" s="62">
        <f t="shared" si="1"/>
        <v>2</v>
      </c>
      <c r="D89" s="3" t="s">
        <v>2759</v>
      </c>
      <c r="E89" s="3" t="s">
        <v>3161</v>
      </c>
      <c r="F89" s="16" t="s">
        <v>3272</v>
      </c>
      <c r="H89" s="3">
        <v>1966.0</v>
      </c>
      <c r="I89" s="3">
        <v>1966.0</v>
      </c>
      <c r="J89" s="3" t="s">
        <v>3252</v>
      </c>
      <c r="K89" s="5" t="s">
        <v>22</v>
      </c>
      <c r="L89" s="67" t="s">
        <v>22</v>
      </c>
      <c r="M89" s="66" t="s">
        <v>22</v>
      </c>
      <c r="N89" s="66" t="s">
        <v>22</v>
      </c>
      <c r="O89" s="5" t="s">
        <v>22</v>
      </c>
      <c r="P89" s="66" t="s">
        <v>22</v>
      </c>
      <c r="Q89" s="5">
        <v>6.0</v>
      </c>
      <c r="R89" s="64" t="s">
        <v>22</v>
      </c>
      <c r="S89" s="64"/>
      <c r="T89" s="63"/>
      <c r="U89" s="63" t="s">
        <v>22</v>
      </c>
      <c r="V89" s="65" t="str">
        <f> if(isna(VLOOKUP($A89,processing!$A:$B,1,0)), "no", "yes")</f>
        <v>yes</v>
      </c>
      <c r="W89" s="65" t="str">
        <f> if(isna(VLOOKUP($A89,outputs!$A:$B,1,0)), "no", "yes")</f>
        <v>yes</v>
      </c>
      <c r="X89" s="65" t="str">
        <f t="shared" si="2"/>
        <v>yes</v>
      </c>
      <c r="Y89" s="65" t="str">
        <f> if(isna(VLOOKUP($A89,accuracy!$A:$B,1,0)), "no", "yes")</f>
        <v>yes</v>
      </c>
      <c r="Z89" s="65" t="str">
        <f t="array" ref="Z89"> index(publications!$A$1:$A$319, match($B89, publications!$B$1:$B$319, 0))</f>
        <v>Livia</v>
      </c>
    </row>
    <row r="90">
      <c r="A90" s="4" t="str">
        <f> concatenate(VLOOKUP($B90,publications!$B:$D,3,0), ".", $C90)</f>
        <v>FW4KPDXH.3</v>
      </c>
      <c r="B90" s="3" t="s">
        <v>1991</v>
      </c>
      <c r="C90" s="62">
        <f t="shared" si="1"/>
        <v>3</v>
      </c>
      <c r="D90" s="3" t="s">
        <v>2759</v>
      </c>
      <c r="E90" s="3" t="s">
        <v>3161</v>
      </c>
      <c r="F90" s="16" t="s">
        <v>3272</v>
      </c>
      <c r="H90" s="3">
        <v>1981.0</v>
      </c>
      <c r="I90" s="3">
        <v>1981.0</v>
      </c>
      <c r="J90" s="3" t="s">
        <v>3252</v>
      </c>
      <c r="K90" s="5" t="s">
        <v>22</v>
      </c>
      <c r="L90" s="67" t="s">
        <v>22</v>
      </c>
      <c r="M90" s="66" t="s">
        <v>22</v>
      </c>
      <c r="N90" s="66" t="s">
        <v>22</v>
      </c>
      <c r="O90" s="5" t="s">
        <v>22</v>
      </c>
      <c r="P90" s="66" t="s">
        <v>22</v>
      </c>
      <c r="Q90" s="5">
        <v>49.0</v>
      </c>
      <c r="R90" s="64" t="s">
        <v>22</v>
      </c>
      <c r="S90" s="64"/>
      <c r="T90" s="63"/>
      <c r="U90" s="63" t="s">
        <v>22</v>
      </c>
      <c r="V90" s="65" t="str">
        <f> if(isna(VLOOKUP($A90,processing!$A:$B,1,0)), "no", "yes")</f>
        <v>yes</v>
      </c>
      <c r="W90" s="65" t="str">
        <f> if(isna(VLOOKUP($A90,outputs!$A:$B,1,0)), "no", "yes")</f>
        <v>yes</v>
      </c>
      <c r="X90" s="65" t="str">
        <f t="shared" si="2"/>
        <v>yes</v>
      </c>
      <c r="Y90" s="65" t="str">
        <f> if(isna(VLOOKUP($A90,accuracy!$A:$B,1,0)), "no", "yes")</f>
        <v>yes</v>
      </c>
      <c r="Z90" s="65" t="str">
        <f t="array" ref="Z90"> index(publications!$A$1:$A$319, match($B90, publications!$B$1:$B$319, 0))</f>
        <v>Livia</v>
      </c>
    </row>
    <row r="91">
      <c r="A91" s="4" t="str">
        <f> concatenate(VLOOKUP($B91,publications!$B:$D,3,0), ".", $C91)</f>
        <v>FW4KPDXH.4</v>
      </c>
      <c r="B91" s="3" t="s">
        <v>1991</v>
      </c>
      <c r="C91" s="62">
        <f t="shared" si="1"/>
        <v>4</v>
      </c>
      <c r="D91" s="3" t="s">
        <v>2759</v>
      </c>
      <c r="E91" s="3" t="s">
        <v>3161</v>
      </c>
      <c r="F91" s="16" t="s">
        <v>3286</v>
      </c>
      <c r="H91" s="3">
        <v>1997.0</v>
      </c>
      <c r="I91" s="3">
        <v>1997.0</v>
      </c>
      <c r="J91" s="3" t="s">
        <v>3252</v>
      </c>
      <c r="K91" s="5" t="s">
        <v>22</v>
      </c>
      <c r="L91" s="67" t="s">
        <v>22</v>
      </c>
      <c r="M91" s="66" t="s">
        <v>22</v>
      </c>
      <c r="N91" s="66" t="s">
        <v>22</v>
      </c>
      <c r="O91" s="5" t="s">
        <v>22</v>
      </c>
      <c r="P91" s="66" t="s">
        <v>22</v>
      </c>
      <c r="Q91" s="5">
        <v>12.0</v>
      </c>
      <c r="R91" s="64" t="s">
        <v>22</v>
      </c>
      <c r="S91" s="64"/>
      <c r="T91" s="63"/>
      <c r="U91" s="63" t="s">
        <v>22</v>
      </c>
      <c r="V91" s="65" t="str">
        <f> if(isna(VLOOKUP($A91,processing!$A:$B,1,0)), "no", "yes")</f>
        <v>yes</v>
      </c>
      <c r="W91" s="65" t="str">
        <f> if(isna(VLOOKUP($A91,outputs!$A:$B,1,0)), "no", "yes")</f>
        <v>yes</v>
      </c>
      <c r="X91" s="65" t="str">
        <f t="shared" si="2"/>
        <v>yes</v>
      </c>
      <c r="Y91" s="65" t="str">
        <f> if(isna(VLOOKUP($A91,accuracy!$A:$B,1,0)), "no", "yes")</f>
        <v>yes</v>
      </c>
      <c r="Z91" s="65" t="str">
        <f t="array" ref="Z91"> index(publications!$A$1:$A$319, match($B91, publications!$B$1:$B$319, 0))</f>
        <v>Livia</v>
      </c>
    </row>
    <row r="92">
      <c r="A92" s="4" t="str">
        <f> concatenate(VLOOKUP($B92,publications!$B:$D,3,0), ".", $C92)</f>
        <v>FW4KPDXH.5</v>
      </c>
      <c r="B92" s="3" t="s">
        <v>1991</v>
      </c>
      <c r="C92" s="62">
        <f t="shared" si="1"/>
        <v>5</v>
      </c>
      <c r="D92" s="3" t="s">
        <v>2759</v>
      </c>
      <c r="E92" s="3" t="s">
        <v>3161</v>
      </c>
      <c r="F92" s="16" t="s">
        <v>3272</v>
      </c>
      <c r="H92" s="3">
        <v>2003.0</v>
      </c>
      <c r="I92" s="3">
        <v>2003.0</v>
      </c>
      <c r="J92" s="3" t="s">
        <v>3252</v>
      </c>
      <c r="K92" s="5" t="s">
        <v>22</v>
      </c>
      <c r="L92" s="67" t="s">
        <v>22</v>
      </c>
      <c r="M92" s="66" t="s">
        <v>22</v>
      </c>
      <c r="N92" s="66" t="s">
        <v>22</v>
      </c>
      <c r="O92" s="5" t="s">
        <v>22</v>
      </c>
      <c r="P92" s="66" t="s">
        <v>22</v>
      </c>
      <c r="Q92" s="5">
        <v>10.0</v>
      </c>
      <c r="R92" s="64" t="s">
        <v>22</v>
      </c>
      <c r="S92" s="64"/>
      <c r="T92" s="63"/>
      <c r="U92" s="63" t="s">
        <v>22</v>
      </c>
      <c r="V92" s="65" t="str">
        <f> if(isna(VLOOKUP($A92,processing!$A:$B,1,0)), "no", "yes")</f>
        <v>yes</v>
      </c>
      <c r="W92" s="65" t="str">
        <f> if(isna(VLOOKUP($A92,outputs!$A:$B,1,0)), "no", "yes")</f>
        <v>yes</v>
      </c>
      <c r="X92" s="65" t="str">
        <f t="shared" si="2"/>
        <v>yes</v>
      </c>
      <c r="Y92" s="65" t="str">
        <f> if(isna(VLOOKUP($A92,accuracy!$A:$B,1,0)), "no", "yes")</f>
        <v>yes</v>
      </c>
      <c r="Z92" s="65" t="str">
        <f t="array" ref="Z92"> index(publications!$A$1:$A$319, match($B92, publications!$B$1:$B$319, 0))</f>
        <v>Livia</v>
      </c>
    </row>
    <row r="93">
      <c r="A93" s="4" t="str">
        <f> concatenate(VLOOKUP($B93,publications!$B:$D,3,0), ".", $C93)</f>
        <v>T9UHGZVR.1</v>
      </c>
      <c r="B93" s="3" t="s">
        <v>1995</v>
      </c>
      <c r="C93" s="62">
        <f t="shared" si="1"/>
        <v>1</v>
      </c>
      <c r="D93" s="3" t="s">
        <v>2759</v>
      </c>
      <c r="E93" s="3" t="s">
        <v>28</v>
      </c>
      <c r="F93" s="16" t="s">
        <v>3287</v>
      </c>
      <c r="H93" s="3">
        <v>1936.0</v>
      </c>
      <c r="I93" s="3">
        <v>1938.0</v>
      </c>
      <c r="J93" s="3" t="s">
        <v>3171</v>
      </c>
      <c r="K93" s="5" t="s">
        <v>22</v>
      </c>
      <c r="L93" s="67" t="s">
        <v>22</v>
      </c>
      <c r="M93" s="66" t="s">
        <v>22</v>
      </c>
      <c r="N93" s="66" t="s">
        <v>22</v>
      </c>
      <c r="O93" s="5" t="s">
        <v>22</v>
      </c>
      <c r="P93" s="66" t="s">
        <v>22</v>
      </c>
      <c r="Q93" s="66" t="s">
        <v>22</v>
      </c>
      <c r="R93" s="64" t="s">
        <v>22</v>
      </c>
      <c r="S93" s="64"/>
      <c r="T93" s="3"/>
      <c r="U93" s="3" t="s">
        <v>3288</v>
      </c>
      <c r="V93" s="65" t="str">
        <f> if(isna(VLOOKUP($A93,processing!$A:$B,1,0)), "no", "yes")</f>
        <v>yes</v>
      </c>
      <c r="W93" s="65" t="str">
        <f> if(isna(VLOOKUP($A93,outputs!$A:$B,1,0)), "no", "yes")</f>
        <v>yes</v>
      </c>
      <c r="X93" s="65" t="str">
        <f t="shared" si="2"/>
        <v>yes</v>
      </c>
      <c r="Y93" s="65" t="str">
        <f> if(isna(VLOOKUP($A93,accuracy!$A:$B,1,0)), "no", "yes")</f>
        <v>yes</v>
      </c>
      <c r="Z93" s="65" t="str">
        <f t="array" ref="Z93"> index(publications!$A$1:$A$319, match($B93, publications!$B$1:$B$319, 0))</f>
        <v>Livia</v>
      </c>
    </row>
    <row r="94">
      <c r="A94" s="4" t="str">
        <f> concatenate(VLOOKUP($B94,publications!$B:$D,3,0), ".", $C94)</f>
        <v>T9UHGZVR.2</v>
      </c>
      <c r="B94" s="3" t="s">
        <v>1995</v>
      </c>
      <c r="C94" s="62">
        <f t="shared" si="1"/>
        <v>2</v>
      </c>
      <c r="D94" s="3" t="s">
        <v>2759</v>
      </c>
      <c r="E94" s="3" t="s">
        <v>28</v>
      </c>
      <c r="F94" s="16" t="s">
        <v>3287</v>
      </c>
      <c r="H94" s="3">
        <v>1961.0</v>
      </c>
      <c r="I94" s="3">
        <v>1961.0</v>
      </c>
      <c r="J94" s="3" t="s">
        <v>3171</v>
      </c>
      <c r="K94" s="5" t="s">
        <v>22</v>
      </c>
      <c r="L94" s="67" t="s">
        <v>22</v>
      </c>
      <c r="M94" s="5">
        <v>0.55</v>
      </c>
      <c r="N94" s="66" t="s">
        <v>22</v>
      </c>
      <c r="O94" s="5" t="s">
        <v>22</v>
      </c>
      <c r="P94" s="66" t="s">
        <v>22</v>
      </c>
      <c r="Q94" s="66" t="s">
        <v>22</v>
      </c>
      <c r="R94" s="64" t="s">
        <v>22</v>
      </c>
      <c r="S94" s="64"/>
      <c r="T94" s="63"/>
      <c r="U94" s="63" t="s">
        <v>22</v>
      </c>
      <c r="V94" s="65" t="str">
        <f> if(isna(VLOOKUP($A94,processing!$A:$B,1,0)), "no", "yes")</f>
        <v>yes</v>
      </c>
      <c r="W94" s="65" t="str">
        <f> if(isna(VLOOKUP($A94,outputs!$A:$B,1,0)), "no", "yes")</f>
        <v>yes</v>
      </c>
      <c r="X94" s="65" t="str">
        <f t="shared" si="2"/>
        <v>yes</v>
      </c>
      <c r="Y94" s="65" t="str">
        <f> if(isna(VLOOKUP($A94,accuracy!$A:$B,1,0)), "no", "yes")</f>
        <v>yes</v>
      </c>
      <c r="Z94" s="65" t="str">
        <f t="array" ref="Z94"> index(publications!$A$1:$A$319, match($B94, publications!$B$1:$B$319, 0))</f>
        <v>Livia</v>
      </c>
    </row>
    <row r="95">
      <c r="A95" s="4" t="str">
        <f> concatenate(VLOOKUP($B95,publications!$B:$D,3,0), ".", $C95)</f>
        <v>T9UHGZVR.3</v>
      </c>
      <c r="B95" s="3" t="s">
        <v>1995</v>
      </c>
      <c r="C95" s="62">
        <f t="shared" si="1"/>
        <v>3</v>
      </c>
      <c r="D95" s="3" t="s">
        <v>2745</v>
      </c>
      <c r="E95" s="3" t="s">
        <v>28</v>
      </c>
      <c r="F95" s="16" t="s">
        <v>3223</v>
      </c>
      <c r="H95" s="3">
        <v>1965.0</v>
      </c>
      <c r="I95" s="3">
        <v>1966.0</v>
      </c>
      <c r="J95" s="3" t="s">
        <v>3252</v>
      </c>
      <c r="K95" s="5" t="s">
        <v>22</v>
      </c>
      <c r="L95" s="67" t="s">
        <v>22</v>
      </c>
      <c r="M95" s="66" t="s">
        <v>22</v>
      </c>
      <c r="N95" s="66" t="s">
        <v>22</v>
      </c>
      <c r="O95" s="5" t="s">
        <v>22</v>
      </c>
      <c r="P95" s="66" t="s">
        <v>22</v>
      </c>
      <c r="Q95" s="66" t="s">
        <v>22</v>
      </c>
      <c r="R95" s="64" t="s">
        <v>3289</v>
      </c>
      <c r="S95" s="64"/>
      <c r="T95" s="63"/>
      <c r="U95" s="63" t="s">
        <v>3290</v>
      </c>
      <c r="V95" s="65" t="str">
        <f> if(isna(VLOOKUP($A95,processing!$A:$B,1,0)), "no", "yes")</f>
        <v>yes</v>
      </c>
      <c r="W95" s="65" t="str">
        <f> if(isna(VLOOKUP($A95,outputs!$A:$B,1,0)), "no", "yes")</f>
        <v>yes</v>
      </c>
      <c r="X95" s="65" t="str">
        <f t="shared" si="2"/>
        <v>yes</v>
      </c>
      <c r="Y95" s="65" t="str">
        <f> if(isna(VLOOKUP($A95,accuracy!$A:$B,1,0)), "no", "yes")</f>
        <v>yes</v>
      </c>
      <c r="Z95" s="65" t="str">
        <f t="array" ref="Z95"> index(publications!$A$1:$A$319, match($B95, publications!$B$1:$B$319, 0))</f>
        <v>Livia</v>
      </c>
    </row>
    <row r="96">
      <c r="A96" s="4" t="str">
        <f> concatenate(VLOOKUP($B96,publications!$B:$D,3,0), ".", $C96)</f>
        <v>T9UHGZVR.4</v>
      </c>
      <c r="B96" s="3" t="s">
        <v>1995</v>
      </c>
      <c r="C96" s="62">
        <f t="shared" si="1"/>
        <v>4</v>
      </c>
      <c r="D96" s="3" t="s">
        <v>2759</v>
      </c>
      <c r="E96" s="3" t="s">
        <v>3161</v>
      </c>
      <c r="F96" s="16" t="s">
        <v>3287</v>
      </c>
      <c r="H96" s="3">
        <v>1990.0</v>
      </c>
      <c r="I96" s="3">
        <v>1990.0</v>
      </c>
      <c r="J96" s="3" t="s">
        <v>3252</v>
      </c>
      <c r="K96" s="5" t="s">
        <v>22</v>
      </c>
      <c r="L96" s="67" t="s">
        <v>22</v>
      </c>
      <c r="M96" s="5">
        <v>0.7</v>
      </c>
      <c r="N96" s="66" t="s">
        <v>22</v>
      </c>
      <c r="O96" s="5" t="s">
        <v>22</v>
      </c>
      <c r="P96" s="66" t="s">
        <v>22</v>
      </c>
      <c r="Q96" s="66" t="s">
        <v>22</v>
      </c>
      <c r="R96" s="64" t="s">
        <v>22</v>
      </c>
      <c r="S96" s="64"/>
      <c r="T96" s="63"/>
      <c r="U96" s="63" t="s">
        <v>3291</v>
      </c>
      <c r="V96" s="65" t="str">
        <f> if(isna(VLOOKUP($A96,processing!$A:$B,1,0)), "no", "yes")</f>
        <v>yes</v>
      </c>
      <c r="W96" s="65" t="str">
        <f> if(isna(VLOOKUP($A96,outputs!$A:$B,1,0)), "no", "yes")</f>
        <v>yes</v>
      </c>
      <c r="X96" s="65" t="str">
        <f t="shared" si="2"/>
        <v>yes</v>
      </c>
      <c r="Y96" s="65" t="str">
        <f> if(isna(VLOOKUP($A96,accuracy!$A:$B,1,0)), "no", "yes")</f>
        <v>yes</v>
      </c>
      <c r="Z96" s="65" t="str">
        <f t="array" ref="Z96"> index(publications!$A$1:$A$319, match($B96, publications!$B$1:$B$319, 0))</f>
        <v>Livia</v>
      </c>
    </row>
    <row r="97">
      <c r="A97" s="4" t="str">
        <f> concatenate(VLOOKUP($B97,publications!$B:$D,3,0), ".", $C97)</f>
        <v>YW232UWW.1</v>
      </c>
      <c r="B97" s="3" t="s">
        <v>1999</v>
      </c>
      <c r="C97" s="62">
        <f t="shared" si="1"/>
        <v>1</v>
      </c>
      <c r="D97" s="3" t="s">
        <v>2759</v>
      </c>
      <c r="E97" s="3" t="s">
        <v>3161</v>
      </c>
      <c r="F97" s="16" t="s">
        <v>3262</v>
      </c>
      <c r="H97" s="3">
        <v>1958.0</v>
      </c>
      <c r="I97" s="3">
        <v>1958.0</v>
      </c>
      <c r="J97" s="3" t="s">
        <v>3252</v>
      </c>
      <c r="K97" s="5" t="s">
        <v>22</v>
      </c>
      <c r="L97" s="67" t="s">
        <v>22</v>
      </c>
      <c r="M97" s="66" t="s">
        <v>22</v>
      </c>
      <c r="N97" s="63" t="s">
        <v>3263</v>
      </c>
      <c r="O97" s="5">
        <v>10.0</v>
      </c>
      <c r="P97" s="3" t="s">
        <v>3166</v>
      </c>
      <c r="Q97" s="5">
        <v>34.0</v>
      </c>
      <c r="R97" s="64" t="s">
        <v>22</v>
      </c>
      <c r="S97" s="64" t="s">
        <v>3173</v>
      </c>
      <c r="T97" s="63"/>
      <c r="U97" s="63" t="s">
        <v>22</v>
      </c>
      <c r="V97" s="65" t="str">
        <f> if(isna(VLOOKUP($A97,processing!$A:$B,1,0)), "no", "yes")</f>
        <v>yes</v>
      </c>
      <c r="W97" s="65" t="str">
        <f> if(isna(VLOOKUP($A97,outputs!$A:$B,1,0)), "no", "yes")</f>
        <v>yes</v>
      </c>
      <c r="X97" s="65" t="str">
        <f t="shared" si="2"/>
        <v>yes</v>
      </c>
      <c r="Y97" s="65" t="str">
        <f> if(isna(VLOOKUP($A97,accuracy!$A:$B,1,0)), "no", "yes")</f>
        <v>yes</v>
      </c>
      <c r="Z97" s="65" t="str">
        <f t="array" ref="Z97"> index(publications!$A$1:$A$319, match($B97, publications!$B$1:$B$319, 0))</f>
        <v>Amaury</v>
      </c>
    </row>
    <row r="98">
      <c r="A98" s="4" t="str">
        <f> concatenate(VLOOKUP($B98,publications!$B:$D,3,0), ".", $C98)</f>
        <v>YW232UWW.2</v>
      </c>
      <c r="B98" s="3" t="s">
        <v>1999</v>
      </c>
      <c r="C98" s="62">
        <f t="shared" si="1"/>
        <v>2</v>
      </c>
      <c r="D98" s="3" t="s">
        <v>2759</v>
      </c>
      <c r="E98" s="3" t="s">
        <v>3161</v>
      </c>
      <c r="F98" s="16" t="s">
        <v>3262</v>
      </c>
      <c r="H98" s="3">
        <v>1981.0</v>
      </c>
      <c r="I98" s="3">
        <v>1981.0</v>
      </c>
      <c r="J98" s="3" t="s">
        <v>3252</v>
      </c>
      <c r="K98" s="5" t="s">
        <v>22</v>
      </c>
      <c r="L98" s="67" t="s">
        <v>22</v>
      </c>
      <c r="M98" s="66" t="s">
        <v>22</v>
      </c>
      <c r="N98" s="63" t="s">
        <v>3292</v>
      </c>
      <c r="O98" s="5">
        <v>10.0</v>
      </c>
      <c r="P98" s="3" t="s">
        <v>3166</v>
      </c>
      <c r="Q98" s="5">
        <v>6.0</v>
      </c>
      <c r="R98" s="64" t="s">
        <v>22</v>
      </c>
      <c r="S98" s="64" t="s">
        <v>3255</v>
      </c>
      <c r="T98" s="63"/>
      <c r="U98" s="63" t="s">
        <v>22</v>
      </c>
      <c r="V98" s="65" t="str">
        <f> if(isna(VLOOKUP($A98,processing!$A:$B,1,0)), "no", "yes")</f>
        <v>yes</v>
      </c>
      <c r="W98" s="65" t="str">
        <f> if(isna(VLOOKUP($A98,outputs!$A:$B,1,0)), "no", "yes")</f>
        <v>yes</v>
      </c>
      <c r="X98" s="65" t="str">
        <f t="shared" si="2"/>
        <v>yes</v>
      </c>
      <c r="Y98" s="65" t="str">
        <f> if(isna(VLOOKUP($A98,accuracy!$A:$B,1,0)), "no", "yes")</f>
        <v>yes</v>
      </c>
      <c r="Z98" s="65" t="str">
        <f t="array" ref="Z98"> index(publications!$A$1:$A$319, match($B98, publications!$B$1:$B$319, 0))</f>
        <v>Amaury</v>
      </c>
    </row>
    <row r="99">
      <c r="A99" s="4" t="str">
        <f> concatenate(VLOOKUP($B99,publications!$B:$D,3,0), ".", $C99)</f>
        <v>MDM8SQRY.1</v>
      </c>
      <c r="B99" s="3" t="s">
        <v>2001</v>
      </c>
      <c r="C99" s="71">
        <f t="shared" si="1"/>
        <v>1</v>
      </c>
      <c r="D99" s="3" t="s">
        <v>2759</v>
      </c>
      <c r="E99" s="3" t="s">
        <v>3161</v>
      </c>
      <c r="F99" s="16" t="s">
        <v>3293</v>
      </c>
      <c r="H99" s="3">
        <v>1955.0</v>
      </c>
      <c r="I99" s="3">
        <v>1955.0</v>
      </c>
      <c r="J99" s="3" t="s">
        <v>3199</v>
      </c>
      <c r="K99" s="5" t="s">
        <v>22</v>
      </c>
      <c r="L99" s="5" t="s">
        <v>22</v>
      </c>
      <c r="M99" s="5">
        <v>1.0</v>
      </c>
      <c r="N99" s="66" t="s">
        <v>22</v>
      </c>
      <c r="O99" s="5">
        <v>1200.0</v>
      </c>
      <c r="P99" s="3" t="s">
        <v>3238</v>
      </c>
      <c r="Q99" s="5">
        <v>5.0</v>
      </c>
      <c r="R99" s="64" t="s">
        <v>22</v>
      </c>
      <c r="S99" s="64"/>
      <c r="T99" s="3"/>
      <c r="U99" s="3" t="s">
        <v>3294</v>
      </c>
      <c r="V99" s="72" t="str">
        <f> if(isna(VLOOKUP($A99,processing!$A:$B,1,0)), "no", "yes")</f>
        <v>yes</v>
      </c>
      <c r="W99" s="72" t="str">
        <f> if(isna(VLOOKUP($A99,outputs!$A:$B,1,0)), "no", "yes")</f>
        <v>yes</v>
      </c>
      <c r="X99" s="72" t="str">
        <f t="shared" si="2"/>
        <v>yes</v>
      </c>
      <c r="Y99" s="72" t="str">
        <f> if(isna(VLOOKUP($A99,accuracy!$A:$B,1,0)), "no", "yes")</f>
        <v>yes</v>
      </c>
      <c r="Z99" s="72" t="str">
        <f t="array" ref="Z99"> index(publications!$A$1:$A$319, match($B99, publications!$B$1:$B$319, 0))</f>
        <v>Melanie</v>
      </c>
    </row>
    <row r="100">
      <c r="A100" s="4" t="str">
        <f> concatenate(VLOOKUP($B100,publications!$B:$D,3,0), ".", $C100)</f>
        <v>MDM8SQRY.2</v>
      </c>
      <c r="B100" s="3" t="s">
        <v>2001</v>
      </c>
      <c r="C100" s="71">
        <f t="shared" si="1"/>
        <v>2</v>
      </c>
      <c r="D100" s="3" t="s">
        <v>2759</v>
      </c>
      <c r="E100" s="3" t="s">
        <v>3161</v>
      </c>
      <c r="F100" s="16" t="s">
        <v>3295</v>
      </c>
      <c r="H100" s="3">
        <v>1983.0</v>
      </c>
      <c r="I100" s="3">
        <v>1983.0</v>
      </c>
      <c r="J100" s="3" t="s">
        <v>3199</v>
      </c>
      <c r="K100" s="5" t="s">
        <v>22</v>
      </c>
      <c r="L100" s="5" t="s">
        <v>22</v>
      </c>
      <c r="M100" s="5">
        <v>1.0</v>
      </c>
      <c r="N100" s="66" t="s">
        <v>22</v>
      </c>
      <c r="O100" s="5">
        <v>1200.0</v>
      </c>
      <c r="P100" s="3" t="s">
        <v>3238</v>
      </c>
      <c r="Q100" s="5">
        <v>5.0</v>
      </c>
      <c r="R100" s="64" t="s">
        <v>22</v>
      </c>
      <c r="S100" s="64"/>
      <c r="T100" s="3"/>
      <c r="U100" s="3" t="s">
        <v>3296</v>
      </c>
      <c r="V100" s="72" t="str">
        <f> if(isna(VLOOKUP($A100,processing!$A:$B,1,0)), "no", "yes")</f>
        <v>yes</v>
      </c>
      <c r="W100" s="72" t="str">
        <f> if(isna(VLOOKUP($A100,outputs!$A:$B,1,0)), "no", "yes")</f>
        <v>yes</v>
      </c>
      <c r="X100" s="72" t="str">
        <f t="shared" si="2"/>
        <v>yes</v>
      </c>
      <c r="Y100" s="72" t="str">
        <f> if(isna(VLOOKUP($A100,accuracy!$A:$B,1,0)), "no", "yes")</f>
        <v>yes</v>
      </c>
      <c r="Z100" s="72" t="str">
        <f t="array" ref="Z100"> index(publications!$A$1:$A$319, match($B100, publications!$B$1:$B$319, 0))</f>
        <v>Melanie</v>
      </c>
    </row>
    <row r="101">
      <c r="A101" s="4" t="str">
        <f> concatenate(VLOOKUP($B101,publications!$B:$D,3,0), ".", $C101)</f>
        <v>MDM8SQRY.3</v>
      </c>
      <c r="B101" s="3" t="s">
        <v>2001</v>
      </c>
      <c r="C101" s="71">
        <f t="shared" si="1"/>
        <v>3</v>
      </c>
      <c r="D101" s="3" t="s">
        <v>2759</v>
      </c>
      <c r="E101" s="3" t="s">
        <v>3161</v>
      </c>
      <c r="F101" s="16" t="s">
        <v>3295</v>
      </c>
      <c r="H101" s="3">
        <v>1996.0</v>
      </c>
      <c r="I101" s="3">
        <v>1996.0</v>
      </c>
      <c r="J101" s="3" t="s">
        <v>3199</v>
      </c>
      <c r="K101" s="5" t="s">
        <v>22</v>
      </c>
      <c r="L101" s="5" t="s">
        <v>22</v>
      </c>
      <c r="M101" s="5">
        <v>0.3</v>
      </c>
      <c r="N101" s="66" t="s">
        <v>22</v>
      </c>
      <c r="O101" s="5">
        <v>1200.0</v>
      </c>
      <c r="P101" s="3" t="s">
        <v>3238</v>
      </c>
      <c r="Q101" s="5">
        <v>5.0</v>
      </c>
      <c r="R101" s="64" t="s">
        <v>22</v>
      </c>
      <c r="S101" s="64"/>
      <c r="T101" s="3"/>
      <c r="U101" s="3" t="s">
        <v>3297</v>
      </c>
      <c r="V101" s="72" t="str">
        <f> if(isna(VLOOKUP($A101,processing!$A:$B,1,0)), "no", "yes")</f>
        <v>yes</v>
      </c>
      <c r="W101" s="72" t="str">
        <f> if(isna(VLOOKUP($A101,outputs!$A:$B,1,0)), "no", "yes")</f>
        <v>yes</v>
      </c>
      <c r="X101" s="72" t="str">
        <f t="shared" si="2"/>
        <v>yes</v>
      </c>
      <c r="Y101" s="72" t="str">
        <f> if(isna(VLOOKUP($A101,accuracy!$A:$B,1,0)), "no", "yes")</f>
        <v>yes</v>
      </c>
      <c r="Z101" s="72" t="str">
        <f t="array" ref="Z101"> index(publications!$A$1:$A$319, match($B101, publications!$B$1:$B$319, 0))</f>
        <v>Melanie</v>
      </c>
    </row>
    <row r="102">
      <c r="A102" s="4" t="str">
        <f> concatenate(VLOOKUP($B102,publications!$B:$D,3,0), ".", $C102)</f>
        <v>4IQDTMM4.1</v>
      </c>
      <c r="B102" s="3" t="s">
        <v>2004</v>
      </c>
      <c r="C102" s="62">
        <f t="shared" si="1"/>
        <v>1</v>
      </c>
      <c r="D102" s="3" t="s">
        <v>2759</v>
      </c>
      <c r="E102" s="3" t="s">
        <v>203</v>
      </c>
      <c r="F102" s="16" t="s">
        <v>3272</v>
      </c>
      <c r="H102" s="3">
        <v>1971.0</v>
      </c>
      <c r="I102" s="3">
        <v>1971.0</v>
      </c>
      <c r="J102" s="3" t="s">
        <v>3199</v>
      </c>
      <c r="K102" s="5">
        <v>2700.0</v>
      </c>
      <c r="L102" s="5" t="s">
        <v>22</v>
      </c>
      <c r="M102" s="5">
        <v>0.37</v>
      </c>
      <c r="N102" s="63" t="s">
        <v>3168</v>
      </c>
      <c r="O102" s="5">
        <v>21.0</v>
      </c>
      <c r="P102" s="3" t="s">
        <v>3166</v>
      </c>
      <c r="Q102" s="5">
        <v>61.0</v>
      </c>
      <c r="R102" s="64" t="s">
        <v>22</v>
      </c>
      <c r="S102" s="64"/>
      <c r="T102" s="63"/>
      <c r="U102" s="3" t="s">
        <v>3298</v>
      </c>
      <c r="V102" s="65" t="str">
        <f> if(isna(VLOOKUP($A102,processing!$A:$B,1,0)), "no", "yes")</f>
        <v>yes</v>
      </c>
      <c r="W102" s="65" t="str">
        <f> if(isna(VLOOKUP($A102,outputs!$A:$B,1,0)), "no", "yes")</f>
        <v>yes</v>
      </c>
      <c r="X102" s="65" t="str">
        <f t="shared" si="2"/>
        <v>yes</v>
      </c>
      <c r="Y102" s="65" t="str">
        <f> if(isna(VLOOKUP($A102,accuracy!$A:$B,1,0)), "no", "yes")</f>
        <v>yes</v>
      </c>
      <c r="Z102" s="65" t="str">
        <f t="array" ref="Z102"> index(publications!$A$1:$A$319, match($B102, publications!$B$1:$B$319, 0))</f>
        <v>Anette</v>
      </c>
    </row>
    <row r="103">
      <c r="A103" s="4" t="str">
        <f> concatenate(VLOOKUP($B103,publications!$B:$D,3,0), ".", $C103)</f>
        <v>4IQDTMM4.2</v>
      </c>
      <c r="B103" s="3" t="s">
        <v>2004</v>
      </c>
      <c r="C103" s="62">
        <f t="shared" si="1"/>
        <v>2</v>
      </c>
      <c r="D103" s="3" t="s">
        <v>2759</v>
      </c>
      <c r="E103" s="3" t="s">
        <v>203</v>
      </c>
      <c r="F103" s="16" t="s">
        <v>3272</v>
      </c>
      <c r="H103" s="3">
        <v>1981.0</v>
      </c>
      <c r="I103" s="3">
        <v>1981.0</v>
      </c>
      <c r="J103" s="3" t="s">
        <v>3199</v>
      </c>
      <c r="K103" s="5">
        <v>4800.0</v>
      </c>
      <c r="L103" s="5" t="s">
        <v>22</v>
      </c>
      <c r="M103" s="5">
        <v>0.66</v>
      </c>
      <c r="N103" s="63" t="s">
        <v>3284</v>
      </c>
      <c r="O103" s="5">
        <v>21.0</v>
      </c>
      <c r="P103" s="3" t="s">
        <v>3166</v>
      </c>
      <c r="Q103" s="5">
        <v>27.0</v>
      </c>
      <c r="R103" s="64" t="s">
        <v>22</v>
      </c>
      <c r="S103" s="64"/>
      <c r="T103" s="63"/>
      <c r="U103" s="3" t="s">
        <v>3299</v>
      </c>
      <c r="V103" s="65" t="str">
        <f> if(isna(VLOOKUP($A103,processing!$A:$B,1,0)), "no", "yes")</f>
        <v>yes</v>
      </c>
      <c r="W103" s="65" t="str">
        <f> if(isna(VLOOKUP($A103,outputs!$A:$B,1,0)), "no", "yes")</f>
        <v>yes</v>
      </c>
      <c r="X103" s="65" t="str">
        <f t="shared" si="2"/>
        <v>yes</v>
      </c>
      <c r="Y103" s="65" t="str">
        <f> if(isna(VLOOKUP($A103,accuracy!$A:$B,1,0)), "no", "yes")</f>
        <v>yes</v>
      </c>
      <c r="Z103" s="65" t="str">
        <f t="array" ref="Z103"> index(publications!$A$1:$A$319, match($B103, publications!$B$1:$B$319, 0))</f>
        <v>Anette</v>
      </c>
    </row>
    <row r="104">
      <c r="A104" s="4" t="str">
        <f> concatenate(VLOOKUP($B104,publications!$B:$D,3,0), ".", $C104)</f>
        <v>4IQDTMM4.3</v>
      </c>
      <c r="B104" s="3" t="s">
        <v>2004</v>
      </c>
      <c r="C104" s="62">
        <f t="shared" si="1"/>
        <v>3</v>
      </c>
      <c r="D104" s="3" t="s">
        <v>2759</v>
      </c>
      <c r="E104" s="3" t="s">
        <v>203</v>
      </c>
      <c r="F104" s="16" t="s">
        <v>3272</v>
      </c>
      <c r="H104" s="3">
        <v>1990.0</v>
      </c>
      <c r="I104" s="3">
        <v>1990.0</v>
      </c>
      <c r="J104" s="3" t="s">
        <v>3199</v>
      </c>
      <c r="K104" s="5">
        <v>5000.0</v>
      </c>
      <c r="L104" s="5" t="s">
        <v>22</v>
      </c>
      <c r="M104" s="5">
        <v>0.69</v>
      </c>
      <c r="N104" s="63" t="s">
        <v>3284</v>
      </c>
      <c r="O104" s="5">
        <v>21.0</v>
      </c>
      <c r="P104" s="3" t="s">
        <v>3166</v>
      </c>
      <c r="Q104" s="5">
        <v>31.0</v>
      </c>
      <c r="R104" s="64" t="s">
        <v>22</v>
      </c>
      <c r="S104" s="64"/>
      <c r="T104" s="63"/>
      <c r="U104" s="3" t="s">
        <v>3300</v>
      </c>
      <c r="V104" s="65" t="str">
        <f> if(isna(VLOOKUP($A104,processing!$A:$B,1,0)), "no", "yes")</f>
        <v>yes</v>
      </c>
      <c r="W104" s="65" t="str">
        <f> if(isna(VLOOKUP($A104,outputs!$A:$B,1,0)), "no", "yes")</f>
        <v>yes</v>
      </c>
      <c r="X104" s="65" t="str">
        <f t="shared" si="2"/>
        <v>yes</v>
      </c>
      <c r="Y104" s="65" t="str">
        <f> if(isna(VLOOKUP($A104,accuracy!$A:$B,1,0)), "no", "yes")</f>
        <v>yes</v>
      </c>
      <c r="Z104" s="65" t="str">
        <f t="array" ref="Z104"> index(publications!$A$1:$A$319, match($B104, publications!$B$1:$B$319, 0))</f>
        <v>Anette</v>
      </c>
    </row>
    <row r="105">
      <c r="A105" s="4" t="str">
        <f> concatenate(VLOOKUP($B105,publications!$B:$D,3,0), ".", $C105)</f>
        <v>4IQDTMM4.4</v>
      </c>
      <c r="B105" s="3" t="s">
        <v>2004</v>
      </c>
      <c r="C105" s="62">
        <f t="shared" si="1"/>
        <v>4</v>
      </c>
      <c r="D105" s="3" t="s">
        <v>2759</v>
      </c>
      <c r="E105" s="3" t="s">
        <v>203</v>
      </c>
      <c r="F105" s="16" t="s">
        <v>3272</v>
      </c>
      <c r="H105" s="3">
        <v>2001.0</v>
      </c>
      <c r="I105" s="3">
        <v>2001.0</v>
      </c>
      <c r="J105" s="3" t="s">
        <v>3199</v>
      </c>
      <c r="K105" s="5">
        <v>4000.0</v>
      </c>
      <c r="L105" s="5" t="s">
        <v>22</v>
      </c>
      <c r="M105" s="5">
        <v>0.55</v>
      </c>
      <c r="N105" s="63" t="s">
        <v>3301</v>
      </c>
      <c r="O105" s="5">
        <v>21.0</v>
      </c>
      <c r="P105" s="3" t="s">
        <v>3166</v>
      </c>
      <c r="Q105" s="5">
        <v>44.0</v>
      </c>
      <c r="R105" s="64" t="s">
        <v>22</v>
      </c>
      <c r="S105" s="64"/>
      <c r="T105" s="63"/>
      <c r="U105" s="3" t="s">
        <v>3302</v>
      </c>
      <c r="V105" s="65" t="str">
        <f> if(isna(VLOOKUP($A105,processing!$A:$B,1,0)), "no", "yes")</f>
        <v>yes</v>
      </c>
      <c r="W105" s="65" t="str">
        <f> if(isna(VLOOKUP($A105,outputs!$A:$B,1,0)), "no", "yes")</f>
        <v>yes</v>
      </c>
      <c r="X105" s="65" t="str">
        <f t="shared" si="2"/>
        <v>yes</v>
      </c>
      <c r="Y105" s="65" t="str">
        <f> if(isna(VLOOKUP($A105,accuracy!$A:$B,1,0)), "no", "yes")</f>
        <v>yes</v>
      </c>
      <c r="Z105" s="65" t="str">
        <f t="array" ref="Z105"> index(publications!$A$1:$A$319, match($B105, publications!$B$1:$B$319, 0))</f>
        <v>Anette</v>
      </c>
    </row>
    <row r="106">
      <c r="A106" s="4" t="str">
        <f> concatenate(VLOOKUP($B106,publications!$B:$D,3,0), ".", $C106)</f>
        <v>D28F7QAG.1</v>
      </c>
      <c r="B106" s="3" t="s">
        <v>2008</v>
      </c>
      <c r="C106" s="62">
        <f t="shared" si="1"/>
        <v>1</v>
      </c>
      <c r="D106" s="3" t="s">
        <v>2759</v>
      </c>
      <c r="E106" s="3" t="s">
        <v>3161</v>
      </c>
      <c r="F106" s="16" t="s">
        <v>3303</v>
      </c>
      <c r="H106" s="3">
        <v>1940.0</v>
      </c>
      <c r="I106" s="3">
        <v>1949.0</v>
      </c>
      <c r="J106" s="3" t="s">
        <v>3252</v>
      </c>
      <c r="K106" s="5" t="s">
        <v>22</v>
      </c>
      <c r="L106" s="67" t="s">
        <v>22</v>
      </c>
      <c r="M106" s="66" t="s">
        <v>22</v>
      </c>
      <c r="N106" s="66" t="s">
        <v>22</v>
      </c>
      <c r="O106" s="5">
        <v>600.0</v>
      </c>
      <c r="P106" s="3" t="s">
        <v>3238</v>
      </c>
      <c r="Q106" s="66" t="s">
        <v>22</v>
      </c>
      <c r="R106" s="64" t="s">
        <v>22</v>
      </c>
      <c r="S106" s="64"/>
      <c r="T106" s="3"/>
      <c r="U106" s="3" t="s">
        <v>3304</v>
      </c>
      <c r="V106" s="65" t="str">
        <f> if(isna(VLOOKUP($A106,processing!$A:$B,1,0)), "no", "yes")</f>
        <v>yes</v>
      </c>
      <c r="W106" s="65" t="str">
        <f> if(isna(VLOOKUP($A106,outputs!$A:$B,1,0)), "no", "yes")</f>
        <v>yes</v>
      </c>
      <c r="X106" s="65" t="str">
        <f t="shared" si="2"/>
        <v>yes</v>
      </c>
      <c r="Y106" s="65" t="str">
        <f> if(isna(VLOOKUP($A106,accuracy!$A:$B,1,0)), "no", "yes")</f>
        <v>yes</v>
      </c>
      <c r="Z106" s="65" t="str">
        <f t="array" ref="Z106"> index(publications!$A$1:$A$319, match($B106, publications!$B$1:$B$319, 0))</f>
        <v>Anette</v>
      </c>
    </row>
    <row r="107">
      <c r="A107" s="4" t="str">
        <f> concatenate(VLOOKUP($B107,publications!$B:$D,3,0), ".", $C107)</f>
        <v>D28F7QAG.2</v>
      </c>
      <c r="B107" s="3" t="s">
        <v>2008</v>
      </c>
      <c r="C107" s="62">
        <f t="shared" si="1"/>
        <v>2</v>
      </c>
      <c r="D107" s="3" t="s">
        <v>2759</v>
      </c>
      <c r="E107" s="3" t="s">
        <v>3161</v>
      </c>
      <c r="F107" s="16" t="s">
        <v>3303</v>
      </c>
      <c r="H107" s="3">
        <v>1980.0</v>
      </c>
      <c r="I107" s="3">
        <v>1999.0</v>
      </c>
      <c r="J107" s="3" t="s">
        <v>3252</v>
      </c>
      <c r="K107" s="5" t="s">
        <v>22</v>
      </c>
      <c r="L107" s="67" t="s">
        <v>22</v>
      </c>
      <c r="M107" s="66" t="s">
        <v>22</v>
      </c>
      <c r="N107" s="66" t="s">
        <v>22</v>
      </c>
      <c r="O107" s="5">
        <v>2000.0</v>
      </c>
      <c r="P107" s="3" t="s">
        <v>3238</v>
      </c>
      <c r="Q107" s="66" t="s">
        <v>22</v>
      </c>
      <c r="R107" s="64" t="s">
        <v>22</v>
      </c>
      <c r="S107" s="64"/>
      <c r="T107" s="3"/>
      <c r="U107" s="3" t="s">
        <v>3304</v>
      </c>
      <c r="V107" s="65" t="str">
        <f> if(isna(VLOOKUP($A107,processing!$A:$B,1,0)), "no", "yes")</f>
        <v>yes</v>
      </c>
      <c r="W107" s="65" t="str">
        <f> if(isna(VLOOKUP($A107,outputs!$A:$B,1,0)), "no", "yes")</f>
        <v>yes</v>
      </c>
      <c r="X107" s="65" t="str">
        <f t="shared" si="2"/>
        <v>yes</v>
      </c>
      <c r="Y107" s="65" t="str">
        <f> if(isna(VLOOKUP($A107,accuracy!$A:$B,1,0)), "no", "yes")</f>
        <v>yes</v>
      </c>
      <c r="Z107" s="65" t="str">
        <f t="array" ref="Z107"> index(publications!$A$1:$A$319, match($B107, publications!$B$1:$B$319, 0))</f>
        <v>Anette</v>
      </c>
    </row>
    <row r="108">
      <c r="A108" s="4" t="str">
        <f> concatenate(VLOOKUP($B108,publications!$B:$D,3,0), ".", $C108)</f>
        <v>5ER8DF4Z.1</v>
      </c>
      <c r="B108" s="3" t="s">
        <v>2010</v>
      </c>
      <c r="C108" s="62">
        <f t="shared" si="1"/>
        <v>1</v>
      </c>
      <c r="D108" s="3" t="s">
        <v>2759</v>
      </c>
      <c r="E108" s="3" t="s">
        <v>203</v>
      </c>
      <c r="F108" s="16" t="s">
        <v>3265</v>
      </c>
      <c r="H108" s="3">
        <v>1957.0</v>
      </c>
      <c r="I108" s="3">
        <v>1957.0</v>
      </c>
      <c r="J108" s="3" t="s">
        <v>3171</v>
      </c>
      <c r="K108" s="5" t="s">
        <v>22</v>
      </c>
      <c r="L108" s="67" t="s">
        <v>22</v>
      </c>
      <c r="M108" s="5">
        <v>0.6</v>
      </c>
      <c r="N108" s="63" t="s">
        <v>3191</v>
      </c>
      <c r="O108" s="5">
        <v>21.0</v>
      </c>
      <c r="P108" s="3" t="s">
        <v>3166</v>
      </c>
      <c r="Q108" s="5">
        <v>3.0</v>
      </c>
      <c r="R108" s="64" t="s">
        <v>22</v>
      </c>
      <c r="S108" s="64" t="s">
        <v>3305</v>
      </c>
      <c r="T108" s="3"/>
      <c r="U108" s="3" t="s">
        <v>3306</v>
      </c>
      <c r="V108" s="65" t="str">
        <f> if(isna(VLOOKUP($A108,processing!$A:$B,1,0)), "no", "yes")</f>
        <v>yes</v>
      </c>
      <c r="W108" s="65" t="str">
        <f> if(isna(VLOOKUP($A108,outputs!$A:$B,1,0)), "no", "yes")</f>
        <v>yes</v>
      </c>
      <c r="X108" s="65" t="str">
        <f t="shared" si="2"/>
        <v>yes</v>
      </c>
      <c r="Y108" s="65" t="str">
        <f> if(isna(VLOOKUP($A108,accuracy!$A:$B,1,0)), "no", "yes")</f>
        <v>yes</v>
      </c>
      <c r="Z108" s="10" t="s">
        <v>91</v>
      </c>
    </row>
    <row r="109">
      <c r="A109" s="4" t="str">
        <f> concatenate(VLOOKUP($B109,publications!$B:$D,3,0), ".", $C109)</f>
        <v>5ER8DF4Z.2</v>
      </c>
      <c r="B109" s="3" t="s">
        <v>2010</v>
      </c>
      <c r="C109" s="62">
        <f t="shared" si="1"/>
        <v>2</v>
      </c>
      <c r="D109" s="3" t="s">
        <v>2759</v>
      </c>
      <c r="E109" s="3" t="s">
        <v>203</v>
      </c>
      <c r="F109" s="16" t="s">
        <v>3265</v>
      </c>
      <c r="H109" s="3">
        <v>1957.0</v>
      </c>
      <c r="I109" s="3">
        <v>1957.0</v>
      </c>
      <c r="J109" s="3" t="s">
        <v>3171</v>
      </c>
      <c r="K109" s="5" t="s">
        <v>22</v>
      </c>
      <c r="L109" s="67" t="s">
        <v>22</v>
      </c>
      <c r="M109" s="5">
        <v>0.6</v>
      </c>
      <c r="N109" s="63" t="s">
        <v>3191</v>
      </c>
      <c r="O109" s="5">
        <v>21.0</v>
      </c>
      <c r="P109" s="3" t="s">
        <v>3166</v>
      </c>
      <c r="Q109" s="5">
        <v>4.0</v>
      </c>
      <c r="R109" s="64" t="s">
        <v>22</v>
      </c>
      <c r="S109" s="64" t="s">
        <v>3305</v>
      </c>
      <c r="T109" s="3"/>
      <c r="U109" s="3" t="s">
        <v>3307</v>
      </c>
      <c r="V109" s="65" t="str">
        <f> if(isna(VLOOKUP($A109,processing!$A:$B,1,0)), "no", "yes")</f>
        <v>yes</v>
      </c>
      <c r="W109" s="65" t="str">
        <f> if(isna(VLOOKUP($A109,outputs!$A:$B,1,0)), "no", "yes")</f>
        <v>yes</v>
      </c>
      <c r="X109" s="65" t="str">
        <f t="shared" si="2"/>
        <v>yes</v>
      </c>
      <c r="Y109" s="65" t="str">
        <f> if(isna(VLOOKUP($A109,accuracy!$A:$B,1,0)), "no", "yes")</f>
        <v>yes</v>
      </c>
      <c r="Z109" s="10" t="s">
        <v>91</v>
      </c>
    </row>
    <row r="110">
      <c r="A110" s="4" t="str">
        <f> concatenate(VLOOKUP($B110,publications!$B:$D,3,0), ".", $C110)</f>
        <v>5ER8DF4Z.3</v>
      </c>
      <c r="B110" s="3" t="s">
        <v>2010</v>
      </c>
      <c r="C110" s="62">
        <f t="shared" si="1"/>
        <v>3</v>
      </c>
      <c r="D110" s="3" t="s">
        <v>2759</v>
      </c>
      <c r="E110" s="3" t="s">
        <v>203</v>
      </c>
      <c r="F110" s="16" t="s">
        <v>3265</v>
      </c>
      <c r="H110" s="3">
        <v>1956.0</v>
      </c>
      <c r="I110" s="3">
        <v>1956.0</v>
      </c>
      <c r="J110" s="3" t="s">
        <v>3171</v>
      </c>
      <c r="K110" s="5" t="s">
        <v>22</v>
      </c>
      <c r="L110" s="67" t="s">
        <v>22</v>
      </c>
      <c r="M110" s="5">
        <v>0.6</v>
      </c>
      <c r="N110" s="63" t="s">
        <v>3191</v>
      </c>
      <c r="O110" s="5">
        <v>21.0</v>
      </c>
      <c r="P110" s="3" t="s">
        <v>3166</v>
      </c>
      <c r="Q110" s="5">
        <v>7.0</v>
      </c>
      <c r="R110" s="64" t="s">
        <v>22</v>
      </c>
      <c r="S110" s="64" t="s">
        <v>3305</v>
      </c>
      <c r="T110" s="3"/>
      <c r="U110" s="3" t="s">
        <v>3308</v>
      </c>
      <c r="V110" s="65" t="str">
        <f> if(isna(VLOOKUP($A110,processing!$A:$B,1,0)), "no", "yes")</f>
        <v>yes</v>
      </c>
      <c r="W110" s="65" t="str">
        <f> if(isna(VLOOKUP($A110,outputs!$A:$B,1,0)), "no", "yes")</f>
        <v>yes</v>
      </c>
      <c r="X110" s="65" t="str">
        <f t="shared" si="2"/>
        <v>yes</v>
      </c>
      <c r="Y110" s="65" t="str">
        <f> if(isna(VLOOKUP($A110,accuracy!$A:$B,1,0)), "no", "yes")</f>
        <v>yes</v>
      </c>
      <c r="Z110" s="10" t="s">
        <v>91</v>
      </c>
    </row>
    <row r="111">
      <c r="A111" s="4" t="str">
        <f> concatenate(VLOOKUP($B111,publications!$B:$D,3,0), ".", $C111)</f>
        <v>5ER8DF4Z.4</v>
      </c>
      <c r="B111" s="3" t="s">
        <v>2010</v>
      </c>
      <c r="C111" s="62">
        <f t="shared" si="1"/>
        <v>4</v>
      </c>
      <c r="D111" s="3" t="s">
        <v>2759</v>
      </c>
      <c r="E111" s="3" t="s">
        <v>203</v>
      </c>
      <c r="F111" s="16" t="s">
        <v>3265</v>
      </c>
      <c r="H111" s="3">
        <v>1957.0</v>
      </c>
      <c r="I111" s="3">
        <v>1957.0</v>
      </c>
      <c r="J111" s="3" t="s">
        <v>3171</v>
      </c>
      <c r="K111" s="5" t="s">
        <v>22</v>
      </c>
      <c r="L111" s="67" t="s">
        <v>22</v>
      </c>
      <c r="M111" s="5">
        <v>0.6</v>
      </c>
      <c r="N111" s="63" t="s">
        <v>3191</v>
      </c>
      <c r="O111" s="5">
        <v>21.0</v>
      </c>
      <c r="P111" s="3" t="s">
        <v>3166</v>
      </c>
      <c r="Q111" s="5">
        <v>12.0</v>
      </c>
      <c r="R111" s="64" t="s">
        <v>22</v>
      </c>
      <c r="S111" s="64" t="s">
        <v>3305</v>
      </c>
      <c r="T111" s="3"/>
      <c r="U111" s="3" t="s">
        <v>3309</v>
      </c>
      <c r="V111" s="65" t="str">
        <f> if(isna(VLOOKUP($A111,processing!$A:$B,1,0)), "no", "yes")</f>
        <v>yes</v>
      </c>
      <c r="W111" s="65" t="str">
        <f> if(isna(VLOOKUP($A111,outputs!$A:$B,1,0)), "no", "yes")</f>
        <v>yes</v>
      </c>
      <c r="X111" s="65" t="str">
        <f t="shared" si="2"/>
        <v>yes</v>
      </c>
      <c r="Y111" s="65" t="str">
        <f> if(isna(VLOOKUP($A111,accuracy!$A:$B,1,0)), "no", "yes")</f>
        <v>yes</v>
      </c>
      <c r="Z111" s="10" t="s">
        <v>91</v>
      </c>
    </row>
    <row r="112">
      <c r="A112" s="4" t="str">
        <f> concatenate(VLOOKUP($B112,publications!$B:$D,3,0), ".", $C112)</f>
        <v>5ER8DF4Z.5</v>
      </c>
      <c r="B112" s="3" t="s">
        <v>2010</v>
      </c>
      <c r="C112" s="62">
        <f t="shared" si="1"/>
        <v>5</v>
      </c>
      <c r="D112" s="3" t="s">
        <v>2759</v>
      </c>
      <c r="E112" s="3" t="s">
        <v>203</v>
      </c>
      <c r="F112" s="16" t="s">
        <v>3265</v>
      </c>
      <c r="H112" s="3">
        <v>1957.0</v>
      </c>
      <c r="I112" s="3">
        <v>1957.0</v>
      </c>
      <c r="J112" s="3" t="s">
        <v>3171</v>
      </c>
      <c r="K112" s="5" t="s">
        <v>22</v>
      </c>
      <c r="L112" s="67" t="s">
        <v>22</v>
      </c>
      <c r="M112" s="5">
        <v>0.6</v>
      </c>
      <c r="N112" s="63" t="s">
        <v>3191</v>
      </c>
      <c r="O112" s="5">
        <v>21.0</v>
      </c>
      <c r="P112" s="3" t="s">
        <v>3166</v>
      </c>
      <c r="Q112" s="5">
        <v>9.0</v>
      </c>
      <c r="R112" s="64" t="s">
        <v>22</v>
      </c>
      <c r="S112" s="64" t="s">
        <v>3305</v>
      </c>
      <c r="T112" s="3"/>
      <c r="U112" s="3" t="s">
        <v>3310</v>
      </c>
      <c r="V112" s="65" t="str">
        <f> if(isna(VLOOKUP($A112,processing!$A:$B,1,0)), "no", "yes")</f>
        <v>yes</v>
      </c>
      <c r="W112" s="65" t="str">
        <f> if(isna(VLOOKUP($A112,outputs!$A:$B,1,0)), "no", "yes")</f>
        <v>yes</v>
      </c>
      <c r="X112" s="65" t="str">
        <f t="shared" si="2"/>
        <v>yes</v>
      </c>
      <c r="Y112" s="65" t="str">
        <f> if(isna(VLOOKUP($A112,accuracy!$A:$B,1,0)), "no", "yes")</f>
        <v>yes</v>
      </c>
      <c r="Z112" s="10" t="s">
        <v>91</v>
      </c>
    </row>
    <row r="113">
      <c r="A113" s="4" t="str">
        <f> concatenate(VLOOKUP($B113,publications!$B:$D,3,0), ".", $C113)</f>
        <v>5ER8DF4Z.6</v>
      </c>
      <c r="B113" s="3" t="s">
        <v>2010</v>
      </c>
      <c r="C113" s="62">
        <f t="shared" si="1"/>
        <v>6</v>
      </c>
      <c r="D113" s="3" t="s">
        <v>2759</v>
      </c>
      <c r="E113" s="3" t="s">
        <v>203</v>
      </c>
      <c r="F113" s="16" t="s">
        <v>3265</v>
      </c>
      <c r="H113" s="3">
        <v>1956.0</v>
      </c>
      <c r="I113" s="3">
        <v>1956.0</v>
      </c>
      <c r="J113" s="3" t="s">
        <v>3171</v>
      </c>
      <c r="K113" s="5" t="s">
        <v>22</v>
      </c>
      <c r="L113" s="67" t="s">
        <v>22</v>
      </c>
      <c r="M113" s="5">
        <v>0.6</v>
      </c>
      <c r="N113" s="63" t="s">
        <v>3191</v>
      </c>
      <c r="O113" s="5">
        <v>21.0</v>
      </c>
      <c r="P113" s="3" t="s">
        <v>3166</v>
      </c>
      <c r="Q113" s="5">
        <v>5.0</v>
      </c>
      <c r="R113" s="64" t="s">
        <v>22</v>
      </c>
      <c r="S113" s="64" t="s">
        <v>3305</v>
      </c>
      <c r="T113" s="3"/>
      <c r="U113" s="3" t="s">
        <v>3311</v>
      </c>
      <c r="V113" s="65" t="str">
        <f> if(isna(VLOOKUP($A113,processing!$A:$B,1,0)), "no", "yes")</f>
        <v>yes</v>
      </c>
      <c r="W113" s="65" t="str">
        <f> if(isna(VLOOKUP($A113,outputs!$A:$B,1,0)), "no", "yes")</f>
        <v>yes</v>
      </c>
      <c r="X113" s="65" t="str">
        <f t="shared" si="2"/>
        <v>yes</v>
      </c>
      <c r="Y113" s="65" t="str">
        <f> if(isna(VLOOKUP($A113,accuracy!$A:$B,1,0)), "no", "yes")</f>
        <v>yes</v>
      </c>
      <c r="Z113" s="10" t="s">
        <v>91</v>
      </c>
    </row>
    <row r="114">
      <c r="A114" s="4" t="str">
        <f> concatenate(VLOOKUP($B114,publications!$B:$D,3,0), ".", $C114)</f>
        <v>Y5LI7LC8.1</v>
      </c>
      <c r="B114" s="3" t="s">
        <v>2006</v>
      </c>
      <c r="C114" s="62">
        <f t="shared" si="1"/>
        <v>1</v>
      </c>
      <c r="D114" s="3" t="s">
        <v>2759</v>
      </c>
      <c r="E114" s="3" t="s">
        <v>203</v>
      </c>
      <c r="F114" s="16" t="s">
        <v>3265</v>
      </c>
      <c r="H114" s="3">
        <v>1957.0</v>
      </c>
      <c r="I114" s="3">
        <v>1957.0</v>
      </c>
      <c r="J114" s="3" t="s">
        <v>3171</v>
      </c>
      <c r="K114" s="5" t="s">
        <v>22</v>
      </c>
      <c r="L114" s="67" t="s">
        <v>22</v>
      </c>
      <c r="M114" s="5">
        <v>0.6</v>
      </c>
      <c r="N114" s="63" t="s">
        <v>3191</v>
      </c>
      <c r="O114" s="5">
        <v>21.0</v>
      </c>
      <c r="P114" s="3" t="s">
        <v>3166</v>
      </c>
      <c r="Q114" s="5">
        <v>12.0</v>
      </c>
      <c r="R114" s="64" t="s">
        <v>22</v>
      </c>
      <c r="S114" s="64" t="s">
        <v>3305</v>
      </c>
      <c r="T114" s="3"/>
      <c r="U114" s="3" t="s">
        <v>3309</v>
      </c>
      <c r="V114" s="65" t="str">
        <f> if(isna(VLOOKUP($A114,processing!$A:$B,1,0)), "no", "yes")</f>
        <v>yes</v>
      </c>
      <c r="W114" s="65" t="str">
        <f> if(isna(VLOOKUP($A114,outputs!$A:$B,1,0)), "no", "yes")</f>
        <v>yes</v>
      </c>
      <c r="X114" s="65" t="str">
        <f t="shared" si="2"/>
        <v>yes</v>
      </c>
      <c r="Y114" s="65" t="str">
        <f> if(isna(VLOOKUP($A114,accuracy!$A:$B,1,0)), "no", "yes")</f>
        <v>yes</v>
      </c>
      <c r="Z114" s="10" t="s">
        <v>91</v>
      </c>
    </row>
    <row r="115">
      <c r="A115" s="4" t="str">
        <f> concatenate(VLOOKUP($B115,publications!$B:$D,3,0), ".", $C115)</f>
        <v>Y5LI7LC8.2</v>
      </c>
      <c r="B115" s="3" t="s">
        <v>2006</v>
      </c>
      <c r="C115" s="62">
        <f t="shared" si="1"/>
        <v>2</v>
      </c>
      <c r="D115" s="3" t="s">
        <v>2759</v>
      </c>
      <c r="E115" s="3" t="s">
        <v>203</v>
      </c>
      <c r="F115" s="16" t="s">
        <v>3265</v>
      </c>
      <c r="H115" s="3">
        <v>1957.0</v>
      </c>
      <c r="I115" s="3">
        <v>1957.0</v>
      </c>
      <c r="J115" s="3" t="s">
        <v>3171</v>
      </c>
      <c r="K115" s="5" t="s">
        <v>22</v>
      </c>
      <c r="L115" s="67" t="s">
        <v>22</v>
      </c>
      <c r="M115" s="5">
        <v>0.6</v>
      </c>
      <c r="N115" s="63" t="s">
        <v>3191</v>
      </c>
      <c r="O115" s="5">
        <v>21.0</v>
      </c>
      <c r="P115" s="3" t="s">
        <v>3166</v>
      </c>
      <c r="Q115" s="5">
        <v>9.0</v>
      </c>
      <c r="R115" s="64" t="s">
        <v>22</v>
      </c>
      <c r="S115" s="64" t="s">
        <v>3305</v>
      </c>
      <c r="T115" s="3"/>
      <c r="U115" s="3" t="s">
        <v>3310</v>
      </c>
      <c r="V115" s="65" t="str">
        <f> if(isna(VLOOKUP($A115,processing!$A:$B,1,0)), "no", "yes")</f>
        <v>yes</v>
      </c>
      <c r="W115" s="65" t="str">
        <f> if(isna(VLOOKUP($A115,outputs!$A:$B,1,0)), "no", "yes")</f>
        <v>yes</v>
      </c>
      <c r="X115" s="65" t="str">
        <f t="shared" si="2"/>
        <v>yes</v>
      </c>
      <c r="Y115" s="65" t="str">
        <f> if(isna(VLOOKUP($A115,accuracy!$A:$B,1,0)), "no", "yes")</f>
        <v>yes</v>
      </c>
      <c r="Z115" s="10" t="s">
        <v>91</v>
      </c>
    </row>
    <row r="116">
      <c r="A116" s="4" t="str">
        <f> concatenate(VLOOKUP($B116,publications!$B:$D,3,0), ".", $C116)</f>
        <v>BRUM54LP.1</v>
      </c>
      <c r="B116" s="3" t="s">
        <v>2020</v>
      </c>
      <c r="C116" s="62">
        <f t="shared" si="1"/>
        <v>1</v>
      </c>
      <c r="D116" s="3" t="s">
        <v>2759</v>
      </c>
      <c r="E116" s="3" t="s">
        <v>28</v>
      </c>
      <c r="F116" s="16" t="s">
        <v>3312</v>
      </c>
      <c r="H116" s="3">
        <v>1953.0</v>
      </c>
      <c r="I116" s="3">
        <v>1954.0</v>
      </c>
      <c r="J116" s="3" t="s">
        <v>3171</v>
      </c>
      <c r="K116" s="5">
        <v>3500.0</v>
      </c>
      <c r="L116" s="67" t="s">
        <v>22</v>
      </c>
      <c r="M116" s="66" t="s">
        <v>22</v>
      </c>
      <c r="N116" s="66" t="s">
        <v>22</v>
      </c>
      <c r="O116" s="5">
        <v>15.0</v>
      </c>
      <c r="P116" s="3" t="s">
        <v>3166</v>
      </c>
      <c r="Q116" s="5">
        <v>160.0</v>
      </c>
      <c r="R116" s="64" t="s">
        <v>22</v>
      </c>
      <c r="S116" s="64"/>
      <c r="T116" s="3"/>
      <c r="U116" s="3" t="s">
        <v>3313</v>
      </c>
      <c r="V116" s="65" t="str">
        <f> if(isna(VLOOKUP($A116,processing!$A:$B,1,0)), "no", "yes")</f>
        <v>yes</v>
      </c>
      <c r="W116" s="65" t="str">
        <f> if(isna(VLOOKUP($A116,outputs!$A:$B,1,0)), "no", "yes")</f>
        <v>yes</v>
      </c>
      <c r="X116" s="65" t="str">
        <f t="shared" si="2"/>
        <v>yes</v>
      </c>
      <c r="Y116" s="65" t="str">
        <f> if(isna(VLOOKUP($A116,accuracy!$A:$B,1,0)), "no", "yes")</f>
        <v>yes</v>
      </c>
      <c r="Z116" s="65" t="str">
        <f t="array" ref="Z116"> index(publications!$A$1:$A$319, match($B116, publications!$B$1:$B$319, 0))</f>
        <v>Livia</v>
      </c>
    </row>
    <row r="117">
      <c r="A117" s="4" t="str">
        <f> concatenate(VLOOKUP($B117,publications!$B:$D,3,0), ".", $C117)</f>
        <v>BRUM54LP.2</v>
      </c>
      <c r="B117" s="3" t="s">
        <v>2020</v>
      </c>
      <c r="C117" s="62">
        <f t="shared" si="1"/>
        <v>2</v>
      </c>
      <c r="D117" s="3" t="s">
        <v>2759</v>
      </c>
      <c r="E117" s="3" t="s">
        <v>28</v>
      </c>
      <c r="F117" s="16" t="s">
        <v>3170</v>
      </c>
      <c r="H117" s="3">
        <v>1970.0</v>
      </c>
      <c r="I117" s="3">
        <v>1970.0</v>
      </c>
      <c r="J117" s="3" t="s">
        <v>3171</v>
      </c>
      <c r="K117" s="5">
        <v>3590.0</v>
      </c>
      <c r="L117" s="67" t="s">
        <v>22</v>
      </c>
      <c r="M117" s="66" t="s">
        <v>22</v>
      </c>
      <c r="N117" s="66" t="s">
        <v>22</v>
      </c>
      <c r="O117" s="5">
        <v>12.0</v>
      </c>
      <c r="P117" s="3" t="s">
        <v>3166</v>
      </c>
      <c r="Q117" s="5">
        <v>32.0</v>
      </c>
      <c r="R117" s="64" t="s">
        <v>22</v>
      </c>
      <c r="S117" s="64" t="s">
        <v>3314</v>
      </c>
      <c r="T117" s="63"/>
      <c r="U117" s="63" t="s">
        <v>22</v>
      </c>
      <c r="V117" s="65" t="str">
        <f> if(isna(VLOOKUP($A117,processing!$A:$B,1,0)), "no", "yes")</f>
        <v>yes</v>
      </c>
      <c r="W117" s="65" t="str">
        <f> if(isna(VLOOKUP($A117,outputs!$A:$B,1,0)), "no", "yes")</f>
        <v>yes</v>
      </c>
      <c r="X117" s="65" t="str">
        <f t="shared" si="2"/>
        <v>yes</v>
      </c>
      <c r="Y117" s="65" t="str">
        <f> if(isna(VLOOKUP($A117,accuracy!$A:$B,1,0)), "no", "yes")</f>
        <v>yes</v>
      </c>
      <c r="Z117" s="65" t="str">
        <f t="array" ref="Z117"> index(publications!$A$1:$A$319, match($B117, publications!$B$1:$B$319, 0))</f>
        <v>Livia</v>
      </c>
    </row>
    <row r="118">
      <c r="A118" s="4" t="str">
        <f> concatenate(VLOOKUP($B118,publications!$B:$D,3,0), ".", $C118)</f>
        <v>BRUM54LP.3</v>
      </c>
      <c r="B118" s="3" t="s">
        <v>2020</v>
      </c>
      <c r="C118" s="62">
        <f t="shared" si="1"/>
        <v>3</v>
      </c>
      <c r="D118" s="3" t="s">
        <v>2759</v>
      </c>
      <c r="E118" s="3" t="s">
        <v>28</v>
      </c>
      <c r="F118" s="16" t="s">
        <v>3170</v>
      </c>
      <c r="H118" s="3">
        <v>1971.0</v>
      </c>
      <c r="I118" s="3">
        <v>1971.0</v>
      </c>
      <c r="J118" s="3" t="s">
        <v>3171</v>
      </c>
      <c r="K118" s="5">
        <v>3120.0</v>
      </c>
      <c r="L118" s="67" t="s">
        <v>22</v>
      </c>
      <c r="M118" s="66" t="s">
        <v>22</v>
      </c>
      <c r="N118" s="66" t="s">
        <v>22</v>
      </c>
      <c r="O118" s="5">
        <v>12.0</v>
      </c>
      <c r="P118" s="3" t="s">
        <v>3166</v>
      </c>
      <c r="Q118" s="5">
        <v>91.0</v>
      </c>
      <c r="R118" s="64" t="s">
        <v>22</v>
      </c>
      <c r="S118" s="64" t="s">
        <v>3314</v>
      </c>
      <c r="T118" s="63"/>
      <c r="U118" s="63" t="s">
        <v>22</v>
      </c>
      <c r="V118" s="65" t="str">
        <f> if(isna(VLOOKUP($A118,processing!$A:$B,1,0)), "no", "yes")</f>
        <v>yes</v>
      </c>
      <c r="W118" s="65" t="str">
        <f> if(isna(VLOOKUP($A118,outputs!$A:$B,1,0)), "no", "yes")</f>
        <v>yes</v>
      </c>
      <c r="X118" s="65" t="str">
        <f t="shared" si="2"/>
        <v>yes</v>
      </c>
      <c r="Y118" s="65" t="str">
        <f> if(isna(VLOOKUP($A118,accuracy!$A:$B,1,0)), "no", "yes")</f>
        <v>yes</v>
      </c>
      <c r="Z118" s="65" t="str">
        <f t="array" ref="Z118"> index(publications!$A$1:$A$319, match($B118, publications!$B$1:$B$319, 0))</f>
        <v>Livia</v>
      </c>
    </row>
    <row r="119">
      <c r="A119" s="4" t="str">
        <f> concatenate(VLOOKUP($B119,publications!$B:$D,3,0), ".", $C119)</f>
        <v>BRUM54LP.4</v>
      </c>
      <c r="B119" s="3" t="s">
        <v>2020</v>
      </c>
      <c r="C119" s="62">
        <f t="shared" si="1"/>
        <v>4</v>
      </c>
      <c r="D119" s="3" t="s">
        <v>2759</v>
      </c>
      <c r="E119" s="3" t="s">
        <v>28</v>
      </c>
      <c r="F119" s="16" t="s">
        <v>3312</v>
      </c>
      <c r="H119" s="3">
        <v>1982.0</v>
      </c>
      <c r="I119" s="3">
        <v>1982.0</v>
      </c>
      <c r="J119" s="3" t="s">
        <v>3171</v>
      </c>
      <c r="K119" s="5">
        <v>6030.0</v>
      </c>
      <c r="L119" s="67" t="s">
        <v>22</v>
      </c>
      <c r="M119" s="66" t="s">
        <v>22</v>
      </c>
      <c r="N119" s="66" t="s">
        <v>22</v>
      </c>
      <c r="O119" s="5">
        <v>15.0</v>
      </c>
      <c r="P119" s="3" t="s">
        <v>3166</v>
      </c>
      <c r="Q119" s="5">
        <v>34.0</v>
      </c>
      <c r="R119" s="64" t="s">
        <v>22</v>
      </c>
      <c r="S119" s="64" t="s">
        <v>3255</v>
      </c>
      <c r="T119" s="63"/>
      <c r="U119" s="63" t="s">
        <v>22</v>
      </c>
      <c r="V119" s="65" t="str">
        <f> if(isna(VLOOKUP($A119,processing!$A:$B,1,0)), "no", "yes")</f>
        <v>yes</v>
      </c>
      <c r="W119" s="65" t="str">
        <f> if(isna(VLOOKUP($A119,outputs!$A:$B,1,0)), "no", "yes")</f>
        <v>yes</v>
      </c>
      <c r="X119" s="65" t="str">
        <f t="shared" si="2"/>
        <v>yes</v>
      </c>
      <c r="Y119" s="65" t="str">
        <f> if(isna(VLOOKUP($A119,accuracy!$A:$B,1,0)), "no", "yes")</f>
        <v>yes</v>
      </c>
      <c r="Z119" s="65" t="str">
        <f t="array" ref="Z119"> index(publications!$A$1:$A$319, match($B119, publications!$B$1:$B$319, 0))</f>
        <v>Livia</v>
      </c>
    </row>
    <row r="120">
      <c r="A120" s="4" t="str">
        <f> concatenate(VLOOKUP($B120,publications!$B:$D,3,0), ".", $C120)</f>
        <v>BRUM54LP.5</v>
      </c>
      <c r="B120" s="3" t="s">
        <v>2020</v>
      </c>
      <c r="C120" s="62">
        <f t="shared" si="1"/>
        <v>5</v>
      </c>
      <c r="D120" s="3" t="s">
        <v>2759</v>
      </c>
      <c r="E120" s="3" t="s">
        <v>28</v>
      </c>
      <c r="F120" s="16" t="s">
        <v>3312</v>
      </c>
      <c r="H120" s="3">
        <v>1997.0</v>
      </c>
      <c r="I120" s="3">
        <v>1997.0</v>
      </c>
      <c r="J120" s="3" t="s">
        <v>3171</v>
      </c>
      <c r="K120" s="5">
        <v>5860.0</v>
      </c>
      <c r="L120" s="67" t="s">
        <v>22</v>
      </c>
      <c r="M120" s="66" t="s">
        <v>22</v>
      </c>
      <c r="N120" s="66" t="s">
        <v>22</v>
      </c>
      <c r="O120" s="5">
        <v>15.0</v>
      </c>
      <c r="P120" s="3" t="s">
        <v>3166</v>
      </c>
      <c r="Q120" s="5">
        <v>25.0</v>
      </c>
      <c r="R120" s="64" t="s">
        <v>22</v>
      </c>
      <c r="S120" s="64" t="s">
        <v>3255</v>
      </c>
      <c r="T120" s="63"/>
      <c r="U120" s="63" t="s">
        <v>22</v>
      </c>
      <c r="V120" s="65" t="str">
        <f> if(isna(VLOOKUP($A120,processing!$A:$B,1,0)), "no", "yes")</f>
        <v>yes</v>
      </c>
      <c r="W120" s="65" t="str">
        <f> if(isna(VLOOKUP($A120,outputs!$A:$B,1,0)), "no", "yes")</f>
        <v>yes</v>
      </c>
      <c r="X120" s="65" t="str">
        <f t="shared" si="2"/>
        <v>yes</v>
      </c>
      <c r="Y120" s="65" t="str">
        <f> if(isna(VLOOKUP($A120,accuracy!$A:$B,1,0)), "no", "yes")</f>
        <v>yes</v>
      </c>
      <c r="Z120" s="65" t="str">
        <f t="array" ref="Z120"> index(publications!$A$1:$A$319, match($B120, publications!$B$1:$B$319, 0))</f>
        <v>Livia</v>
      </c>
    </row>
    <row r="121">
      <c r="A121" s="4" t="str">
        <f> concatenate(VLOOKUP($B121,publications!$B:$D,3,0), ".", $C121)</f>
        <v>2DJYIF82.1</v>
      </c>
      <c r="B121" s="3" t="s">
        <v>2022</v>
      </c>
      <c r="C121" s="62">
        <f t="shared" si="1"/>
        <v>1</v>
      </c>
      <c r="D121" s="3" t="s">
        <v>2759</v>
      </c>
      <c r="E121" s="3" t="s">
        <v>3161</v>
      </c>
      <c r="F121" s="16" t="s">
        <v>3315</v>
      </c>
      <c r="H121" s="3">
        <v>1947.0</v>
      </c>
      <c r="I121" s="3">
        <v>1947.0</v>
      </c>
      <c r="J121" s="3" t="s">
        <v>3164</v>
      </c>
      <c r="K121" s="5" t="s">
        <v>22</v>
      </c>
      <c r="L121" s="67" t="s">
        <v>22</v>
      </c>
      <c r="M121" s="5">
        <v>0.4</v>
      </c>
      <c r="N121" s="63" t="s">
        <v>3195</v>
      </c>
      <c r="O121" s="5">
        <v>20.0</v>
      </c>
      <c r="P121" s="3" t="s">
        <v>3166</v>
      </c>
      <c r="Q121" s="5">
        <v>4.0</v>
      </c>
      <c r="R121" s="64" t="s">
        <v>22</v>
      </c>
      <c r="S121" s="64" t="s">
        <v>3316</v>
      </c>
      <c r="T121" s="63"/>
      <c r="U121" s="63" t="s">
        <v>22</v>
      </c>
      <c r="V121" s="65" t="str">
        <f> if(isna(VLOOKUP($A121,processing!$A:$B,1,0)), "no", "yes")</f>
        <v>yes</v>
      </c>
      <c r="W121" s="65" t="str">
        <f> if(isna(VLOOKUP($A121,outputs!$A:$B,1,0)), "no", "yes")</f>
        <v>yes</v>
      </c>
      <c r="X121" s="65" t="str">
        <f t="shared" si="2"/>
        <v>yes</v>
      </c>
      <c r="Y121" s="65" t="str">
        <f> if(isna(VLOOKUP($A121,accuracy!$A:$B,1,0)), "no", "yes")</f>
        <v>yes</v>
      </c>
      <c r="Z121" s="65" t="str">
        <f t="array" ref="Z121"> index(publications!$A$1:$A$319, match($B121, publications!$B$1:$B$319, 0))</f>
        <v>Bob</v>
      </c>
    </row>
    <row r="122">
      <c r="A122" s="4" t="str">
        <f> concatenate(VLOOKUP($B122,publications!$B:$D,3,0), ".", $C122)</f>
        <v>2DJYIF82.2</v>
      </c>
      <c r="B122" s="3" t="s">
        <v>2022</v>
      </c>
      <c r="C122" s="62">
        <f t="shared" si="1"/>
        <v>2</v>
      </c>
      <c r="D122" s="3" t="s">
        <v>2759</v>
      </c>
      <c r="E122" s="3" t="s">
        <v>3161</v>
      </c>
      <c r="F122" s="16" t="s">
        <v>3315</v>
      </c>
      <c r="H122" s="3">
        <v>1957.0</v>
      </c>
      <c r="I122" s="3">
        <v>1957.0</v>
      </c>
      <c r="J122" s="3" t="s">
        <v>3171</v>
      </c>
      <c r="K122" s="5" t="s">
        <v>22</v>
      </c>
      <c r="L122" s="67" t="s">
        <v>22</v>
      </c>
      <c r="M122" s="5">
        <v>0.5</v>
      </c>
      <c r="N122" s="63" t="s">
        <v>3191</v>
      </c>
      <c r="O122" s="5">
        <v>20.0</v>
      </c>
      <c r="P122" s="3" t="s">
        <v>3166</v>
      </c>
      <c r="Q122" s="5">
        <v>11.0</v>
      </c>
      <c r="R122" s="64" t="s">
        <v>22</v>
      </c>
      <c r="S122" s="64" t="s">
        <v>3305</v>
      </c>
      <c r="T122" s="63"/>
      <c r="U122" s="63" t="s">
        <v>22</v>
      </c>
      <c r="V122" s="65" t="str">
        <f> if(isna(VLOOKUP($A122,processing!$A:$B,1,0)), "no", "yes")</f>
        <v>yes</v>
      </c>
      <c r="W122" s="65" t="str">
        <f> if(isna(VLOOKUP($A122,outputs!$A:$B,1,0)), "no", "yes")</f>
        <v>yes</v>
      </c>
      <c r="X122" s="65" t="str">
        <f t="shared" si="2"/>
        <v>yes</v>
      </c>
      <c r="Y122" s="65" t="str">
        <f> if(isna(VLOOKUP($A122,accuracy!$A:$B,1,0)), "no", "yes")</f>
        <v>yes</v>
      </c>
      <c r="Z122" s="65" t="str">
        <f t="array" ref="Z122"> index(publications!$A$1:$A$319, match($B122, publications!$B$1:$B$319, 0))</f>
        <v>Bob</v>
      </c>
    </row>
    <row r="123">
      <c r="A123" s="4" t="str">
        <f> concatenate(VLOOKUP($B123,publications!$B:$D,3,0), ".", $C123)</f>
        <v>2DJYIF82.3</v>
      </c>
      <c r="B123" s="3" t="s">
        <v>2022</v>
      </c>
      <c r="C123" s="62">
        <f t="shared" si="1"/>
        <v>3</v>
      </c>
      <c r="D123" s="3" t="s">
        <v>2759</v>
      </c>
      <c r="E123" s="3" t="s">
        <v>3161</v>
      </c>
      <c r="F123" s="16" t="s">
        <v>3315</v>
      </c>
      <c r="H123" s="3">
        <v>1989.0</v>
      </c>
      <c r="I123" s="3">
        <v>1989.0</v>
      </c>
      <c r="J123" s="3" t="s">
        <v>3171</v>
      </c>
      <c r="K123" s="5" t="s">
        <v>22</v>
      </c>
      <c r="L123" s="67" t="s">
        <v>22</v>
      </c>
      <c r="M123" s="5">
        <v>1.4</v>
      </c>
      <c r="N123" s="63" t="s">
        <v>3292</v>
      </c>
      <c r="O123" s="5">
        <v>20.0</v>
      </c>
      <c r="P123" s="3" t="s">
        <v>3166</v>
      </c>
      <c r="Q123" s="5">
        <v>6.0</v>
      </c>
      <c r="R123" s="64" t="s">
        <v>22</v>
      </c>
      <c r="S123" s="64" t="s">
        <v>3317</v>
      </c>
      <c r="T123" s="63"/>
      <c r="U123" s="63" t="s">
        <v>22</v>
      </c>
      <c r="V123" s="65" t="str">
        <f> if(isna(VLOOKUP($A123,processing!$A:$B,1,0)), "no", "yes")</f>
        <v>yes</v>
      </c>
      <c r="W123" s="65" t="str">
        <f> if(isna(VLOOKUP($A123,outputs!$A:$B,1,0)), "no", "yes")</f>
        <v>yes</v>
      </c>
      <c r="X123" s="65" t="str">
        <f t="shared" si="2"/>
        <v>yes</v>
      </c>
      <c r="Y123" s="65" t="str">
        <f> if(isna(VLOOKUP($A123,accuracy!$A:$B,1,0)), "no", "yes")</f>
        <v>yes</v>
      </c>
      <c r="Z123" s="65" t="str">
        <f t="array" ref="Z123"> index(publications!$A$1:$A$319, match($B123, publications!$B$1:$B$319, 0))</f>
        <v>Bob</v>
      </c>
    </row>
    <row r="124">
      <c r="A124" s="4" t="str">
        <f> concatenate(VLOOKUP($B124,publications!$B:$D,3,0), ".", $C124)</f>
        <v>2DJYIF82.4</v>
      </c>
      <c r="B124" s="3" t="s">
        <v>2022</v>
      </c>
      <c r="C124" s="62">
        <f t="shared" si="1"/>
        <v>4</v>
      </c>
      <c r="D124" s="3" t="s">
        <v>2759</v>
      </c>
      <c r="E124" s="3" t="s">
        <v>3161</v>
      </c>
      <c r="F124" s="16" t="s">
        <v>3315</v>
      </c>
      <c r="H124" s="3">
        <v>1991.0</v>
      </c>
      <c r="I124" s="3">
        <v>1991.0</v>
      </c>
      <c r="J124" s="3" t="s">
        <v>3171</v>
      </c>
      <c r="K124" s="5" t="s">
        <v>22</v>
      </c>
      <c r="L124" s="67" t="s">
        <v>22</v>
      </c>
      <c r="M124" s="5">
        <v>0.4</v>
      </c>
      <c r="N124" s="63" t="s">
        <v>3195</v>
      </c>
      <c r="O124" s="5">
        <v>20.0</v>
      </c>
      <c r="P124" s="3" t="s">
        <v>3166</v>
      </c>
      <c r="Q124" s="5">
        <v>5.0</v>
      </c>
      <c r="R124" s="64" t="s">
        <v>22</v>
      </c>
      <c r="S124" s="64" t="s">
        <v>3317</v>
      </c>
      <c r="T124" s="63"/>
      <c r="U124" s="63" t="s">
        <v>22</v>
      </c>
      <c r="V124" s="65" t="str">
        <f> if(isna(VLOOKUP($A124,processing!$A:$B,1,0)), "no", "yes")</f>
        <v>yes</v>
      </c>
      <c r="W124" s="65" t="str">
        <f> if(isna(VLOOKUP($A124,outputs!$A:$B,1,0)), "no", "yes")</f>
        <v>yes</v>
      </c>
      <c r="X124" s="65" t="str">
        <f t="shared" si="2"/>
        <v>yes</v>
      </c>
      <c r="Y124" s="65" t="str">
        <f> if(isna(VLOOKUP($A124,accuracy!$A:$B,1,0)), "no", "yes")</f>
        <v>yes</v>
      </c>
      <c r="Z124" s="65" t="str">
        <f t="array" ref="Z124"> index(publications!$A$1:$A$319, match($B124, publications!$B$1:$B$319, 0))</f>
        <v>Bob</v>
      </c>
    </row>
    <row r="125">
      <c r="A125" s="4" t="str">
        <f> concatenate(VLOOKUP($B125,publications!$B:$D,3,0), ".", $C125)</f>
        <v>2DJYIF82.5</v>
      </c>
      <c r="B125" s="3" t="s">
        <v>2022</v>
      </c>
      <c r="C125" s="62">
        <f t="shared" si="1"/>
        <v>5</v>
      </c>
      <c r="D125" s="3" t="s">
        <v>2759</v>
      </c>
      <c r="E125" s="3" t="s">
        <v>3161</v>
      </c>
      <c r="F125" s="16" t="s">
        <v>3315</v>
      </c>
      <c r="H125" s="3">
        <v>2005.0</v>
      </c>
      <c r="I125" s="3">
        <v>2005.0</v>
      </c>
      <c r="J125" s="3" t="s">
        <v>3171</v>
      </c>
      <c r="K125" s="5" t="s">
        <v>22</v>
      </c>
      <c r="L125" s="67" t="s">
        <v>22</v>
      </c>
      <c r="M125" s="5">
        <v>0.6</v>
      </c>
      <c r="N125" s="63" t="s">
        <v>3178</v>
      </c>
      <c r="O125" s="5">
        <v>20.0</v>
      </c>
      <c r="P125" s="3" t="s">
        <v>3166</v>
      </c>
      <c r="Q125" s="5">
        <v>53.0</v>
      </c>
      <c r="R125" s="64" t="s">
        <v>22</v>
      </c>
      <c r="S125" s="64" t="s">
        <v>3317</v>
      </c>
      <c r="T125" s="63"/>
      <c r="U125" s="63" t="s">
        <v>22</v>
      </c>
      <c r="V125" s="65" t="str">
        <f> if(isna(VLOOKUP($A125,processing!$A:$B,1,0)), "no", "yes")</f>
        <v>yes</v>
      </c>
      <c r="W125" s="65" t="str">
        <f> if(isna(VLOOKUP($A125,outputs!$A:$B,1,0)), "no", "yes")</f>
        <v>yes</v>
      </c>
      <c r="X125" s="65" t="str">
        <f t="shared" si="2"/>
        <v>yes</v>
      </c>
      <c r="Y125" s="65" t="str">
        <f> if(isna(VLOOKUP($A125,accuracy!$A:$B,1,0)), "no", "yes")</f>
        <v>yes</v>
      </c>
      <c r="Z125" s="65" t="str">
        <f t="array" ref="Z125"> index(publications!$A$1:$A$319, match($B125, publications!$B$1:$B$319, 0))</f>
        <v>Bob</v>
      </c>
    </row>
    <row r="126">
      <c r="A126" s="4" t="str">
        <f> concatenate(VLOOKUP($B126,publications!$B:$D,3,0), ".", $C126)</f>
        <v>KR7QGQ96.1</v>
      </c>
      <c r="B126" s="3" t="s">
        <v>2024</v>
      </c>
      <c r="C126" s="62">
        <f t="shared" si="1"/>
        <v>1</v>
      </c>
      <c r="D126" s="3" t="s">
        <v>2759</v>
      </c>
      <c r="E126" s="3" t="s">
        <v>28</v>
      </c>
      <c r="F126" s="16" t="s">
        <v>3216</v>
      </c>
      <c r="H126" s="3">
        <v>1935.0</v>
      </c>
      <c r="I126" s="3">
        <v>1937.0</v>
      </c>
      <c r="J126" s="3" t="s">
        <v>3199</v>
      </c>
      <c r="K126" s="5" t="s">
        <v>22</v>
      </c>
      <c r="L126" s="67" t="s">
        <v>22</v>
      </c>
      <c r="M126" s="66" t="s">
        <v>22</v>
      </c>
      <c r="N126" s="63" t="s">
        <v>3318</v>
      </c>
      <c r="O126" s="5">
        <v>600.0</v>
      </c>
      <c r="P126" s="3" t="s">
        <v>3238</v>
      </c>
      <c r="Q126" s="5">
        <v>27.0</v>
      </c>
      <c r="R126" s="64" t="s">
        <v>22</v>
      </c>
      <c r="S126" s="64"/>
      <c r="T126" s="3"/>
      <c r="U126" s="3" t="s">
        <v>3319</v>
      </c>
      <c r="V126" s="65" t="str">
        <f> if(isna(VLOOKUP($A126,processing!$A:$B,1,0)), "no", "yes")</f>
        <v>yes</v>
      </c>
      <c r="W126" s="65" t="str">
        <f> if(isna(VLOOKUP($A126,outputs!$A:$B,1,0)), "no", "yes")</f>
        <v>yes</v>
      </c>
      <c r="X126" s="65" t="str">
        <f t="shared" si="2"/>
        <v>yes</v>
      </c>
      <c r="Y126" s="65" t="str">
        <f> if(isna(VLOOKUP($A126,accuracy!$A:$B,1,0)), "no", "yes")</f>
        <v>yes</v>
      </c>
      <c r="Z126" s="65" t="str">
        <f t="array" ref="Z126"> index(publications!$A$1:$A$319, match($B126, publications!$B$1:$B$319, 0))</f>
        <v>Livia</v>
      </c>
    </row>
    <row r="127">
      <c r="A127" s="4" t="str">
        <f> concatenate(VLOOKUP($B127,publications!$B:$D,3,0), ".", $C127)</f>
        <v>WW4K3NXX.1</v>
      </c>
      <c r="B127" s="3" t="s">
        <v>2027</v>
      </c>
      <c r="C127" s="62">
        <f t="shared" si="1"/>
        <v>1</v>
      </c>
      <c r="D127" s="3" t="s">
        <v>2745</v>
      </c>
      <c r="E127" s="3" t="s">
        <v>203</v>
      </c>
      <c r="F127" s="16" t="s">
        <v>3223</v>
      </c>
      <c r="H127" s="3">
        <v>1970.0</v>
      </c>
      <c r="I127" s="3">
        <v>1970.0</v>
      </c>
      <c r="J127" s="3" t="s">
        <v>3164</v>
      </c>
      <c r="K127" s="5" t="s">
        <v>22</v>
      </c>
      <c r="L127" s="67" t="s">
        <v>22</v>
      </c>
      <c r="M127" s="66" t="s">
        <v>3320</v>
      </c>
      <c r="N127" s="66" t="s">
        <v>22</v>
      </c>
      <c r="O127" s="5">
        <v>7.5</v>
      </c>
      <c r="P127" s="3" t="s">
        <v>3166</v>
      </c>
      <c r="Q127" s="5">
        <v>2.0</v>
      </c>
      <c r="R127" s="64" t="s">
        <v>3228</v>
      </c>
      <c r="S127" s="64"/>
      <c r="T127" s="3"/>
      <c r="U127" s="3" t="s">
        <v>3321</v>
      </c>
      <c r="V127" s="65" t="str">
        <f> if(isna(VLOOKUP($A127,processing!$A:$B,1,0)), "no", "yes")</f>
        <v>yes</v>
      </c>
      <c r="W127" s="65" t="str">
        <f> if(isna(VLOOKUP($A127,outputs!$A:$B,1,0)), "no", "yes")</f>
        <v>yes</v>
      </c>
      <c r="X127" s="65" t="str">
        <f t="shared" si="2"/>
        <v>yes</v>
      </c>
      <c r="Y127" s="65" t="str">
        <f> if(isna(VLOOKUP($A127,accuracy!$A:$B,1,0)), "no", "yes")</f>
        <v>yes</v>
      </c>
      <c r="Z127" s="65" t="str">
        <f t="array" ref="Z127"> index(publications!$A$1:$A$319, match($B127, publications!$B$1:$B$319, 0))</f>
        <v>Melanie</v>
      </c>
    </row>
    <row r="128">
      <c r="A128" s="4" t="str">
        <f> concatenate(VLOOKUP($B128,publications!$B:$D,3,0), ".", $C128)</f>
        <v>WW4K3NXX.2</v>
      </c>
      <c r="B128" s="3" t="s">
        <v>2027</v>
      </c>
      <c r="C128" s="62">
        <f t="shared" si="1"/>
        <v>2</v>
      </c>
      <c r="D128" s="3" t="s">
        <v>2745</v>
      </c>
      <c r="E128" s="3" t="s">
        <v>203</v>
      </c>
      <c r="F128" s="16" t="s">
        <v>3223</v>
      </c>
      <c r="H128" s="3">
        <v>1970.0</v>
      </c>
      <c r="I128" s="3">
        <v>1970.0</v>
      </c>
      <c r="J128" s="3" t="s">
        <v>3164</v>
      </c>
      <c r="K128" s="5" t="s">
        <v>22</v>
      </c>
      <c r="L128" s="67" t="s">
        <v>22</v>
      </c>
      <c r="M128" s="66" t="s">
        <v>3320</v>
      </c>
      <c r="N128" s="66" t="s">
        <v>22</v>
      </c>
      <c r="O128" s="5">
        <v>7.5</v>
      </c>
      <c r="P128" s="3" t="s">
        <v>3166</v>
      </c>
      <c r="Q128" s="5">
        <v>2.0</v>
      </c>
      <c r="R128" s="64" t="s">
        <v>3228</v>
      </c>
      <c r="S128" s="64"/>
      <c r="T128" s="3"/>
      <c r="U128" s="3" t="s">
        <v>3322</v>
      </c>
      <c r="V128" s="65" t="str">
        <f> if(isna(VLOOKUP($A128,processing!$A:$B,1,0)), "no", "yes")</f>
        <v>yes</v>
      </c>
      <c r="W128" s="65" t="str">
        <f> if(isna(VLOOKUP($A128,outputs!$A:$B,1,0)), "no", "yes")</f>
        <v>yes</v>
      </c>
      <c r="X128" s="65" t="str">
        <f t="shared" si="2"/>
        <v>yes</v>
      </c>
      <c r="Y128" s="65" t="str">
        <f> if(isna(VLOOKUP($A128,accuracy!$A:$B,1,0)), "no", "yes")</f>
        <v>yes</v>
      </c>
      <c r="Z128" s="65" t="str">
        <f t="array" ref="Z128"> index(publications!$A$1:$A$319, match($B128, publications!$B$1:$B$319, 0))</f>
        <v>Melanie</v>
      </c>
    </row>
    <row r="129">
      <c r="A129" s="4" t="str">
        <f> concatenate(VLOOKUP($B129,publications!$B:$D,3,0), ".", $C129)</f>
        <v>WW4K3NXX.3</v>
      </c>
      <c r="B129" s="3" t="s">
        <v>2027</v>
      </c>
      <c r="C129" s="62">
        <f t="shared" si="1"/>
        <v>3</v>
      </c>
      <c r="D129" s="3" t="s">
        <v>2745</v>
      </c>
      <c r="E129" s="3" t="s">
        <v>203</v>
      </c>
      <c r="F129" s="16" t="s">
        <v>3223</v>
      </c>
      <c r="H129" s="3">
        <v>1970.0</v>
      </c>
      <c r="I129" s="3">
        <v>1970.0</v>
      </c>
      <c r="J129" s="3" t="s">
        <v>3164</v>
      </c>
      <c r="K129" s="5" t="s">
        <v>22</v>
      </c>
      <c r="L129" s="67" t="s">
        <v>22</v>
      </c>
      <c r="M129" s="66" t="s">
        <v>3320</v>
      </c>
      <c r="N129" s="66" t="s">
        <v>22</v>
      </c>
      <c r="O129" s="5">
        <v>7.5</v>
      </c>
      <c r="P129" s="3" t="s">
        <v>3166</v>
      </c>
      <c r="Q129" s="5">
        <v>2.0</v>
      </c>
      <c r="R129" s="64" t="s">
        <v>3228</v>
      </c>
      <c r="S129" s="64"/>
      <c r="T129" s="3"/>
      <c r="U129" s="3" t="s">
        <v>3323</v>
      </c>
      <c r="V129" s="65" t="str">
        <f> if(isna(VLOOKUP($A129,processing!$A:$B,1,0)), "no", "yes")</f>
        <v>yes</v>
      </c>
      <c r="W129" s="65" t="str">
        <f> if(isna(VLOOKUP($A129,outputs!$A:$B,1,0)), "no", "yes")</f>
        <v>yes</v>
      </c>
      <c r="X129" s="65" t="str">
        <f t="shared" si="2"/>
        <v>yes</v>
      </c>
      <c r="Y129" s="65" t="str">
        <f> if(isna(VLOOKUP($A129,accuracy!$A:$B,1,0)), "no", "yes")</f>
        <v>yes</v>
      </c>
      <c r="Z129" s="65" t="str">
        <f t="array" ref="Z129"> index(publications!$A$1:$A$319, match($B129, publications!$B$1:$B$319, 0))</f>
        <v>Melanie</v>
      </c>
    </row>
    <row r="130">
      <c r="A130" s="4" t="str">
        <f> concatenate(VLOOKUP($B130,publications!$B:$D,3,0), ".", $C130)</f>
        <v>PXC5ENIG.1</v>
      </c>
      <c r="B130" s="3" t="s">
        <v>2029</v>
      </c>
      <c r="C130" s="62">
        <f t="shared" si="1"/>
        <v>1</v>
      </c>
      <c r="D130" s="3" t="s">
        <v>2759</v>
      </c>
      <c r="E130" s="3" t="s">
        <v>28</v>
      </c>
      <c r="F130" s="16" t="s">
        <v>3287</v>
      </c>
      <c r="H130" s="3">
        <v>1936.0</v>
      </c>
      <c r="I130" s="3">
        <v>1938.0</v>
      </c>
      <c r="J130" s="3" t="s">
        <v>3164</v>
      </c>
      <c r="K130" s="5">
        <v>3000.0</v>
      </c>
      <c r="L130" s="5" t="s">
        <v>22</v>
      </c>
      <c r="M130" s="5">
        <v>5.0</v>
      </c>
      <c r="N130" s="66" t="s">
        <v>22</v>
      </c>
      <c r="O130" s="5">
        <v>13.5</v>
      </c>
      <c r="P130" s="3" t="s">
        <v>3166</v>
      </c>
      <c r="Q130" s="5">
        <v>5507.0</v>
      </c>
      <c r="R130" s="64" t="s">
        <v>22</v>
      </c>
      <c r="S130" s="64"/>
      <c r="T130" s="3"/>
      <c r="U130" s="3" t="s">
        <v>3324</v>
      </c>
      <c r="V130" s="65" t="str">
        <f> if(isna(VLOOKUP($A130,processing!$A:$B,1,0)), "no", "yes")</f>
        <v>yes</v>
      </c>
      <c r="W130" s="65" t="str">
        <f> if(isna(VLOOKUP($A130,outputs!$A:$B,1,0)), "no", "yes")</f>
        <v>yes</v>
      </c>
      <c r="X130" s="65" t="str">
        <f t="shared" si="2"/>
        <v>yes</v>
      </c>
      <c r="Y130" s="65" t="str">
        <f> if(isna(VLOOKUP($A130,accuracy!$A:$B,1,0)), "no", "yes")</f>
        <v>yes</v>
      </c>
      <c r="Z130" s="65" t="str">
        <f t="array" ref="Z130"> index(publications!$A$1:$A$319, match($B130, publications!$B$1:$B$319, 0))</f>
        <v>Luc</v>
      </c>
    </row>
    <row r="131">
      <c r="A131" s="4" t="str">
        <f> concatenate(VLOOKUP($B131,publications!$B:$D,3,0), ".", $C131)</f>
        <v>ERBERDB6.1</v>
      </c>
      <c r="B131" s="3" t="s">
        <v>2042</v>
      </c>
      <c r="C131" s="62">
        <f t="shared" si="1"/>
        <v>1</v>
      </c>
      <c r="D131" s="3" t="s">
        <v>2759</v>
      </c>
      <c r="E131" s="3" t="s">
        <v>203</v>
      </c>
      <c r="F131" s="16" t="s">
        <v>3272</v>
      </c>
      <c r="H131" s="3">
        <v>1942.0</v>
      </c>
      <c r="I131" s="3">
        <v>1942.0</v>
      </c>
      <c r="J131" s="3" t="s">
        <v>3164</v>
      </c>
      <c r="K131" s="5">
        <v>3400.0</v>
      </c>
      <c r="L131" s="67" t="s">
        <v>22</v>
      </c>
      <c r="M131" s="5">
        <v>0.66</v>
      </c>
      <c r="N131" s="63" t="s">
        <v>3195</v>
      </c>
      <c r="O131" s="5">
        <v>768.0</v>
      </c>
      <c r="P131" s="3" t="s">
        <v>3238</v>
      </c>
      <c r="Q131" s="5">
        <v>55.0</v>
      </c>
      <c r="R131" s="64" t="s">
        <v>22</v>
      </c>
      <c r="S131" s="64"/>
      <c r="T131" s="3"/>
      <c r="U131" s="3" t="s">
        <v>3325</v>
      </c>
      <c r="V131" s="65" t="str">
        <f> if(isna(VLOOKUP($A131,processing!$A:$B,1,0)), "no", "yes")</f>
        <v>yes</v>
      </c>
      <c r="W131" s="65" t="str">
        <f> if(isna(VLOOKUP($A131,outputs!$A:$B,1,0)), "no", "yes")</f>
        <v>yes</v>
      </c>
      <c r="X131" s="65" t="str">
        <f t="shared" si="2"/>
        <v>yes</v>
      </c>
      <c r="Y131" s="65" t="str">
        <f> if(isna(VLOOKUP($A131,accuracy!$A:$B,1,0)), "no", "yes")</f>
        <v>yes</v>
      </c>
      <c r="Z131" s="65" t="str">
        <f t="array" ref="Z131"> index(publications!$A$1:$A$319, match($B131, publications!$B$1:$B$319, 0))</f>
        <v>Livia</v>
      </c>
    </row>
    <row r="132">
      <c r="A132" s="4" t="str">
        <f> concatenate(VLOOKUP($B132,publications!$B:$D,3,0), ".", $C132)</f>
        <v>ERBERDB6.2</v>
      </c>
      <c r="B132" s="3" t="s">
        <v>2042</v>
      </c>
      <c r="C132" s="62">
        <f t="shared" si="1"/>
        <v>2</v>
      </c>
      <c r="D132" s="3" t="s">
        <v>2759</v>
      </c>
      <c r="E132" s="3" t="s">
        <v>203</v>
      </c>
      <c r="F132" s="16" t="s">
        <v>3272</v>
      </c>
      <c r="H132" s="3">
        <v>1962.0</v>
      </c>
      <c r="I132" s="3">
        <v>1962.0</v>
      </c>
      <c r="J132" s="3" t="s">
        <v>3164</v>
      </c>
      <c r="K132" s="5">
        <v>3425.0</v>
      </c>
      <c r="L132" s="67" t="s">
        <v>22</v>
      </c>
      <c r="M132" s="5">
        <v>0.53</v>
      </c>
      <c r="N132" s="63" t="s">
        <v>3211</v>
      </c>
      <c r="O132" s="5">
        <v>1200.0</v>
      </c>
      <c r="P132" s="3" t="s">
        <v>3238</v>
      </c>
      <c r="Q132" s="5">
        <v>35.0</v>
      </c>
      <c r="R132" s="64" t="s">
        <v>22</v>
      </c>
      <c r="S132" s="64"/>
      <c r="T132" s="73"/>
      <c r="U132" s="73" t="s">
        <v>3326</v>
      </c>
      <c r="V132" s="65" t="str">
        <f> if(isna(VLOOKUP($A132,processing!$A:$B,1,0)), "no", "yes")</f>
        <v>yes</v>
      </c>
      <c r="W132" s="65" t="str">
        <f> if(isna(VLOOKUP($A132,outputs!$A:$B,1,0)), "no", "yes")</f>
        <v>yes</v>
      </c>
      <c r="X132" s="65" t="str">
        <f t="shared" si="2"/>
        <v>yes</v>
      </c>
      <c r="Y132" s="65" t="str">
        <f> if(isna(VLOOKUP($A132,accuracy!$A:$B,1,0)), "no", "yes")</f>
        <v>yes</v>
      </c>
      <c r="Z132" s="65" t="str">
        <f t="array" ref="Z132"> index(publications!$A$1:$A$319, match($B132, publications!$B$1:$B$319, 0))</f>
        <v>Livia</v>
      </c>
    </row>
    <row r="133">
      <c r="A133" s="4" t="str">
        <f> concatenate(VLOOKUP($B133,publications!$B:$D,3,0), ".", $C133)</f>
        <v>ERBERDB6.3</v>
      </c>
      <c r="B133" s="3" t="s">
        <v>2042</v>
      </c>
      <c r="C133" s="62">
        <f t="shared" si="1"/>
        <v>3</v>
      </c>
      <c r="D133" s="3" t="s">
        <v>2759</v>
      </c>
      <c r="E133" s="3" t="s">
        <v>203</v>
      </c>
      <c r="F133" s="16" t="s">
        <v>3272</v>
      </c>
      <c r="H133" s="3">
        <v>1971.0</v>
      </c>
      <c r="I133" s="3">
        <v>1971.0</v>
      </c>
      <c r="J133" s="3" t="s">
        <v>3164</v>
      </c>
      <c r="K133" s="5">
        <v>4800.0</v>
      </c>
      <c r="L133" s="67" t="s">
        <v>22</v>
      </c>
      <c r="M133" s="5">
        <v>0.64</v>
      </c>
      <c r="N133" s="63" t="s">
        <v>3178</v>
      </c>
      <c r="O133" s="5">
        <v>1200.0</v>
      </c>
      <c r="P133" s="3" t="s">
        <v>3238</v>
      </c>
      <c r="Q133" s="5">
        <v>25.0</v>
      </c>
      <c r="R133" s="64" t="s">
        <v>22</v>
      </c>
      <c r="S133" s="64"/>
      <c r="T133" s="73"/>
      <c r="U133" s="73" t="s">
        <v>3327</v>
      </c>
      <c r="V133" s="65" t="str">
        <f> if(isna(VLOOKUP($A133,processing!$A:$B,1,0)), "no", "yes")</f>
        <v>yes</v>
      </c>
      <c r="W133" s="65" t="str">
        <f> if(isna(VLOOKUP($A133,outputs!$A:$B,1,0)), "no", "yes")</f>
        <v>yes</v>
      </c>
      <c r="X133" s="65" t="str">
        <f t="shared" si="2"/>
        <v>yes</v>
      </c>
      <c r="Y133" s="65" t="str">
        <f> if(isna(VLOOKUP($A133,accuracy!$A:$B,1,0)), "no", "yes")</f>
        <v>yes</v>
      </c>
      <c r="Z133" s="65" t="str">
        <f t="array" ref="Z133"> index(publications!$A$1:$A$319, match($B133, publications!$B$1:$B$319, 0))</f>
        <v>Livia</v>
      </c>
    </row>
    <row r="134">
      <c r="A134" s="4" t="str">
        <f> concatenate(VLOOKUP($B134,publications!$B:$D,3,0), ".", $C134)</f>
        <v>ERBERDB6.4</v>
      </c>
      <c r="B134" s="3" t="s">
        <v>2042</v>
      </c>
      <c r="C134" s="62">
        <f t="shared" si="1"/>
        <v>4</v>
      </c>
      <c r="D134" s="3" t="s">
        <v>2759</v>
      </c>
      <c r="E134" s="3" t="s">
        <v>203</v>
      </c>
      <c r="F134" s="16" t="s">
        <v>3272</v>
      </c>
      <c r="H134" s="3">
        <v>1984.0</v>
      </c>
      <c r="I134" s="3">
        <v>1984.0</v>
      </c>
      <c r="J134" s="3" t="s">
        <v>3164</v>
      </c>
      <c r="K134" s="5">
        <v>3870.0</v>
      </c>
      <c r="L134" s="67" t="s">
        <v>22</v>
      </c>
      <c r="M134" s="5">
        <v>0.36</v>
      </c>
      <c r="N134" s="63" t="s">
        <v>3328</v>
      </c>
      <c r="O134" s="5">
        <v>1200.0</v>
      </c>
      <c r="P134" s="3" t="s">
        <v>3238</v>
      </c>
      <c r="Q134" s="5">
        <v>36.0</v>
      </c>
      <c r="R134" s="64" t="s">
        <v>22</v>
      </c>
      <c r="S134" s="64"/>
      <c r="T134" s="73"/>
      <c r="U134" s="73" t="s">
        <v>3327</v>
      </c>
      <c r="V134" s="65" t="str">
        <f> if(isna(VLOOKUP($A134,processing!$A:$B,1,0)), "no", "yes")</f>
        <v>yes</v>
      </c>
      <c r="W134" s="65" t="str">
        <f> if(isna(VLOOKUP($A134,outputs!$A:$B,1,0)), "no", "yes")</f>
        <v>yes</v>
      </c>
      <c r="X134" s="65" t="str">
        <f t="shared" si="2"/>
        <v>yes</v>
      </c>
      <c r="Y134" s="65" t="str">
        <f> if(isna(VLOOKUP($A134,accuracy!$A:$B,1,0)), "no", "yes")</f>
        <v>yes</v>
      </c>
      <c r="Z134" s="65" t="str">
        <f t="array" ref="Z134"> index(publications!$A$1:$A$319, match($B134, publications!$B$1:$B$319, 0))</f>
        <v>Livia</v>
      </c>
    </row>
    <row r="135">
      <c r="A135" s="4" t="str">
        <f> concatenate(VLOOKUP($B135,publications!$B:$D,3,0), ".", $C135)</f>
        <v>ERBERDB6.5</v>
      </c>
      <c r="B135" s="3" t="s">
        <v>2042</v>
      </c>
      <c r="C135" s="62">
        <f t="shared" si="1"/>
        <v>5</v>
      </c>
      <c r="D135" s="3" t="s">
        <v>2759</v>
      </c>
      <c r="E135" s="3" t="s">
        <v>203</v>
      </c>
      <c r="F135" s="16" t="s">
        <v>3272</v>
      </c>
      <c r="H135" s="3">
        <v>1992.0</v>
      </c>
      <c r="I135" s="3">
        <v>1992.0</v>
      </c>
      <c r="J135" s="3" t="s">
        <v>3164</v>
      </c>
      <c r="K135" s="5">
        <v>3900.0</v>
      </c>
      <c r="L135" s="67" t="s">
        <v>22</v>
      </c>
      <c r="M135" s="5">
        <v>0.53</v>
      </c>
      <c r="N135" s="63" t="s">
        <v>3211</v>
      </c>
      <c r="O135" s="5">
        <v>1200.0</v>
      </c>
      <c r="P135" s="3" t="s">
        <v>3238</v>
      </c>
      <c r="Q135" s="5">
        <v>23.0</v>
      </c>
      <c r="R135" s="64" t="s">
        <v>22</v>
      </c>
      <c r="S135" s="64"/>
      <c r="T135" s="73"/>
      <c r="U135" s="73" t="s">
        <v>3327</v>
      </c>
      <c r="V135" s="65" t="str">
        <f> if(isna(VLOOKUP($A135,processing!$A:$B,1,0)), "no", "yes")</f>
        <v>yes</v>
      </c>
      <c r="W135" s="65" t="str">
        <f> if(isna(VLOOKUP($A135,outputs!$A:$B,1,0)), "no", "yes")</f>
        <v>yes</v>
      </c>
      <c r="X135" s="65" t="str">
        <f t="shared" si="2"/>
        <v>yes</v>
      </c>
      <c r="Y135" s="65" t="str">
        <f> if(isna(VLOOKUP($A135,accuracy!$A:$B,1,0)), "no", "yes")</f>
        <v>yes</v>
      </c>
      <c r="Z135" s="65" t="str">
        <f t="array" ref="Z135"> index(publications!$A$1:$A$319, match($B135, publications!$B$1:$B$319, 0))</f>
        <v>Livia</v>
      </c>
    </row>
    <row r="136">
      <c r="A136" s="4" t="str">
        <f> concatenate(VLOOKUP($B136,publications!$B:$D,3,0), ".", $C136)</f>
        <v>ERBERDB6.6</v>
      </c>
      <c r="B136" s="3" t="s">
        <v>2042</v>
      </c>
      <c r="C136" s="62">
        <f t="shared" si="1"/>
        <v>6</v>
      </c>
      <c r="D136" s="3" t="s">
        <v>2759</v>
      </c>
      <c r="E136" s="3" t="s">
        <v>203</v>
      </c>
      <c r="F136" s="16" t="s">
        <v>3272</v>
      </c>
      <c r="H136" s="3">
        <v>1954.0</v>
      </c>
      <c r="I136" s="3">
        <v>1954.0</v>
      </c>
      <c r="J136" s="3" t="s">
        <v>3164</v>
      </c>
      <c r="K136" s="5">
        <v>2530.0</v>
      </c>
      <c r="L136" s="67" t="s">
        <v>22</v>
      </c>
      <c r="M136" s="5">
        <v>0.11</v>
      </c>
      <c r="N136" s="63" t="s">
        <v>3249</v>
      </c>
      <c r="O136" s="5">
        <v>1200.0</v>
      </c>
      <c r="P136" s="3" t="s">
        <v>3238</v>
      </c>
      <c r="Q136" s="5">
        <v>19.0</v>
      </c>
      <c r="R136" s="64" t="s">
        <v>22</v>
      </c>
      <c r="S136" s="64"/>
      <c r="T136" s="73"/>
      <c r="U136" s="73" t="s">
        <v>3329</v>
      </c>
      <c r="V136" s="65" t="str">
        <f> if(isna(VLOOKUP($A136,processing!$A:$B,1,0)), "no", "yes")</f>
        <v>yes</v>
      </c>
      <c r="W136" s="65" t="str">
        <f> if(isna(VLOOKUP($A136,outputs!$A:$B,1,0)), "no", "yes")</f>
        <v>yes</v>
      </c>
      <c r="X136" s="65" t="str">
        <f t="shared" si="2"/>
        <v>yes</v>
      </c>
      <c r="Y136" s="65" t="str">
        <f> if(isna(VLOOKUP($A136,accuracy!$A:$B,1,0)), "no", "yes")</f>
        <v>yes</v>
      </c>
      <c r="Z136" s="65" t="str">
        <f t="array" ref="Z136"> index(publications!$A$1:$A$319, match($B136, publications!$B$1:$B$319, 0))</f>
        <v>Livia</v>
      </c>
    </row>
    <row r="137">
      <c r="A137" s="4" t="str">
        <f> concatenate(VLOOKUP($B137,publications!$B:$D,3,0), ".", $C137)</f>
        <v>ERBERDB6.7</v>
      </c>
      <c r="B137" s="3" t="s">
        <v>2042</v>
      </c>
      <c r="C137" s="62">
        <f t="shared" si="1"/>
        <v>7</v>
      </c>
      <c r="D137" s="3" t="s">
        <v>2759</v>
      </c>
      <c r="E137" s="3" t="s">
        <v>203</v>
      </c>
      <c r="F137" s="16" t="s">
        <v>3272</v>
      </c>
      <c r="H137" s="3">
        <v>1966.0</v>
      </c>
      <c r="I137" s="3">
        <v>1966.0</v>
      </c>
      <c r="J137" s="3" t="s">
        <v>3164</v>
      </c>
      <c r="K137" s="5">
        <v>1780.0</v>
      </c>
      <c r="L137" s="67" t="s">
        <v>22</v>
      </c>
      <c r="M137" s="5">
        <v>0.17</v>
      </c>
      <c r="N137" s="63" t="s">
        <v>3330</v>
      </c>
      <c r="O137" s="5">
        <v>1200.0</v>
      </c>
      <c r="P137" s="3" t="s">
        <v>3238</v>
      </c>
      <c r="Q137" s="5">
        <v>15.0</v>
      </c>
      <c r="R137" s="64" t="s">
        <v>22</v>
      </c>
      <c r="S137" s="64"/>
      <c r="T137" s="73"/>
      <c r="U137" s="73" t="s">
        <v>3331</v>
      </c>
      <c r="V137" s="65" t="str">
        <f> if(isna(VLOOKUP($A137,processing!$A:$B,1,0)), "no", "yes")</f>
        <v>yes</v>
      </c>
      <c r="W137" s="65" t="str">
        <f> if(isna(VLOOKUP($A137,outputs!$A:$B,1,0)), "no", "yes")</f>
        <v>yes</v>
      </c>
      <c r="X137" s="65" t="str">
        <f t="shared" si="2"/>
        <v>yes</v>
      </c>
      <c r="Y137" s="65" t="str">
        <f> if(isna(VLOOKUP($A137,accuracy!$A:$B,1,0)), "no", "yes")</f>
        <v>yes</v>
      </c>
      <c r="Z137" s="65" t="str">
        <f t="array" ref="Z137"> index(publications!$A$1:$A$319, match($B137, publications!$B$1:$B$319, 0))</f>
        <v>Livia</v>
      </c>
    </row>
    <row r="138">
      <c r="A138" s="4" t="str">
        <f> concatenate(VLOOKUP($B138,publications!$B:$D,3,0), ".", $C138)</f>
        <v>ERBERDB6.8</v>
      </c>
      <c r="B138" s="3" t="s">
        <v>2042</v>
      </c>
      <c r="C138" s="62">
        <f t="shared" si="1"/>
        <v>8</v>
      </c>
      <c r="D138" s="3" t="s">
        <v>2759</v>
      </c>
      <c r="E138" s="3" t="s">
        <v>203</v>
      </c>
      <c r="F138" s="16" t="s">
        <v>3272</v>
      </c>
      <c r="H138" s="3">
        <v>1970.0</v>
      </c>
      <c r="I138" s="3">
        <v>1970.0</v>
      </c>
      <c r="J138" s="3" t="s">
        <v>3164</v>
      </c>
      <c r="K138" s="5">
        <v>1770.0</v>
      </c>
      <c r="L138" s="67" t="s">
        <v>22</v>
      </c>
      <c r="M138" s="5">
        <v>0.17</v>
      </c>
      <c r="N138" s="63" t="s">
        <v>3330</v>
      </c>
      <c r="O138" s="5">
        <v>1200.0</v>
      </c>
      <c r="P138" s="3" t="s">
        <v>3238</v>
      </c>
      <c r="Q138" s="5">
        <v>19.0</v>
      </c>
      <c r="R138" s="64" t="s">
        <v>22</v>
      </c>
      <c r="S138" s="64"/>
      <c r="T138" s="73"/>
      <c r="U138" s="73" t="s">
        <v>3331</v>
      </c>
      <c r="V138" s="65" t="str">
        <f> if(isna(VLOOKUP($A138,processing!$A:$B,1,0)), "no", "yes")</f>
        <v>yes</v>
      </c>
      <c r="W138" s="65" t="str">
        <f> if(isna(VLOOKUP($A138,outputs!$A:$B,1,0)), "no", "yes")</f>
        <v>yes</v>
      </c>
      <c r="X138" s="65" t="str">
        <f t="shared" si="2"/>
        <v>yes</v>
      </c>
      <c r="Y138" s="65" t="str">
        <f> if(isna(VLOOKUP($A138,accuracy!$A:$B,1,0)), "no", "yes")</f>
        <v>yes</v>
      </c>
      <c r="Z138" s="65" t="str">
        <f t="array" ref="Z138"> index(publications!$A$1:$A$319, match($B138, publications!$B$1:$B$319, 0))</f>
        <v>Livia</v>
      </c>
    </row>
    <row r="139">
      <c r="A139" s="4" t="str">
        <f> concatenate(VLOOKUP($B139,publications!$B:$D,3,0), ".", $C139)</f>
        <v>ERBERDB6.9</v>
      </c>
      <c r="B139" s="3" t="s">
        <v>2042</v>
      </c>
      <c r="C139" s="62">
        <f t="shared" si="1"/>
        <v>9</v>
      </c>
      <c r="D139" s="3" t="s">
        <v>2759</v>
      </c>
      <c r="E139" s="3" t="s">
        <v>203</v>
      </c>
      <c r="F139" s="16" t="s">
        <v>3272</v>
      </c>
      <c r="H139" s="3">
        <v>1978.0</v>
      </c>
      <c r="I139" s="3">
        <v>1978.0</v>
      </c>
      <c r="J139" s="3" t="s">
        <v>3164</v>
      </c>
      <c r="K139" s="5">
        <v>2315.0</v>
      </c>
      <c r="L139" s="67" t="s">
        <v>22</v>
      </c>
      <c r="M139" s="5">
        <v>0.31</v>
      </c>
      <c r="N139" s="63" t="s">
        <v>3332</v>
      </c>
      <c r="O139" s="5">
        <v>1200.0</v>
      </c>
      <c r="P139" s="3" t="s">
        <v>3238</v>
      </c>
      <c r="Q139" s="5">
        <v>10.0</v>
      </c>
      <c r="R139" s="64" t="s">
        <v>22</v>
      </c>
      <c r="S139" s="64"/>
      <c r="T139" s="73"/>
      <c r="U139" s="73" t="s">
        <v>3333</v>
      </c>
      <c r="V139" s="65" t="str">
        <f> if(isna(VLOOKUP($A139,processing!$A:$B,1,0)), "no", "yes")</f>
        <v>yes</v>
      </c>
      <c r="W139" s="65" t="str">
        <f> if(isna(VLOOKUP($A139,outputs!$A:$B,1,0)), "no", "yes")</f>
        <v>yes</v>
      </c>
      <c r="X139" s="65" t="str">
        <f t="shared" si="2"/>
        <v>yes</v>
      </c>
      <c r="Y139" s="65" t="str">
        <f> if(isna(VLOOKUP($A139,accuracy!$A:$B,1,0)), "no", "yes")</f>
        <v>yes</v>
      </c>
      <c r="Z139" s="65" t="str">
        <f t="array" ref="Z139"> index(publications!$A$1:$A$319, match($B139, publications!$B$1:$B$319, 0))</f>
        <v>Livia</v>
      </c>
    </row>
    <row r="140">
      <c r="A140" s="4" t="str">
        <f> concatenate(VLOOKUP($B140,publications!$B:$D,3,0), ".", $C140)</f>
        <v>ERBERDB6.10</v>
      </c>
      <c r="B140" s="3" t="s">
        <v>2042</v>
      </c>
      <c r="C140" s="62">
        <f t="shared" si="1"/>
        <v>10</v>
      </c>
      <c r="D140" s="3" t="s">
        <v>2759</v>
      </c>
      <c r="E140" s="3" t="s">
        <v>203</v>
      </c>
      <c r="F140" s="16" t="s">
        <v>3272</v>
      </c>
      <c r="H140" s="3">
        <v>1989.0</v>
      </c>
      <c r="I140" s="3">
        <v>1989.0</v>
      </c>
      <c r="J140" s="3" t="s">
        <v>3164</v>
      </c>
      <c r="K140" s="5">
        <v>2550.0</v>
      </c>
      <c r="L140" s="67" t="s">
        <v>22</v>
      </c>
      <c r="M140" s="5">
        <v>0.21</v>
      </c>
      <c r="N140" s="63" t="s">
        <v>3250</v>
      </c>
      <c r="O140" s="5">
        <v>1200.0</v>
      </c>
      <c r="P140" s="3" t="s">
        <v>3238</v>
      </c>
      <c r="Q140" s="5">
        <v>12.0</v>
      </c>
      <c r="R140" s="64" t="s">
        <v>22</v>
      </c>
      <c r="S140" s="64"/>
      <c r="T140" s="73"/>
      <c r="U140" s="73" t="s">
        <v>3333</v>
      </c>
      <c r="V140" s="65" t="str">
        <f> if(isna(VLOOKUP($A140,processing!$A:$B,1,0)), "no", "yes")</f>
        <v>yes</v>
      </c>
      <c r="W140" s="65" t="str">
        <f> if(isna(VLOOKUP($A140,outputs!$A:$B,1,0)), "no", "yes")</f>
        <v>yes</v>
      </c>
      <c r="X140" s="65" t="str">
        <f t="shared" si="2"/>
        <v>yes</v>
      </c>
      <c r="Y140" s="65" t="str">
        <f> if(isna(VLOOKUP($A140,accuracy!$A:$B,1,0)), "no", "yes")</f>
        <v>yes</v>
      </c>
      <c r="Z140" s="65" t="str">
        <f t="array" ref="Z140"> index(publications!$A$1:$A$319, match($B140, publications!$B$1:$B$319, 0))</f>
        <v>Livia</v>
      </c>
    </row>
    <row r="141">
      <c r="A141" s="4" t="str">
        <f> concatenate(VLOOKUP($B141,publications!$B:$D,3,0), ".", $C141)</f>
        <v>V5H2LDCV.1</v>
      </c>
      <c r="B141" s="3" t="s">
        <v>2055</v>
      </c>
      <c r="C141" s="62">
        <f t="shared" si="1"/>
        <v>1</v>
      </c>
      <c r="D141" s="3" t="s">
        <v>2759</v>
      </c>
      <c r="E141" s="3" t="s">
        <v>3161</v>
      </c>
      <c r="F141" s="16" t="s">
        <v>3287</v>
      </c>
      <c r="H141" s="3">
        <v>1936.0</v>
      </c>
      <c r="I141" s="3">
        <v>1938.0</v>
      </c>
      <c r="J141" s="3" t="s">
        <v>3164</v>
      </c>
      <c r="K141" s="5">
        <v>3000.0</v>
      </c>
      <c r="L141" s="5" t="s">
        <v>22</v>
      </c>
      <c r="M141" s="5">
        <v>5.0</v>
      </c>
      <c r="N141" s="66" t="s">
        <v>22</v>
      </c>
      <c r="O141" s="5">
        <v>13.5</v>
      </c>
      <c r="P141" s="3" t="s">
        <v>3166</v>
      </c>
      <c r="Q141" s="5">
        <v>5478.0</v>
      </c>
      <c r="R141" s="64" t="s">
        <v>22</v>
      </c>
      <c r="S141" s="64"/>
      <c r="T141" s="3"/>
      <c r="U141" s="3" t="s">
        <v>3334</v>
      </c>
      <c r="V141" s="65" t="str">
        <f> if(isna(VLOOKUP($A141,processing!$A:$B,1,0)), "no", "yes")</f>
        <v>yes</v>
      </c>
      <c r="W141" s="65" t="str">
        <f> if(isna(VLOOKUP($A141,outputs!$A:$B,1,0)), "no", "yes")</f>
        <v>yes</v>
      </c>
      <c r="X141" s="65" t="str">
        <f t="shared" si="2"/>
        <v>yes</v>
      </c>
      <c r="Y141" s="65" t="str">
        <f> if(isna(VLOOKUP($A141,accuracy!$A:$B,1,0)), "no", "yes")</f>
        <v>yes</v>
      </c>
      <c r="Z141" s="65" t="str">
        <f t="array" ref="Z141"> index(publications!$A$1:$A$319, match($B141, publications!$B$1:$B$319, 0))</f>
        <v>Luc</v>
      </c>
    </row>
    <row r="142">
      <c r="A142" s="4" t="str">
        <f> concatenate(VLOOKUP($B142,publications!$B:$D,3,0), ".", $C142)</f>
        <v>TPNA7T79.1</v>
      </c>
      <c r="B142" s="3" t="s">
        <v>2057</v>
      </c>
      <c r="C142" s="62">
        <f t="shared" si="1"/>
        <v>1</v>
      </c>
      <c r="D142" s="3" t="s">
        <v>2745</v>
      </c>
      <c r="E142" s="3" t="s">
        <v>203</v>
      </c>
      <c r="F142" s="16" t="s">
        <v>3223</v>
      </c>
      <c r="H142" s="3">
        <v>1964.0</v>
      </c>
      <c r="I142" s="3">
        <v>1964.0</v>
      </c>
      <c r="J142" s="3" t="s">
        <v>3164</v>
      </c>
      <c r="K142" s="5" t="s">
        <v>22</v>
      </c>
      <c r="L142" s="5" t="s">
        <v>22</v>
      </c>
      <c r="M142" s="5">
        <v>7.6</v>
      </c>
      <c r="N142" s="66" t="s">
        <v>22</v>
      </c>
      <c r="O142" s="5">
        <v>14.0</v>
      </c>
      <c r="P142" s="3" t="s">
        <v>3166</v>
      </c>
      <c r="Q142" s="5">
        <v>6.0</v>
      </c>
      <c r="R142" s="64" t="s">
        <v>3224</v>
      </c>
      <c r="S142" s="64"/>
      <c r="T142" s="3"/>
      <c r="U142" s="3"/>
      <c r="V142" s="65" t="str">
        <f> if(isna(VLOOKUP($A142,processing!$A:$B,1,0)), "no", "yes")</f>
        <v>yes</v>
      </c>
      <c r="W142" s="65" t="str">
        <f> if(isna(VLOOKUP($A142,outputs!$A:$B,1,0)), "no", "yes")</f>
        <v>yes</v>
      </c>
      <c r="X142" s="65" t="str">
        <f t="shared" si="2"/>
        <v>yes</v>
      </c>
      <c r="Y142" s="65" t="str">
        <f> if(isna(VLOOKUP($A142,accuracy!$A:$B,1,0)), "no", "yes")</f>
        <v>yes</v>
      </c>
      <c r="Z142" s="65" t="str">
        <f t="array" ref="Z142"> index(publications!$A$1:$A$319, match($B142, publications!$B$1:$B$319, 0))</f>
        <v>Amaury</v>
      </c>
    </row>
    <row r="143">
      <c r="A143" s="4" t="str">
        <f> concatenate(VLOOKUP($B143,publications!$B:$D,3,0), ".", $C143)</f>
        <v>TPNA7T79.2</v>
      </c>
      <c r="B143" s="3" t="s">
        <v>2057</v>
      </c>
      <c r="C143" s="62">
        <f t="shared" si="1"/>
        <v>2</v>
      </c>
      <c r="D143" s="3" t="s">
        <v>2745</v>
      </c>
      <c r="E143" s="3" t="s">
        <v>203</v>
      </c>
      <c r="F143" s="16" t="s">
        <v>3207</v>
      </c>
      <c r="H143" s="3">
        <v>1973.0</v>
      </c>
      <c r="I143" s="3">
        <v>1980.0</v>
      </c>
      <c r="J143" s="3" t="s">
        <v>3164</v>
      </c>
      <c r="K143" s="5" t="s">
        <v>22</v>
      </c>
      <c r="L143" s="5" t="s">
        <v>22</v>
      </c>
      <c r="M143" s="5">
        <v>7.6</v>
      </c>
      <c r="N143" s="66" t="s">
        <v>22</v>
      </c>
      <c r="O143" s="5">
        <v>14.0</v>
      </c>
      <c r="P143" s="3" t="s">
        <v>3166</v>
      </c>
      <c r="Q143" s="5">
        <v>3.0</v>
      </c>
      <c r="R143" s="64" t="s">
        <v>3221</v>
      </c>
      <c r="S143" s="64"/>
      <c r="T143" s="3"/>
      <c r="U143" s="3"/>
      <c r="V143" s="65" t="str">
        <f> if(isna(VLOOKUP($A143,processing!$A:$B,1,0)), "no", "yes")</f>
        <v>yes</v>
      </c>
      <c r="W143" s="65" t="str">
        <f> if(isna(VLOOKUP($A143,outputs!$A:$B,1,0)), "no", "yes")</f>
        <v>yes</v>
      </c>
      <c r="X143" s="65" t="str">
        <f t="shared" si="2"/>
        <v>yes</v>
      </c>
      <c r="Y143" s="65" t="str">
        <f> if(isna(VLOOKUP($A143,accuracy!$A:$B,1,0)), "no", "yes")</f>
        <v>yes</v>
      </c>
      <c r="Z143" s="65" t="str">
        <f t="array" ref="Z143"> index(publications!$A$1:$A$319, match($B143, publications!$B$1:$B$319, 0))</f>
        <v>Amaury</v>
      </c>
    </row>
    <row r="144">
      <c r="A144" s="4" t="str">
        <f> concatenate(VLOOKUP($B144,publications!$B:$D,3,0), ".", $C144)</f>
        <v>87CUAK8B.1</v>
      </c>
      <c r="B144" s="3" t="s">
        <v>2059</v>
      </c>
      <c r="C144" s="62">
        <f t="shared" si="1"/>
        <v>1</v>
      </c>
      <c r="D144" s="3" t="s">
        <v>2759</v>
      </c>
      <c r="E144" s="3" t="s">
        <v>203</v>
      </c>
      <c r="F144" s="16" t="s">
        <v>3335</v>
      </c>
      <c r="H144" s="3">
        <v>1965.0</v>
      </c>
      <c r="I144" s="3">
        <v>1965.0</v>
      </c>
      <c r="J144" s="3" t="s">
        <v>3199</v>
      </c>
      <c r="K144" s="5" t="s">
        <v>22</v>
      </c>
      <c r="L144" s="67" t="s">
        <v>22</v>
      </c>
      <c r="M144" s="66" t="s">
        <v>22</v>
      </c>
      <c r="N144" s="66" t="s">
        <v>22</v>
      </c>
      <c r="O144" s="5" t="s">
        <v>22</v>
      </c>
      <c r="P144" s="66" t="s">
        <v>22</v>
      </c>
      <c r="Q144" s="66" t="s">
        <v>22</v>
      </c>
      <c r="R144" s="64" t="s">
        <v>22</v>
      </c>
      <c r="S144" s="64"/>
      <c r="T144" s="3"/>
      <c r="U144" s="3" t="s">
        <v>3336</v>
      </c>
      <c r="V144" s="65" t="str">
        <f> if(isna(VLOOKUP($A144,processing!$A:$B,1,0)), "no", "yes")</f>
        <v>yes</v>
      </c>
      <c r="W144" s="65" t="str">
        <f> if(isna(VLOOKUP($A144,outputs!$A:$B,1,0)), "no", "yes")</f>
        <v>yes</v>
      </c>
      <c r="X144" s="65" t="str">
        <f t="shared" si="2"/>
        <v>yes</v>
      </c>
      <c r="Y144" s="65" t="str">
        <f> if(isna(VLOOKUP($A144,accuracy!$A:$B,1,0)), "no", "yes")</f>
        <v>yes</v>
      </c>
      <c r="Z144" s="65" t="str">
        <f t="array" ref="Z144"> index(publications!$A$1:$A$319, match($B144, publications!$B$1:$B$319, 0))</f>
        <v>Anette</v>
      </c>
    </row>
    <row r="145">
      <c r="A145" s="4" t="str">
        <f> concatenate(VLOOKUP($B145,publications!$B:$D,3,0), ".", $C145)</f>
        <v>87CUAK8B.2</v>
      </c>
      <c r="B145" s="3" t="s">
        <v>2059</v>
      </c>
      <c r="C145" s="62">
        <f t="shared" si="1"/>
        <v>2</v>
      </c>
      <c r="D145" s="3" t="s">
        <v>2759</v>
      </c>
      <c r="E145" s="3" t="s">
        <v>203</v>
      </c>
      <c r="F145" s="16" t="s">
        <v>3335</v>
      </c>
      <c r="H145" s="3">
        <v>1985.0</v>
      </c>
      <c r="I145" s="3">
        <v>1985.0</v>
      </c>
      <c r="J145" s="3" t="s">
        <v>3199</v>
      </c>
      <c r="K145" s="5" t="s">
        <v>22</v>
      </c>
      <c r="L145" s="67" t="s">
        <v>22</v>
      </c>
      <c r="M145" s="66" t="s">
        <v>22</v>
      </c>
      <c r="N145" s="66" t="s">
        <v>22</v>
      </c>
      <c r="O145" s="5" t="s">
        <v>22</v>
      </c>
      <c r="P145" s="66" t="s">
        <v>22</v>
      </c>
      <c r="Q145" s="66" t="s">
        <v>22</v>
      </c>
      <c r="R145" s="64" t="s">
        <v>22</v>
      </c>
      <c r="S145" s="64"/>
      <c r="T145" s="3"/>
      <c r="U145" s="3" t="s">
        <v>3336</v>
      </c>
      <c r="V145" s="65" t="str">
        <f> if(isna(VLOOKUP($A145,processing!$A:$B,1,0)), "no", "yes")</f>
        <v>yes</v>
      </c>
      <c r="W145" s="65" t="str">
        <f> if(isna(VLOOKUP($A145,outputs!$A:$B,1,0)), "no", "yes")</f>
        <v>yes</v>
      </c>
      <c r="X145" s="65" t="str">
        <f t="shared" si="2"/>
        <v>yes</v>
      </c>
      <c r="Y145" s="65" t="str">
        <f> if(isna(VLOOKUP($A145,accuracy!$A:$B,1,0)), "no", "yes")</f>
        <v>yes</v>
      </c>
      <c r="Z145" s="65" t="str">
        <f t="array" ref="Z145"> index(publications!$A$1:$A$319, match($B145, publications!$B$1:$B$319, 0))</f>
        <v>Anette</v>
      </c>
    </row>
    <row r="146">
      <c r="A146" s="4" t="str">
        <f> concatenate(VLOOKUP($B146,publications!$B:$D,3,0), ".", $C146)</f>
        <v>87CUAK8B.3</v>
      </c>
      <c r="B146" s="3" t="s">
        <v>2059</v>
      </c>
      <c r="C146" s="62">
        <f t="shared" si="1"/>
        <v>3</v>
      </c>
      <c r="D146" s="3" t="s">
        <v>2759</v>
      </c>
      <c r="E146" s="3" t="s">
        <v>203</v>
      </c>
      <c r="F146" s="16" t="s">
        <v>3335</v>
      </c>
      <c r="H146" s="3">
        <v>1994.0</v>
      </c>
      <c r="I146" s="3">
        <v>1994.0</v>
      </c>
      <c r="J146" s="3" t="s">
        <v>3199</v>
      </c>
      <c r="K146" s="5" t="s">
        <v>22</v>
      </c>
      <c r="L146" s="67" t="s">
        <v>22</v>
      </c>
      <c r="M146" s="66" t="s">
        <v>22</v>
      </c>
      <c r="N146" s="66" t="s">
        <v>22</v>
      </c>
      <c r="O146" s="5" t="s">
        <v>22</v>
      </c>
      <c r="P146" s="66" t="s">
        <v>22</v>
      </c>
      <c r="Q146" s="66" t="s">
        <v>22</v>
      </c>
      <c r="R146" s="64" t="s">
        <v>22</v>
      </c>
      <c r="S146" s="64"/>
      <c r="T146" s="3"/>
      <c r="U146" s="3" t="s">
        <v>3336</v>
      </c>
      <c r="V146" s="65" t="str">
        <f> if(isna(VLOOKUP($A146,processing!$A:$B,1,0)), "no", "yes")</f>
        <v>yes</v>
      </c>
      <c r="W146" s="65" t="str">
        <f> if(isna(VLOOKUP($A146,outputs!$A:$B,1,0)), "no", "yes")</f>
        <v>yes</v>
      </c>
      <c r="X146" s="65" t="str">
        <f t="shared" si="2"/>
        <v>yes</v>
      </c>
      <c r="Y146" s="65" t="str">
        <f> if(isna(VLOOKUP($A146,accuracy!$A:$B,1,0)), "no", "yes")</f>
        <v>yes</v>
      </c>
      <c r="Z146" s="65" t="str">
        <f t="array" ref="Z146"> index(publications!$A$1:$A$319, match($B146, publications!$B$1:$B$319, 0))</f>
        <v>Anette</v>
      </c>
    </row>
    <row r="147">
      <c r="A147" s="4" t="str">
        <f> concatenate(VLOOKUP($B147,publications!$B:$D,3,0), ".", $C147)</f>
        <v>96JUIQK7.1</v>
      </c>
      <c r="B147" s="3" t="s">
        <v>2062</v>
      </c>
      <c r="C147" s="62">
        <f t="shared" si="1"/>
        <v>1</v>
      </c>
      <c r="D147" s="3" t="s">
        <v>2759</v>
      </c>
      <c r="E147" s="3" t="s">
        <v>203</v>
      </c>
      <c r="F147" s="16" t="s">
        <v>3335</v>
      </c>
      <c r="H147" s="3">
        <v>1966.0</v>
      </c>
      <c r="I147" s="3">
        <v>1966.0</v>
      </c>
      <c r="J147" s="3" t="s">
        <v>3252</v>
      </c>
      <c r="K147" s="5">
        <v>3500.0</v>
      </c>
      <c r="L147" s="67" t="s">
        <v>22</v>
      </c>
      <c r="M147" s="66" t="s">
        <v>22</v>
      </c>
      <c r="N147" s="63" t="s">
        <v>3195</v>
      </c>
      <c r="O147" s="5" t="s">
        <v>22</v>
      </c>
      <c r="P147" s="66" t="s">
        <v>22</v>
      </c>
      <c r="Q147" s="5">
        <v>36.0</v>
      </c>
      <c r="R147" s="64" t="s">
        <v>22</v>
      </c>
      <c r="S147" s="64" t="s">
        <v>3337</v>
      </c>
      <c r="T147" s="3"/>
      <c r="U147" s="16" t="s">
        <v>3338</v>
      </c>
      <c r="V147" s="65" t="str">
        <f> if(isna(VLOOKUP($A147,processing!$A:$B,1,0)), "no", "yes")</f>
        <v>yes</v>
      </c>
      <c r="W147" s="65" t="str">
        <f> if(isna(VLOOKUP($A147,outputs!$A:$B,1,0)), "no", "yes")</f>
        <v>yes</v>
      </c>
      <c r="X147" s="65" t="str">
        <f t="shared" si="2"/>
        <v>yes</v>
      </c>
      <c r="Y147" s="65" t="str">
        <f> if(isna(VLOOKUP($A147,accuracy!$A:$B,1,0)), "no", "yes")</f>
        <v>yes</v>
      </c>
      <c r="Z147" s="65" t="str">
        <f t="array" ref="Z147"> index(publications!$A$1:$A$319, match($B147, publications!$B$1:$B$319, 0))</f>
        <v>Livia</v>
      </c>
    </row>
    <row r="148">
      <c r="A148" s="4" t="str">
        <f> concatenate(VLOOKUP($B148,publications!$B:$D,3,0), ".", $C148)</f>
        <v>96JUIQK7.2</v>
      </c>
      <c r="B148" s="3" t="s">
        <v>2062</v>
      </c>
      <c r="C148" s="62">
        <f t="shared" si="1"/>
        <v>2</v>
      </c>
      <c r="D148" s="3" t="s">
        <v>2759</v>
      </c>
      <c r="E148" s="3" t="s">
        <v>203</v>
      </c>
      <c r="F148" s="16" t="s">
        <v>3335</v>
      </c>
      <c r="H148" s="3">
        <v>1976.0</v>
      </c>
      <c r="I148" s="3">
        <v>1976.0</v>
      </c>
      <c r="J148" s="3" t="s">
        <v>3252</v>
      </c>
      <c r="K148" s="5">
        <v>2000.0</v>
      </c>
      <c r="L148" s="67" t="s">
        <v>22</v>
      </c>
      <c r="M148" s="66" t="s">
        <v>22</v>
      </c>
      <c r="N148" s="74" t="s">
        <v>3250</v>
      </c>
      <c r="O148" s="5" t="s">
        <v>22</v>
      </c>
      <c r="P148" s="66" t="s">
        <v>22</v>
      </c>
      <c r="Q148" s="5">
        <v>64.0</v>
      </c>
      <c r="R148" s="64" t="s">
        <v>22</v>
      </c>
      <c r="S148" s="64" t="s">
        <v>3337</v>
      </c>
      <c r="T148" s="3"/>
      <c r="U148" s="16" t="s">
        <v>3339</v>
      </c>
      <c r="V148" s="65" t="str">
        <f> if(isna(VLOOKUP($A148,processing!$A:$B,1,0)), "no", "yes")</f>
        <v>yes</v>
      </c>
      <c r="W148" s="65" t="str">
        <f> if(isna(VLOOKUP($A148,outputs!$A:$B,1,0)), "no", "yes")</f>
        <v>yes</v>
      </c>
      <c r="X148" s="65" t="str">
        <f t="shared" si="2"/>
        <v>yes</v>
      </c>
      <c r="Y148" s="65" t="str">
        <f> if(isna(VLOOKUP($A148,accuracy!$A:$B,1,0)), "no", "yes")</f>
        <v>yes</v>
      </c>
      <c r="Z148" s="65" t="str">
        <f t="array" ref="Z148"> index(publications!$A$1:$A$319, match($B148, publications!$B$1:$B$319, 0))</f>
        <v>Livia</v>
      </c>
    </row>
    <row r="149">
      <c r="A149" s="4" t="str">
        <f> concatenate(VLOOKUP($B149,publications!$B:$D,3,0), ".", $C149)</f>
        <v>96JUIQK7.3</v>
      </c>
      <c r="B149" s="3" t="s">
        <v>2062</v>
      </c>
      <c r="C149" s="62">
        <f t="shared" si="1"/>
        <v>3</v>
      </c>
      <c r="D149" s="3" t="s">
        <v>2759</v>
      </c>
      <c r="E149" s="3" t="s">
        <v>203</v>
      </c>
      <c r="F149" s="16" t="s">
        <v>3335</v>
      </c>
      <c r="H149" s="3">
        <v>1996.0</v>
      </c>
      <c r="I149" s="3">
        <v>1996.0</v>
      </c>
      <c r="J149" s="3" t="s">
        <v>3252</v>
      </c>
      <c r="K149" s="5">
        <v>3900.0</v>
      </c>
      <c r="L149" s="67" t="s">
        <v>22</v>
      </c>
      <c r="M149" s="66" t="s">
        <v>22</v>
      </c>
      <c r="N149" s="74" t="s">
        <v>3211</v>
      </c>
      <c r="O149" s="5" t="s">
        <v>22</v>
      </c>
      <c r="P149" s="66" t="s">
        <v>22</v>
      </c>
      <c r="Q149" s="5">
        <v>34.0</v>
      </c>
      <c r="R149" s="64" t="s">
        <v>22</v>
      </c>
      <c r="S149" s="64" t="s">
        <v>3340</v>
      </c>
      <c r="T149" s="3"/>
      <c r="U149" s="16" t="s">
        <v>3338</v>
      </c>
      <c r="V149" s="65" t="str">
        <f> if(isna(VLOOKUP($A149,processing!$A:$B,1,0)), "no", "yes")</f>
        <v>yes</v>
      </c>
      <c r="W149" s="65" t="str">
        <f> if(isna(VLOOKUP($A149,outputs!$A:$B,1,0)), "no", "yes")</f>
        <v>yes</v>
      </c>
      <c r="X149" s="65" t="str">
        <f t="shared" si="2"/>
        <v>yes</v>
      </c>
      <c r="Y149" s="65" t="str">
        <f> if(isna(VLOOKUP($A149,accuracy!$A:$B,1,0)), "no", "yes")</f>
        <v>yes</v>
      </c>
      <c r="Z149" s="65" t="str">
        <f t="array" ref="Z149"> index(publications!$A$1:$A$319, match($B149, publications!$B$1:$B$319, 0))</f>
        <v>Livia</v>
      </c>
    </row>
    <row r="150">
      <c r="A150" s="4" t="str">
        <f> concatenate(VLOOKUP($B150,publications!$B:$D,3,0), ".", $C150)</f>
        <v>96JUIQK7.4</v>
      </c>
      <c r="B150" s="3" t="s">
        <v>2062</v>
      </c>
      <c r="C150" s="62">
        <f t="shared" si="1"/>
        <v>4</v>
      </c>
      <c r="D150" s="3" t="s">
        <v>2759</v>
      </c>
      <c r="E150" s="3" t="s">
        <v>203</v>
      </c>
      <c r="F150" s="16" t="s">
        <v>3335</v>
      </c>
      <c r="H150" s="3">
        <v>2006.0</v>
      </c>
      <c r="I150" s="3">
        <v>2006.0</v>
      </c>
      <c r="J150" s="3" t="s">
        <v>3252</v>
      </c>
      <c r="K150" s="5">
        <v>4600.0</v>
      </c>
      <c r="L150" s="67" t="s">
        <v>22</v>
      </c>
      <c r="M150" s="66" t="s">
        <v>22</v>
      </c>
      <c r="N150" s="74" t="s">
        <v>3178</v>
      </c>
      <c r="O150" s="5" t="s">
        <v>22</v>
      </c>
      <c r="P150" s="66" t="s">
        <v>22</v>
      </c>
      <c r="Q150" s="5">
        <v>21.0</v>
      </c>
      <c r="R150" s="64" t="s">
        <v>22</v>
      </c>
      <c r="S150" s="64" t="s">
        <v>3341</v>
      </c>
      <c r="T150" s="3"/>
      <c r="U150" s="16" t="s">
        <v>3338</v>
      </c>
      <c r="V150" s="65" t="str">
        <f> if(isna(VLOOKUP($A150,processing!$A:$B,1,0)), "no", "yes")</f>
        <v>yes</v>
      </c>
      <c r="W150" s="65" t="str">
        <f> if(isna(VLOOKUP($A150,outputs!$A:$B,1,0)), "no", "yes")</f>
        <v>yes</v>
      </c>
      <c r="X150" s="65" t="str">
        <f t="shared" si="2"/>
        <v>yes</v>
      </c>
      <c r="Y150" s="65" t="str">
        <f> if(isna(VLOOKUP($A150,accuracy!$A:$B,1,0)), "no", "yes")</f>
        <v>yes</v>
      </c>
      <c r="Z150" s="65" t="str">
        <f t="array" ref="Z150"> index(publications!$A$1:$A$319, match($B150, publications!$B$1:$B$319, 0))</f>
        <v>Livia</v>
      </c>
    </row>
    <row r="151">
      <c r="A151" s="4" t="str">
        <f> concatenate(VLOOKUP($B151,publications!$B:$D,3,0), ".", $C151)</f>
        <v>4N97ZMU9.1</v>
      </c>
      <c r="B151" s="3" t="s">
        <v>2069</v>
      </c>
      <c r="C151" s="62">
        <f t="shared" si="1"/>
        <v>1</v>
      </c>
      <c r="D151" s="3" t="s">
        <v>2759</v>
      </c>
      <c r="E151" s="3" t="s">
        <v>203</v>
      </c>
      <c r="F151" s="16" t="s">
        <v>3342</v>
      </c>
      <c r="H151" s="3">
        <v>1947.0</v>
      </c>
      <c r="I151" s="3">
        <v>1947.0</v>
      </c>
      <c r="J151" s="3" t="s">
        <v>3199</v>
      </c>
      <c r="K151" s="5" t="s">
        <v>22</v>
      </c>
      <c r="L151" s="67" t="s">
        <v>22</v>
      </c>
      <c r="M151" s="66" t="s">
        <v>22</v>
      </c>
      <c r="N151" s="74" t="s">
        <v>3178</v>
      </c>
      <c r="O151" s="5">
        <v>21.0</v>
      </c>
      <c r="P151" s="3" t="s">
        <v>3166</v>
      </c>
      <c r="Q151" s="5">
        <v>24.0</v>
      </c>
      <c r="R151" s="64" t="s">
        <v>22</v>
      </c>
      <c r="S151" s="64" t="s">
        <v>3343</v>
      </c>
      <c r="T151" s="3"/>
      <c r="U151" s="3" t="s">
        <v>3344</v>
      </c>
      <c r="V151" s="65" t="str">
        <f> if(isna(VLOOKUP($A151,processing!$A:$B,1,0)), "no", "yes")</f>
        <v>yes</v>
      </c>
      <c r="W151" s="65" t="str">
        <f> if(isna(VLOOKUP($A151,outputs!$A:$B,1,0)), "no", "yes")</f>
        <v>yes</v>
      </c>
      <c r="X151" s="65" t="str">
        <f t="shared" si="2"/>
        <v>yes</v>
      </c>
      <c r="Y151" s="65" t="str">
        <f> if(isna(VLOOKUP($A151,accuracy!$A:$B,1,0)), "no", "yes")</f>
        <v>yes</v>
      </c>
      <c r="Z151" s="65" t="str">
        <f t="array" ref="Z151"> index(publications!$A$1:$A$319, match($B151, publications!$B$1:$B$319, 0))</f>
        <v>Livia</v>
      </c>
    </row>
    <row r="152">
      <c r="A152" s="4" t="str">
        <f> concatenate(VLOOKUP($B152,publications!$B:$D,3,0), ".", $C152)</f>
        <v>4N97ZMU9.2</v>
      </c>
      <c r="B152" s="3" t="s">
        <v>2069</v>
      </c>
      <c r="C152" s="62">
        <f t="shared" si="1"/>
        <v>2</v>
      </c>
      <c r="D152" s="3" t="s">
        <v>2759</v>
      </c>
      <c r="E152" s="3" t="s">
        <v>203</v>
      </c>
      <c r="F152" s="16" t="s">
        <v>3342</v>
      </c>
      <c r="H152" s="3">
        <v>1958.0</v>
      </c>
      <c r="I152" s="3">
        <v>1958.0</v>
      </c>
      <c r="J152" s="3" t="s">
        <v>3199</v>
      </c>
      <c r="K152" s="5" t="s">
        <v>22</v>
      </c>
      <c r="L152" s="67" t="s">
        <v>22</v>
      </c>
      <c r="M152" s="66" t="s">
        <v>22</v>
      </c>
      <c r="N152" s="74" t="s">
        <v>22</v>
      </c>
      <c r="O152" s="5">
        <v>21.0</v>
      </c>
      <c r="P152" s="3" t="s">
        <v>3166</v>
      </c>
      <c r="Q152" s="5">
        <v>8.0</v>
      </c>
      <c r="R152" s="64" t="s">
        <v>22</v>
      </c>
      <c r="S152" s="64"/>
      <c r="T152" s="3"/>
      <c r="U152" s="3" t="s">
        <v>3344</v>
      </c>
      <c r="V152" s="65" t="str">
        <f> if(isna(VLOOKUP($A152,processing!$A:$B,1,0)), "no", "yes")</f>
        <v>yes</v>
      </c>
      <c r="W152" s="65" t="str">
        <f> if(isna(VLOOKUP($A152,outputs!$A:$B,1,0)), "no", "yes")</f>
        <v>yes</v>
      </c>
      <c r="X152" s="65" t="str">
        <f t="shared" si="2"/>
        <v>yes</v>
      </c>
      <c r="Y152" s="65" t="str">
        <f> if(isna(VLOOKUP($A152,accuracy!$A:$B,1,0)), "no", "yes")</f>
        <v>yes</v>
      </c>
      <c r="Z152" s="10" t="s">
        <v>91</v>
      </c>
    </row>
    <row r="153">
      <c r="A153" s="4" t="str">
        <f> concatenate(VLOOKUP($B153,publications!$B:$D,3,0), ".", $C153)</f>
        <v>TH6B9CR4.1</v>
      </c>
      <c r="B153" s="3" t="s">
        <v>2075</v>
      </c>
      <c r="C153" s="62">
        <f t="shared" si="1"/>
        <v>1</v>
      </c>
      <c r="D153" s="3" t="s">
        <v>2745</v>
      </c>
      <c r="E153" s="3" t="s">
        <v>203</v>
      </c>
      <c r="F153" s="16" t="s">
        <v>3223</v>
      </c>
      <c r="H153" s="3">
        <v>1970.0</v>
      </c>
      <c r="I153" s="3">
        <v>1970.0</v>
      </c>
      <c r="J153" s="3" t="s">
        <v>3199</v>
      </c>
      <c r="K153" s="5" t="s">
        <v>22</v>
      </c>
      <c r="L153" s="67" t="s">
        <v>22</v>
      </c>
      <c r="M153" s="66" t="s">
        <v>3320</v>
      </c>
      <c r="N153" s="66" t="s">
        <v>22</v>
      </c>
      <c r="O153" s="5">
        <v>8.0</v>
      </c>
      <c r="P153" s="3" t="s">
        <v>3166</v>
      </c>
      <c r="Q153" s="5">
        <v>2.0</v>
      </c>
      <c r="R153" s="64" t="s">
        <v>3228</v>
      </c>
      <c r="S153" s="64"/>
      <c r="T153" s="3"/>
      <c r="U153" s="3" t="s">
        <v>3345</v>
      </c>
      <c r="V153" s="65" t="str">
        <f> if(isna(VLOOKUP($A153,processing!$A:$B,1,0)), "no", "yes")</f>
        <v>yes</v>
      </c>
      <c r="W153" s="65" t="str">
        <f> if(isna(VLOOKUP($A153,outputs!$A:$B,1,0)), "no", "yes")</f>
        <v>yes</v>
      </c>
      <c r="X153" s="65" t="str">
        <f t="shared" si="2"/>
        <v>yes</v>
      </c>
      <c r="Y153" s="65" t="str">
        <f> if(isna(VLOOKUP($A153,accuracy!$A:$B,1,0)), "no", "yes")</f>
        <v>yes</v>
      </c>
      <c r="Z153" s="65" t="str">
        <f t="array" ref="Z153"> index(publications!$A$1:$A$319, match($B153, publications!$B$1:$B$319, 0))</f>
        <v>Melanie</v>
      </c>
    </row>
    <row r="154">
      <c r="A154" s="4" t="str">
        <f> concatenate(VLOOKUP($B154,publications!$B:$D,3,0), ".", $C154)</f>
        <v>ISESFWSP.1</v>
      </c>
      <c r="B154" s="3" t="s">
        <v>2077</v>
      </c>
      <c r="C154" s="62">
        <f t="shared" si="1"/>
        <v>1</v>
      </c>
      <c r="D154" s="3" t="s">
        <v>2759</v>
      </c>
      <c r="E154" s="3" t="s">
        <v>3161</v>
      </c>
      <c r="F154" s="16" t="s">
        <v>3346</v>
      </c>
      <c r="H154" s="3">
        <v>1963.0</v>
      </c>
      <c r="I154" s="3">
        <v>1963.0</v>
      </c>
      <c r="J154" s="3" t="s">
        <v>3199</v>
      </c>
      <c r="K154" s="5" t="s">
        <v>22</v>
      </c>
      <c r="L154" s="5" t="s">
        <v>22</v>
      </c>
      <c r="M154" s="5">
        <v>0.5</v>
      </c>
      <c r="N154" s="66" t="s">
        <v>22</v>
      </c>
      <c r="O154" s="5">
        <v>1200.0</v>
      </c>
      <c r="P154" s="3" t="s">
        <v>3238</v>
      </c>
      <c r="Q154" s="5">
        <v>6.0</v>
      </c>
      <c r="R154" s="64" t="s">
        <v>22</v>
      </c>
      <c r="S154" s="64"/>
      <c r="T154" s="66"/>
      <c r="U154" s="66" t="s">
        <v>22</v>
      </c>
      <c r="V154" s="65" t="str">
        <f> if(isna(VLOOKUP($A154,processing!$A:$B,1,0)), "no", "yes")</f>
        <v>yes</v>
      </c>
      <c r="W154" s="65" t="str">
        <f> if(isna(VLOOKUP($A154,outputs!$A:$B,1,0)), "no", "yes")</f>
        <v>yes</v>
      </c>
      <c r="X154" s="65" t="str">
        <f t="shared" si="2"/>
        <v>yes</v>
      </c>
      <c r="Y154" s="65" t="str">
        <f> if(isna(VLOOKUP($A154,accuracy!$A:$B,1,0)), "no", "yes")</f>
        <v>yes</v>
      </c>
      <c r="Z154" s="65" t="str">
        <f t="array" ref="Z154"> index(publications!$A$1:$A$319, match($B154, publications!$B$1:$B$319, 0))</f>
        <v>Bob</v>
      </c>
    </row>
    <row r="155">
      <c r="A155" s="4" t="str">
        <f> concatenate(VLOOKUP($B155,publications!$B:$D,3,0), ".", $C155)</f>
        <v>6J9XIMI9.1</v>
      </c>
      <c r="B155" s="3" t="s">
        <v>2079</v>
      </c>
      <c r="C155" s="62">
        <f t="shared" si="1"/>
        <v>1</v>
      </c>
      <c r="D155" s="3" t="s">
        <v>2759</v>
      </c>
      <c r="E155" s="3" t="s">
        <v>3161</v>
      </c>
      <c r="F155" s="16" t="s">
        <v>3347</v>
      </c>
      <c r="H155" s="3">
        <v>1976.0</v>
      </c>
      <c r="I155" s="3">
        <v>1976.0</v>
      </c>
      <c r="J155" s="3" t="s">
        <v>3199</v>
      </c>
      <c r="K155" s="5" t="s">
        <v>22</v>
      </c>
      <c r="L155" s="67" t="s">
        <v>22</v>
      </c>
      <c r="M155" s="66" t="s">
        <v>22</v>
      </c>
      <c r="N155" s="66" t="s">
        <v>22</v>
      </c>
      <c r="O155" s="5">
        <v>300.0</v>
      </c>
      <c r="P155" s="3" t="s">
        <v>3238</v>
      </c>
      <c r="Q155" s="5">
        <v>37.0</v>
      </c>
      <c r="R155" s="64" t="s">
        <v>22</v>
      </c>
      <c r="S155" s="64"/>
      <c r="T155" s="3"/>
      <c r="U155" s="3" t="s">
        <v>3348</v>
      </c>
      <c r="V155" s="65" t="str">
        <f> if(isna(VLOOKUP($A155,processing!$A:$B,1,0)), "no", "yes")</f>
        <v>yes</v>
      </c>
      <c r="W155" s="65" t="str">
        <f> if(isna(VLOOKUP($A155,outputs!$A:$B,1,0)), "no", "yes")</f>
        <v>yes</v>
      </c>
      <c r="X155" s="65" t="str">
        <f t="shared" si="2"/>
        <v>yes</v>
      </c>
      <c r="Y155" s="65" t="str">
        <f> if(isna(VLOOKUP($A155,accuracy!$A:$B,1,0)), "no", "yes")</f>
        <v>yes</v>
      </c>
      <c r="Z155" s="65" t="str">
        <f t="array" ref="Z155"> index(publications!$A$1:$A$319, match($B155, publications!$B$1:$B$319, 0))</f>
        <v>Thomas</v>
      </c>
    </row>
    <row r="156">
      <c r="A156" s="4" t="str">
        <f> concatenate(VLOOKUP($B156,publications!$B:$D,3,0), ".", $C156)</f>
        <v>E9FLCYRK.1</v>
      </c>
      <c r="B156" s="3" t="s">
        <v>2081</v>
      </c>
      <c r="C156" s="62">
        <f t="shared" si="1"/>
        <v>1</v>
      </c>
      <c r="D156" s="3" t="s">
        <v>2759</v>
      </c>
      <c r="E156" s="3" t="s">
        <v>203</v>
      </c>
      <c r="F156" s="16" t="s">
        <v>3183</v>
      </c>
      <c r="H156" s="3">
        <v>1985.0</v>
      </c>
      <c r="I156" s="3">
        <v>1991.0</v>
      </c>
      <c r="J156" s="3" t="s">
        <v>3171</v>
      </c>
      <c r="K156" s="5">
        <v>4000.0</v>
      </c>
      <c r="L156" s="5" t="s">
        <v>3172</v>
      </c>
      <c r="M156" s="5">
        <v>0.35</v>
      </c>
      <c r="N156" s="63" t="s">
        <v>3349</v>
      </c>
      <c r="O156" s="5">
        <v>14.0</v>
      </c>
      <c r="P156" s="3" t="s">
        <v>3166</v>
      </c>
      <c r="Q156" s="5">
        <v>8507.0</v>
      </c>
      <c r="R156" s="64" t="s">
        <v>22</v>
      </c>
      <c r="S156" s="64" t="s">
        <v>3255</v>
      </c>
      <c r="T156" s="3"/>
      <c r="U156" s="3" t="s">
        <v>3350</v>
      </c>
      <c r="V156" s="65" t="str">
        <f> if(isna(VLOOKUP($A156,processing!$A:$B,1,0)), "no", "yes")</f>
        <v>yes</v>
      </c>
      <c r="W156" s="65" t="str">
        <f> if(isna(VLOOKUP($A156,outputs!$A:$B,1,0)), "no", "yes")</f>
        <v>yes</v>
      </c>
      <c r="X156" s="65" t="str">
        <f t="shared" si="2"/>
        <v>yes</v>
      </c>
      <c r="Y156" s="65" t="str">
        <f> if(isna(VLOOKUP($A156,accuracy!$A:$B,1,0)), "no", "yes")</f>
        <v>yes</v>
      </c>
      <c r="Z156" s="65" t="str">
        <f t="array" ref="Z156"> index(publications!$A$1:$A$319, match($B156, publications!$B$1:$B$319, 0))</f>
        <v>Camillo</v>
      </c>
    </row>
    <row r="157">
      <c r="A157" s="4" t="str">
        <f> concatenate(VLOOKUP($B157,publications!$B:$D,3,0), ".", $C157)</f>
        <v>PJ3SVQP3.1</v>
      </c>
      <c r="B157" s="3" t="s">
        <v>2082</v>
      </c>
      <c r="C157" s="62">
        <f t="shared" si="1"/>
        <v>1</v>
      </c>
      <c r="D157" s="3" t="s">
        <v>2759</v>
      </c>
      <c r="E157" s="3" t="s">
        <v>3161</v>
      </c>
      <c r="F157" s="16" t="s">
        <v>3351</v>
      </c>
      <c r="H157" s="3">
        <v>1948.0</v>
      </c>
      <c r="I157" s="3">
        <v>1948.0</v>
      </c>
      <c r="J157" s="3" t="s">
        <v>3171</v>
      </c>
      <c r="K157" s="5" t="s">
        <v>22</v>
      </c>
      <c r="L157" s="67" t="s">
        <v>22</v>
      </c>
      <c r="M157" s="66" t="s">
        <v>22</v>
      </c>
      <c r="N157" s="74" t="s">
        <v>3178</v>
      </c>
      <c r="O157" s="5">
        <v>21.0</v>
      </c>
      <c r="P157" s="3" t="s">
        <v>3166</v>
      </c>
      <c r="Q157" s="5">
        <v>12.0</v>
      </c>
      <c r="R157" s="64" t="s">
        <v>22</v>
      </c>
      <c r="S157" s="64"/>
      <c r="T157" s="3"/>
      <c r="U157" s="3" t="s">
        <v>3352</v>
      </c>
      <c r="V157" s="65" t="str">
        <f> if(isna(VLOOKUP($A157,processing!$A:$B,1,0)), "no", "yes")</f>
        <v>yes</v>
      </c>
      <c r="W157" s="65" t="str">
        <f> if(isna(VLOOKUP($A157,outputs!$A:$B,1,0)), "no", "yes")</f>
        <v>yes</v>
      </c>
      <c r="X157" s="65" t="str">
        <f t="shared" si="2"/>
        <v>yes</v>
      </c>
      <c r="Y157" s="65" t="str">
        <f> if(isna(VLOOKUP($A157,accuracy!$A:$B,1,0)), "no", "yes")</f>
        <v>yes</v>
      </c>
      <c r="Z157" s="65" t="str">
        <f t="array" ref="Z157"> index(publications!$A$1:$A$319, match($B157, publications!$B$1:$B$319, 0))</f>
        <v>Livia</v>
      </c>
    </row>
    <row r="158">
      <c r="A158" s="4" t="str">
        <f> concatenate(VLOOKUP($B158,publications!$B:$D,3,0), ".", $C158)</f>
        <v>PJ3SVQP3.2</v>
      </c>
      <c r="B158" s="3" t="s">
        <v>2082</v>
      </c>
      <c r="C158" s="62">
        <f t="shared" si="1"/>
        <v>2</v>
      </c>
      <c r="D158" s="3" t="s">
        <v>2759</v>
      </c>
      <c r="E158" s="3" t="s">
        <v>3161</v>
      </c>
      <c r="F158" s="16" t="s">
        <v>3351</v>
      </c>
      <c r="H158" s="3">
        <v>1949.0</v>
      </c>
      <c r="I158" s="3">
        <v>1949.0</v>
      </c>
      <c r="J158" s="3" t="s">
        <v>3171</v>
      </c>
      <c r="K158" s="5" t="s">
        <v>22</v>
      </c>
      <c r="L158" s="67" t="s">
        <v>22</v>
      </c>
      <c r="M158" s="66" t="s">
        <v>22</v>
      </c>
      <c r="N158" s="63" t="s">
        <v>3168</v>
      </c>
      <c r="O158" s="5">
        <v>21.0</v>
      </c>
      <c r="P158" s="3" t="s">
        <v>3166</v>
      </c>
      <c r="Q158" s="5">
        <v>237.0</v>
      </c>
      <c r="R158" s="64" t="s">
        <v>22</v>
      </c>
      <c r="S158" s="64"/>
      <c r="T158" s="10"/>
      <c r="U158" s="10" t="s">
        <v>3353</v>
      </c>
      <c r="V158" s="65" t="str">
        <f> if(isna(VLOOKUP($A158,processing!$A:$B,1,0)), "no", "yes")</f>
        <v>yes</v>
      </c>
      <c r="W158" s="65" t="str">
        <f> if(isna(VLOOKUP($A158,outputs!$A:$B,1,0)), "no", "yes")</f>
        <v>yes</v>
      </c>
      <c r="X158" s="65" t="str">
        <f t="shared" si="2"/>
        <v>yes</v>
      </c>
      <c r="Y158" s="65" t="str">
        <f> if(isna(VLOOKUP($A158,accuracy!$A:$B,1,0)), "no", "yes")</f>
        <v>yes</v>
      </c>
      <c r="Z158" s="65" t="str">
        <f t="array" ref="Z158"> index(publications!$A$1:$A$319, match($B158, publications!$B$1:$B$319, 0))</f>
        <v>Livia</v>
      </c>
    </row>
    <row r="159">
      <c r="A159" s="4" t="str">
        <f> concatenate(VLOOKUP($B159,publications!$B:$D,3,0), ".", $C159)</f>
        <v>PJ3SVQP3.3</v>
      </c>
      <c r="B159" s="3" t="s">
        <v>2082</v>
      </c>
      <c r="C159" s="62">
        <f t="shared" si="1"/>
        <v>3</v>
      </c>
      <c r="D159" s="3" t="s">
        <v>2759</v>
      </c>
      <c r="E159" s="3" t="s">
        <v>3161</v>
      </c>
      <c r="F159" s="16" t="s">
        <v>3351</v>
      </c>
      <c r="H159" s="3">
        <v>1971.0</v>
      </c>
      <c r="I159" s="3">
        <v>1971.0</v>
      </c>
      <c r="J159" s="3" t="s">
        <v>3171</v>
      </c>
      <c r="K159" s="5" t="s">
        <v>22</v>
      </c>
      <c r="L159" s="67" t="s">
        <v>22</v>
      </c>
      <c r="M159" s="66" t="s">
        <v>22</v>
      </c>
      <c r="N159" s="74" t="s">
        <v>3201</v>
      </c>
      <c r="O159" s="5">
        <v>21.0</v>
      </c>
      <c r="P159" s="3" t="s">
        <v>3166</v>
      </c>
      <c r="Q159" s="5">
        <v>38.0</v>
      </c>
      <c r="R159" s="64" t="s">
        <v>22</v>
      </c>
      <c r="S159" s="64"/>
      <c r="T159" s="10"/>
      <c r="U159" s="10" t="s">
        <v>3354</v>
      </c>
      <c r="V159" s="65" t="str">
        <f> if(isna(VLOOKUP($A159,processing!$A:$B,1,0)), "no", "yes")</f>
        <v>yes</v>
      </c>
      <c r="W159" s="65" t="str">
        <f> if(isna(VLOOKUP($A159,outputs!$A:$B,1,0)), "no", "yes")</f>
        <v>yes</v>
      </c>
      <c r="X159" s="65" t="str">
        <f t="shared" si="2"/>
        <v>yes</v>
      </c>
      <c r="Y159" s="65" t="str">
        <f> if(isna(VLOOKUP($A159,accuracy!$A:$B,1,0)), "no", "yes")</f>
        <v>yes</v>
      </c>
      <c r="Z159" s="65" t="str">
        <f t="array" ref="Z159"> index(publications!$A$1:$A$319, match($B159, publications!$B$1:$B$319, 0))</f>
        <v>Livia</v>
      </c>
    </row>
    <row r="160">
      <c r="A160" s="4" t="str">
        <f> concatenate(VLOOKUP($B160,publications!$B:$D,3,0), ".", $C160)</f>
        <v>PJ3SVQP3.4</v>
      </c>
      <c r="B160" s="3" t="s">
        <v>2082</v>
      </c>
      <c r="C160" s="62">
        <f t="shared" si="1"/>
        <v>4</v>
      </c>
      <c r="D160" s="3" t="s">
        <v>2759</v>
      </c>
      <c r="E160" s="3" t="s">
        <v>3161</v>
      </c>
      <c r="F160" s="16" t="s">
        <v>3351</v>
      </c>
      <c r="H160" s="3">
        <v>1972.0</v>
      </c>
      <c r="I160" s="3">
        <v>1972.0</v>
      </c>
      <c r="J160" s="3" t="s">
        <v>3171</v>
      </c>
      <c r="K160" s="5" t="s">
        <v>22</v>
      </c>
      <c r="L160" s="67" t="s">
        <v>22</v>
      </c>
      <c r="M160" s="66" t="s">
        <v>22</v>
      </c>
      <c r="N160" s="74" t="s">
        <v>3195</v>
      </c>
      <c r="O160" s="5">
        <v>21.0</v>
      </c>
      <c r="P160" s="3" t="s">
        <v>3166</v>
      </c>
      <c r="Q160" s="5">
        <v>130.0</v>
      </c>
      <c r="R160" s="64" t="s">
        <v>22</v>
      </c>
      <c r="S160" s="64"/>
      <c r="T160" s="10"/>
      <c r="U160" s="10" t="s">
        <v>3353</v>
      </c>
      <c r="V160" s="65" t="str">
        <f> if(isna(VLOOKUP($A160,processing!$A:$B,1,0)), "no", "yes")</f>
        <v>yes</v>
      </c>
      <c r="W160" s="65" t="str">
        <f> if(isna(VLOOKUP($A160,outputs!$A:$B,1,0)), "no", "yes")</f>
        <v>yes</v>
      </c>
      <c r="X160" s="65" t="str">
        <f t="shared" si="2"/>
        <v>yes</v>
      </c>
      <c r="Y160" s="65" t="str">
        <f> if(isna(VLOOKUP($A160,accuracy!$A:$B,1,0)), "no", "yes")</f>
        <v>yes</v>
      </c>
      <c r="Z160" s="65" t="str">
        <f t="array" ref="Z160"> index(publications!$A$1:$A$319, match($B160, publications!$B$1:$B$319, 0))</f>
        <v>Livia</v>
      </c>
    </row>
    <row r="161">
      <c r="A161" s="4" t="str">
        <f> concatenate(VLOOKUP($B161,publications!$B:$D,3,0), ".", $C161)</f>
        <v>AYRB3XCS.1</v>
      </c>
      <c r="B161" s="3" t="s">
        <v>2085</v>
      </c>
      <c r="C161" s="62">
        <f t="shared" si="1"/>
        <v>1</v>
      </c>
      <c r="D161" s="3" t="s">
        <v>2793</v>
      </c>
      <c r="E161" s="3" t="s">
        <v>28</v>
      </c>
      <c r="F161" s="16" t="s">
        <v>3355</v>
      </c>
      <c r="H161" s="3">
        <v>1910.0</v>
      </c>
      <c r="I161" s="3">
        <v>1911.0</v>
      </c>
      <c r="J161" s="3" t="s">
        <v>3164</v>
      </c>
      <c r="K161" s="5" t="s">
        <v>22</v>
      </c>
      <c r="L161" s="67" t="s">
        <v>22</v>
      </c>
      <c r="M161" s="66" t="s">
        <v>22</v>
      </c>
      <c r="N161" s="66" t="s">
        <v>22</v>
      </c>
      <c r="O161" s="5" t="s">
        <v>22</v>
      </c>
      <c r="P161" s="66" t="s">
        <v>22</v>
      </c>
      <c r="Q161" s="5">
        <v>17.0</v>
      </c>
      <c r="R161" s="64" t="s">
        <v>22</v>
      </c>
      <c r="S161" s="64"/>
      <c r="T161" s="73"/>
      <c r="U161" s="73" t="s">
        <v>3356</v>
      </c>
      <c r="V161" s="65" t="str">
        <f> if(isna(VLOOKUP($A161,processing!$A:$B,1,0)), "no", "yes")</f>
        <v>yes</v>
      </c>
      <c r="W161" s="65" t="str">
        <f> if(isna(VLOOKUP($A161,outputs!$A:$B,1,0)), "no", "yes")</f>
        <v>yes</v>
      </c>
      <c r="X161" s="65" t="str">
        <f t="shared" si="2"/>
        <v>yes</v>
      </c>
      <c r="Y161" s="65" t="str">
        <f> if(isna(VLOOKUP($A161,accuracy!$A:$B,1,0)), "no", "yes")</f>
        <v>yes</v>
      </c>
      <c r="Z161" s="65" t="str">
        <f t="array" ref="Z161"> index(publications!$A$1:$A$319, match($B161, publications!$B$1:$B$319, 0))</f>
        <v>Livia</v>
      </c>
    </row>
    <row r="162">
      <c r="A162" s="4" t="str">
        <f> concatenate(VLOOKUP($B162,publications!$B:$D,3,0), ".", $C162)</f>
        <v>AYRB3XCS.2</v>
      </c>
      <c r="B162" s="3" t="s">
        <v>2085</v>
      </c>
      <c r="C162" s="62">
        <f t="shared" si="1"/>
        <v>2</v>
      </c>
      <c r="D162" s="3" t="s">
        <v>2759</v>
      </c>
      <c r="E162" s="3" t="s">
        <v>28</v>
      </c>
      <c r="F162" s="16" t="s">
        <v>3287</v>
      </c>
      <c r="H162" s="3">
        <v>1936.0</v>
      </c>
      <c r="I162" s="3">
        <v>1936.0</v>
      </c>
      <c r="J162" s="3" t="s">
        <v>3164</v>
      </c>
      <c r="K162" s="5" t="s">
        <v>22</v>
      </c>
      <c r="L162" s="67" t="s">
        <v>22</v>
      </c>
      <c r="M162" s="66" t="s">
        <v>22</v>
      </c>
      <c r="N162" s="66" t="s">
        <v>22</v>
      </c>
      <c r="O162" s="5" t="s">
        <v>22</v>
      </c>
      <c r="P162" s="66" t="s">
        <v>22</v>
      </c>
      <c r="Q162" s="5">
        <v>44.0</v>
      </c>
      <c r="R162" s="64" t="s">
        <v>22</v>
      </c>
      <c r="S162" s="64"/>
      <c r="T162" s="66"/>
      <c r="U162" s="66" t="s">
        <v>22</v>
      </c>
      <c r="V162" s="65" t="str">
        <f> if(isna(VLOOKUP($A162,processing!$A:$B,1,0)), "no", "yes")</f>
        <v>yes</v>
      </c>
      <c r="W162" s="65" t="str">
        <f> if(isna(VLOOKUP($A162,outputs!$A:$B,1,0)), "no", "yes")</f>
        <v>yes</v>
      </c>
      <c r="X162" s="65" t="str">
        <f t="shared" si="2"/>
        <v>yes</v>
      </c>
      <c r="Y162" s="65" t="str">
        <f> if(isna(VLOOKUP($A162,accuracy!$A:$B,1,0)), "no", "yes")</f>
        <v>yes</v>
      </c>
      <c r="Z162" s="65" t="str">
        <f t="array" ref="Z162"> index(publications!$A$1:$A$319, match($B162, publications!$B$1:$B$319, 0))</f>
        <v>Livia</v>
      </c>
    </row>
    <row r="163">
      <c r="A163" s="4" t="str">
        <f> concatenate(VLOOKUP($B163,publications!$B:$D,3,0), ".", $C163)</f>
        <v>AYRB3XCS.3</v>
      </c>
      <c r="B163" s="3" t="s">
        <v>2085</v>
      </c>
      <c r="C163" s="62">
        <f t="shared" si="1"/>
        <v>3</v>
      </c>
      <c r="D163" s="3" t="s">
        <v>2759</v>
      </c>
      <c r="E163" s="3" t="s">
        <v>28</v>
      </c>
      <c r="F163" s="16" t="s">
        <v>3287</v>
      </c>
      <c r="H163" s="3">
        <v>1960.0</v>
      </c>
      <c r="I163" s="3">
        <v>1961.0</v>
      </c>
      <c r="J163" s="3" t="s">
        <v>3164</v>
      </c>
      <c r="K163" s="5" t="s">
        <v>22</v>
      </c>
      <c r="L163" s="67" t="s">
        <v>22</v>
      </c>
      <c r="M163" s="66" t="s">
        <v>22</v>
      </c>
      <c r="N163" s="66" t="s">
        <v>22</v>
      </c>
      <c r="O163" s="5" t="s">
        <v>22</v>
      </c>
      <c r="P163" s="66" t="s">
        <v>22</v>
      </c>
      <c r="Q163" s="5">
        <v>7.0</v>
      </c>
      <c r="R163" s="64" t="s">
        <v>22</v>
      </c>
      <c r="S163" s="64"/>
      <c r="T163" s="66"/>
      <c r="U163" s="66" t="s">
        <v>22</v>
      </c>
      <c r="V163" s="65" t="str">
        <f> if(isna(VLOOKUP($A163,processing!$A:$B,1,0)), "no", "yes")</f>
        <v>yes</v>
      </c>
      <c r="W163" s="65" t="str">
        <f> if(isna(VLOOKUP($A163,outputs!$A:$B,1,0)), "no", "yes")</f>
        <v>yes</v>
      </c>
      <c r="X163" s="65" t="str">
        <f t="shared" si="2"/>
        <v>yes</v>
      </c>
      <c r="Y163" s="65" t="str">
        <f> if(isna(VLOOKUP($A163,accuracy!$A:$B,1,0)), "no", "yes")</f>
        <v>yes</v>
      </c>
      <c r="Z163" s="65" t="str">
        <f t="array" ref="Z163"> index(publications!$A$1:$A$319, match($B163, publications!$B$1:$B$319, 0))</f>
        <v>Livia</v>
      </c>
    </row>
    <row r="164">
      <c r="A164" s="4" t="str">
        <f> concatenate(VLOOKUP($B164,publications!$B:$D,3,0), ".", $C164)</f>
        <v>AYRB3XCS.4</v>
      </c>
      <c r="B164" s="3" t="s">
        <v>2085</v>
      </c>
      <c r="C164" s="62">
        <f t="shared" si="1"/>
        <v>4</v>
      </c>
      <c r="D164" s="3" t="s">
        <v>2759</v>
      </c>
      <c r="E164" s="3" t="s">
        <v>28</v>
      </c>
      <c r="F164" s="16" t="s">
        <v>3287</v>
      </c>
      <c r="H164" s="3">
        <v>1990.0</v>
      </c>
      <c r="I164" s="3">
        <v>1990.0</v>
      </c>
      <c r="J164" s="3" t="s">
        <v>3164</v>
      </c>
      <c r="K164" s="5" t="s">
        <v>22</v>
      </c>
      <c r="L164" s="67" t="s">
        <v>22</v>
      </c>
      <c r="M164" s="66" t="s">
        <v>22</v>
      </c>
      <c r="N164" s="66" t="s">
        <v>22</v>
      </c>
      <c r="O164" s="5" t="s">
        <v>22</v>
      </c>
      <c r="P164" s="66" t="s">
        <v>22</v>
      </c>
      <c r="Q164" s="5">
        <v>11.0</v>
      </c>
      <c r="R164" s="64" t="s">
        <v>22</v>
      </c>
      <c r="S164" s="64"/>
      <c r="T164" s="66"/>
      <c r="U164" s="66" t="s">
        <v>22</v>
      </c>
      <c r="V164" s="65" t="str">
        <f> if(isna(VLOOKUP($A164,processing!$A:$B,1,0)), "no", "yes")</f>
        <v>yes</v>
      </c>
      <c r="W164" s="65" t="str">
        <f> if(isna(VLOOKUP($A164,outputs!$A:$B,1,0)), "no", "yes")</f>
        <v>yes</v>
      </c>
      <c r="X164" s="65" t="str">
        <f t="shared" si="2"/>
        <v>yes</v>
      </c>
      <c r="Y164" s="65" t="str">
        <f> if(isna(VLOOKUP($A164,accuracy!$A:$B,1,0)), "no", "yes")</f>
        <v>yes</v>
      </c>
      <c r="Z164" s="65" t="str">
        <f t="array" ref="Z164"> index(publications!$A$1:$A$319, match($B164, publications!$B$1:$B$319, 0))</f>
        <v>Livia</v>
      </c>
    </row>
    <row r="165">
      <c r="A165" s="4" t="str">
        <f> concatenate(VLOOKUP($B165,publications!$B:$D,3,0), ".", $C165)</f>
        <v>LYMM9UQZ.1</v>
      </c>
      <c r="B165" s="3" t="s">
        <v>2574</v>
      </c>
      <c r="C165" s="62">
        <f t="shared" si="1"/>
        <v>1</v>
      </c>
      <c r="D165" s="3" t="s">
        <v>2793</v>
      </c>
      <c r="E165" s="3" t="s">
        <v>3161</v>
      </c>
      <c r="F165" s="16" t="s">
        <v>3357</v>
      </c>
      <c r="H165" s="3">
        <v>1910.0</v>
      </c>
      <c r="I165" s="3">
        <v>1910.0</v>
      </c>
      <c r="J165" s="3" t="s">
        <v>3164</v>
      </c>
      <c r="K165" s="5" t="s">
        <v>22</v>
      </c>
      <c r="L165" s="67" t="s">
        <v>22</v>
      </c>
      <c r="M165" s="66" t="s">
        <v>22</v>
      </c>
      <c r="N165" s="66" t="s">
        <v>22</v>
      </c>
      <c r="O165" s="5">
        <v>1200.0</v>
      </c>
      <c r="P165" s="3" t="s">
        <v>3238</v>
      </c>
      <c r="Q165" s="5">
        <v>50.0</v>
      </c>
      <c r="R165" s="64" t="s">
        <v>22</v>
      </c>
      <c r="S165" s="64"/>
      <c r="T165" s="73"/>
      <c r="U165" s="73" t="s">
        <v>3358</v>
      </c>
      <c r="V165" s="65" t="str">
        <f> if(isna(VLOOKUP($A165,processing!$A:$B,1,0)), "no", "yes")</f>
        <v>yes</v>
      </c>
      <c r="W165" s="65" t="str">
        <f> if(isna(VLOOKUP($A165,outputs!$A:$B,1,0)), "no", "yes")</f>
        <v>yes</v>
      </c>
      <c r="X165" s="65" t="str">
        <f t="shared" si="2"/>
        <v>yes</v>
      </c>
      <c r="Y165" s="65" t="str">
        <f> if(isna(VLOOKUP($A165,accuracy!$A:$B,1,0)), "no", "yes")</f>
        <v>yes</v>
      </c>
      <c r="Z165" s="65" t="str">
        <f t="array" ref="Z165"> index(publications!$A$1:$A$319, match($B165, publications!$B$1:$B$319, 0))</f>
        <v>Livia</v>
      </c>
    </row>
    <row r="166">
      <c r="A166" s="4" t="str">
        <f> concatenate(VLOOKUP($B166,publications!$B:$D,3,0), ".", $C166)</f>
        <v>5UI9RGTX.1</v>
      </c>
      <c r="B166" s="3" t="s">
        <v>2087</v>
      </c>
      <c r="C166" s="62">
        <f t="shared" si="1"/>
        <v>1</v>
      </c>
      <c r="D166" s="3" t="s">
        <v>2745</v>
      </c>
      <c r="E166" s="3" t="s">
        <v>203</v>
      </c>
      <c r="F166" s="16" t="s">
        <v>3207</v>
      </c>
      <c r="H166" s="3">
        <v>1973.0</v>
      </c>
      <c r="I166" s="3">
        <v>1973.0</v>
      </c>
      <c r="J166" s="3" t="s">
        <v>3164</v>
      </c>
      <c r="K166" s="5" t="s">
        <v>22</v>
      </c>
      <c r="L166" s="5" t="s">
        <v>22</v>
      </c>
      <c r="M166" s="5">
        <v>8.0</v>
      </c>
      <c r="N166" s="66" t="s">
        <v>22</v>
      </c>
      <c r="O166" s="5">
        <v>7.0</v>
      </c>
      <c r="P166" s="3" t="s">
        <v>3166</v>
      </c>
      <c r="Q166" s="5">
        <v>4.0</v>
      </c>
      <c r="R166" s="64" t="s">
        <v>3221</v>
      </c>
      <c r="S166" s="64"/>
      <c r="T166" s="3"/>
      <c r="U166" s="3" t="s">
        <v>3208</v>
      </c>
      <c r="V166" s="65" t="str">
        <f> if(isna(VLOOKUP($A166,processing!$A:$B,1,0)), "no", "yes")</f>
        <v>yes</v>
      </c>
      <c r="W166" s="65" t="str">
        <f> if(isna(VLOOKUP($A166,outputs!$A:$B,1,0)), "no", "yes")</f>
        <v>yes</v>
      </c>
      <c r="X166" s="65" t="str">
        <f t="shared" si="2"/>
        <v>yes</v>
      </c>
      <c r="Y166" s="65" t="str">
        <f> if(isna(VLOOKUP($A166,accuracy!$A:$B,1,0)), "no", "yes")</f>
        <v>yes</v>
      </c>
      <c r="Z166" s="65" t="str">
        <f t="array" ref="Z166"> index(publications!$A$1:$A$319, match($B166, publications!$B$1:$B$319, 0))</f>
        <v>Amaury</v>
      </c>
    </row>
    <row r="167">
      <c r="A167" s="4" t="str">
        <f> concatenate(VLOOKUP($B167,publications!$B:$D,3,0), ".", $C167)</f>
        <v>GSL8VV32.1</v>
      </c>
      <c r="B167" s="3" t="s">
        <v>2097</v>
      </c>
      <c r="C167" s="62">
        <f t="shared" si="1"/>
        <v>1</v>
      </c>
      <c r="D167" s="3" t="s">
        <v>2759</v>
      </c>
      <c r="E167" s="3" t="s">
        <v>28</v>
      </c>
      <c r="F167" s="16" t="s">
        <v>3335</v>
      </c>
      <c r="H167" s="16">
        <v>1962.0</v>
      </c>
      <c r="I167" s="3">
        <v>1962.0</v>
      </c>
      <c r="J167" s="3" t="s">
        <v>3252</v>
      </c>
      <c r="K167" s="5" t="s">
        <v>22</v>
      </c>
      <c r="L167" s="67" t="s">
        <v>22</v>
      </c>
      <c r="M167" s="5">
        <v>0.2</v>
      </c>
      <c r="N167" s="63" t="s">
        <v>3250</v>
      </c>
      <c r="O167" s="5">
        <v>1200.0</v>
      </c>
      <c r="P167" s="3" t="s">
        <v>3238</v>
      </c>
      <c r="Q167" s="5">
        <v>13.0</v>
      </c>
      <c r="R167" s="64" t="s">
        <v>22</v>
      </c>
      <c r="S167" s="64"/>
      <c r="T167" s="3"/>
      <c r="U167" s="3" t="s">
        <v>3359</v>
      </c>
      <c r="V167" s="65" t="str">
        <f> if(isna(VLOOKUP($A167,processing!$A:$B,1,0)), "no", "yes")</f>
        <v>yes</v>
      </c>
      <c r="W167" s="65" t="str">
        <f> if(isna(VLOOKUP($A167,outputs!$A:$B,1,0)), "no", "yes")</f>
        <v>yes</v>
      </c>
      <c r="X167" s="65" t="str">
        <f t="shared" si="2"/>
        <v>yes</v>
      </c>
      <c r="Y167" s="65" t="str">
        <f> if(isna(VLOOKUP($A167,accuracy!$A:$B,1,0)), "no", "yes")</f>
        <v>yes</v>
      </c>
      <c r="Z167" s="65" t="str">
        <f t="array" ref="Z167"> index(publications!$A$1:$A$319, match($B167, publications!$B$1:$B$319, 0))</f>
        <v>Livia</v>
      </c>
    </row>
    <row r="168">
      <c r="A168" s="4" t="str">
        <f> concatenate(VLOOKUP($B168,publications!$B:$D,3,0), ".", $C168)</f>
        <v>GSL8VV32.2</v>
      </c>
      <c r="B168" s="3" t="s">
        <v>2097</v>
      </c>
      <c r="C168" s="62">
        <f t="shared" si="1"/>
        <v>2</v>
      </c>
      <c r="D168" s="3" t="s">
        <v>2759</v>
      </c>
      <c r="E168" s="3" t="s">
        <v>28</v>
      </c>
      <c r="F168" s="16" t="s">
        <v>3335</v>
      </c>
      <c r="H168" s="3">
        <v>1974.0</v>
      </c>
      <c r="I168" s="3">
        <v>1974.0</v>
      </c>
      <c r="J168" s="3" t="s">
        <v>3252</v>
      </c>
      <c r="K168" s="5">
        <v>5600.0</v>
      </c>
      <c r="L168" s="5" t="s">
        <v>3360</v>
      </c>
      <c r="M168" s="5">
        <v>0.73</v>
      </c>
      <c r="N168" s="63" t="s">
        <v>3361</v>
      </c>
      <c r="O168" s="5">
        <v>1200.0</v>
      </c>
      <c r="P168" s="3" t="s">
        <v>3238</v>
      </c>
      <c r="Q168" s="5">
        <v>4.0</v>
      </c>
      <c r="R168" s="64" t="s">
        <v>22</v>
      </c>
      <c r="S168" s="64" t="s">
        <v>3362</v>
      </c>
      <c r="T168" s="66"/>
      <c r="U168" s="66" t="s">
        <v>22</v>
      </c>
      <c r="V168" s="65" t="str">
        <f> if(isna(VLOOKUP($A168,processing!$A:$B,1,0)), "no", "yes")</f>
        <v>yes</v>
      </c>
      <c r="W168" s="65" t="str">
        <f> if(isna(VLOOKUP($A168,outputs!$A:$B,1,0)), "no", "yes")</f>
        <v>yes</v>
      </c>
      <c r="X168" s="65" t="str">
        <f t="shared" si="2"/>
        <v>yes</v>
      </c>
      <c r="Y168" s="65" t="str">
        <f> if(isna(VLOOKUP($A168,accuracy!$A:$B,1,0)), "no", "yes")</f>
        <v>yes</v>
      </c>
      <c r="Z168" s="65" t="str">
        <f t="array" ref="Z168"> index(publications!$A$1:$A$319, match($B168, publications!$B$1:$B$319, 0))</f>
        <v>Livia</v>
      </c>
    </row>
    <row r="169">
      <c r="A169" s="4" t="str">
        <f> concatenate(VLOOKUP($B169,publications!$B:$D,3,0), ".", $C169)</f>
        <v>GSL8VV32.3</v>
      </c>
      <c r="B169" s="3" t="s">
        <v>2097</v>
      </c>
      <c r="C169" s="62">
        <f t="shared" si="1"/>
        <v>3</v>
      </c>
      <c r="D169" s="3" t="s">
        <v>2759</v>
      </c>
      <c r="E169" s="3" t="s">
        <v>28</v>
      </c>
      <c r="F169" s="16" t="s">
        <v>3335</v>
      </c>
      <c r="H169" s="3">
        <v>1978.0</v>
      </c>
      <c r="I169" s="3">
        <v>1978.0</v>
      </c>
      <c r="J169" s="3" t="s">
        <v>3252</v>
      </c>
      <c r="K169" s="5">
        <v>1600.0</v>
      </c>
      <c r="L169" s="5" t="s">
        <v>3360</v>
      </c>
      <c r="M169" s="5">
        <v>0.21</v>
      </c>
      <c r="N169" s="63" t="s">
        <v>3363</v>
      </c>
      <c r="O169" s="5">
        <v>1200.0</v>
      </c>
      <c r="P169" s="3" t="s">
        <v>3238</v>
      </c>
      <c r="Q169" s="5">
        <v>15.0</v>
      </c>
      <c r="R169" s="64" t="s">
        <v>22</v>
      </c>
      <c r="S169" s="64" t="s">
        <v>3255</v>
      </c>
      <c r="T169" s="66"/>
      <c r="U169" s="66" t="s">
        <v>22</v>
      </c>
      <c r="V169" s="65" t="str">
        <f> if(isna(VLOOKUP($A169,processing!$A:$B,1,0)), "no", "yes")</f>
        <v>yes</v>
      </c>
      <c r="W169" s="65" t="str">
        <f> if(isna(VLOOKUP($A169,outputs!$A:$B,1,0)), "no", "yes")</f>
        <v>yes</v>
      </c>
      <c r="X169" s="65" t="str">
        <f t="shared" si="2"/>
        <v>yes</v>
      </c>
      <c r="Y169" s="65" t="str">
        <f> if(isna(VLOOKUP($A169,accuracy!$A:$B,1,0)), "no", "yes")</f>
        <v>yes</v>
      </c>
      <c r="Z169" s="65" t="str">
        <f t="array" ref="Z169"> index(publications!$A$1:$A$319, match($B169, publications!$B$1:$B$319, 0))</f>
        <v>Livia</v>
      </c>
    </row>
    <row r="170">
      <c r="A170" s="4" t="str">
        <f> concatenate(VLOOKUP($B170,publications!$B:$D,3,0), ".", $C170)</f>
        <v>GSL8VV32.4</v>
      </c>
      <c r="B170" s="3" t="s">
        <v>2097</v>
      </c>
      <c r="C170" s="62">
        <f t="shared" si="1"/>
        <v>4</v>
      </c>
      <c r="D170" s="3" t="s">
        <v>2759</v>
      </c>
      <c r="E170" s="3" t="s">
        <v>28</v>
      </c>
      <c r="F170" s="16" t="s">
        <v>3335</v>
      </c>
      <c r="H170" s="3">
        <v>1984.0</v>
      </c>
      <c r="I170" s="3">
        <v>1984.0</v>
      </c>
      <c r="J170" s="3" t="s">
        <v>3252</v>
      </c>
      <c r="K170" s="5">
        <v>3500.0</v>
      </c>
      <c r="L170" s="5" t="s">
        <v>3360</v>
      </c>
      <c r="M170" s="5">
        <v>0.46</v>
      </c>
      <c r="N170" s="63" t="s">
        <v>3364</v>
      </c>
      <c r="O170" s="5">
        <v>1200.0</v>
      </c>
      <c r="P170" s="3" t="s">
        <v>3238</v>
      </c>
      <c r="Q170" s="5">
        <v>4.0</v>
      </c>
      <c r="R170" s="64" t="s">
        <v>22</v>
      </c>
      <c r="S170" s="64" t="s">
        <v>3176</v>
      </c>
      <c r="T170" s="66"/>
      <c r="U170" s="66" t="s">
        <v>22</v>
      </c>
      <c r="V170" s="65" t="str">
        <f> if(isna(VLOOKUP($A170,processing!$A:$B,1,0)), "no", "yes")</f>
        <v>yes</v>
      </c>
      <c r="W170" s="65" t="str">
        <f> if(isna(VLOOKUP($A170,outputs!$A:$B,1,0)), "no", "yes")</f>
        <v>yes</v>
      </c>
      <c r="X170" s="65" t="str">
        <f t="shared" si="2"/>
        <v>yes</v>
      </c>
      <c r="Y170" s="65" t="str">
        <f> if(isna(VLOOKUP($A170,accuracy!$A:$B,1,0)), "no", "yes")</f>
        <v>yes</v>
      </c>
      <c r="Z170" s="65" t="str">
        <f t="array" ref="Z170"> index(publications!$A$1:$A$319, match($B170, publications!$B$1:$B$319, 0))</f>
        <v>Livia</v>
      </c>
    </row>
    <row r="171">
      <c r="A171" s="4" t="str">
        <f> concatenate(VLOOKUP($B171,publications!$B:$D,3,0), ".", $C171)</f>
        <v>GSL8VV32.5</v>
      </c>
      <c r="B171" s="3" t="s">
        <v>2097</v>
      </c>
      <c r="C171" s="62">
        <f t="shared" si="1"/>
        <v>5</v>
      </c>
      <c r="D171" s="3" t="s">
        <v>2759</v>
      </c>
      <c r="E171" s="3" t="s">
        <v>28</v>
      </c>
      <c r="F171" s="16" t="s">
        <v>3335</v>
      </c>
      <c r="H171" s="3">
        <v>1991.0</v>
      </c>
      <c r="I171" s="3">
        <v>1991.0</v>
      </c>
      <c r="J171" s="3" t="s">
        <v>3252</v>
      </c>
      <c r="K171" s="5">
        <v>3750.0</v>
      </c>
      <c r="L171" s="5" t="s">
        <v>3360</v>
      </c>
      <c r="M171" s="5">
        <v>0.49</v>
      </c>
      <c r="N171" s="63" t="s">
        <v>3365</v>
      </c>
      <c r="O171" s="5">
        <v>1200.0</v>
      </c>
      <c r="P171" s="3" t="s">
        <v>3238</v>
      </c>
      <c r="Q171" s="5">
        <v>4.0</v>
      </c>
      <c r="R171" s="64" t="s">
        <v>22</v>
      </c>
      <c r="S171" s="64" t="s">
        <v>3255</v>
      </c>
      <c r="T171" s="66"/>
      <c r="U171" s="66" t="s">
        <v>22</v>
      </c>
      <c r="V171" s="65" t="str">
        <f> if(isna(VLOOKUP($A171,processing!$A:$B,1,0)), "no", "yes")</f>
        <v>yes</v>
      </c>
      <c r="W171" s="65" t="str">
        <f> if(isna(VLOOKUP($A171,outputs!$A:$B,1,0)), "no", "yes")</f>
        <v>yes</v>
      </c>
      <c r="X171" s="65" t="str">
        <f t="shared" si="2"/>
        <v>yes</v>
      </c>
      <c r="Y171" s="65" t="str">
        <f> if(isna(VLOOKUP($A171,accuracy!$A:$B,1,0)), "no", "yes")</f>
        <v>yes</v>
      </c>
      <c r="Z171" s="65" t="str">
        <f t="array" ref="Z171"> index(publications!$A$1:$A$319, match($B171, publications!$B$1:$B$319, 0))</f>
        <v>Livia</v>
      </c>
    </row>
    <row r="172">
      <c r="A172" s="4" t="str">
        <f> concatenate(VLOOKUP($B172,publications!$B:$D,3,0), ".", $C172)</f>
        <v>GSL8VV32.6</v>
      </c>
      <c r="B172" s="3" t="s">
        <v>2097</v>
      </c>
      <c r="C172" s="62">
        <f t="shared" si="1"/>
        <v>6</v>
      </c>
      <c r="D172" s="3" t="s">
        <v>2759</v>
      </c>
      <c r="E172" s="3" t="s">
        <v>28</v>
      </c>
      <c r="F172" s="16" t="s">
        <v>3335</v>
      </c>
      <c r="H172" s="3">
        <v>1994.0</v>
      </c>
      <c r="I172" s="3">
        <v>1994.0</v>
      </c>
      <c r="J172" s="3" t="s">
        <v>3252</v>
      </c>
      <c r="K172" s="5">
        <v>1500.0</v>
      </c>
      <c r="L172" s="5" t="s">
        <v>3360</v>
      </c>
      <c r="M172" s="5">
        <v>0.2</v>
      </c>
      <c r="N172" s="63" t="s">
        <v>3366</v>
      </c>
      <c r="O172" s="5">
        <v>1200.0</v>
      </c>
      <c r="P172" s="3" t="s">
        <v>3238</v>
      </c>
      <c r="Q172" s="5">
        <v>21.0</v>
      </c>
      <c r="R172" s="64" t="s">
        <v>22</v>
      </c>
      <c r="S172" s="64" t="s">
        <v>3255</v>
      </c>
      <c r="T172" s="66"/>
      <c r="U172" s="66" t="s">
        <v>22</v>
      </c>
      <c r="V172" s="65" t="str">
        <f> if(isna(VLOOKUP($A172,processing!$A:$B,1,0)), "no", "yes")</f>
        <v>yes</v>
      </c>
      <c r="W172" s="65" t="str">
        <f> if(isna(VLOOKUP($A172,outputs!$A:$B,1,0)), "no", "yes")</f>
        <v>yes</v>
      </c>
      <c r="X172" s="65" t="str">
        <f t="shared" si="2"/>
        <v>yes</v>
      </c>
      <c r="Y172" s="65" t="str">
        <f> if(isna(VLOOKUP($A172,accuracy!$A:$B,1,0)), "no", "yes")</f>
        <v>yes</v>
      </c>
      <c r="Z172" s="65" t="str">
        <f t="array" ref="Z172"> index(publications!$A$1:$A$319, match($B172, publications!$B$1:$B$319, 0))</f>
        <v>Livia</v>
      </c>
    </row>
    <row r="173">
      <c r="A173" s="4" t="str">
        <f> concatenate(VLOOKUP($B173,publications!$B:$D,3,0), ".", $C173)</f>
        <v>GSL8VV32.7</v>
      </c>
      <c r="B173" s="3" t="s">
        <v>2097</v>
      </c>
      <c r="C173" s="62">
        <f t="shared" si="1"/>
        <v>7</v>
      </c>
      <c r="D173" s="3" t="s">
        <v>2759</v>
      </c>
      <c r="E173" s="3" t="s">
        <v>28</v>
      </c>
      <c r="F173" s="16" t="s">
        <v>3335</v>
      </c>
      <c r="H173" s="3">
        <v>2003.0</v>
      </c>
      <c r="I173" s="3">
        <v>2003.0</v>
      </c>
      <c r="J173" s="3" t="s">
        <v>3252</v>
      </c>
      <c r="K173" s="5">
        <v>3200.0</v>
      </c>
      <c r="L173" s="5" t="s">
        <v>3360</v>
      </c>
      <c r="M173" s="5">
        <v>0.42</v>
      </c>
      <c r="N173" s="63" t="s">
        <v>3367</v>
      </c>
      <c r="O173" s="5">
        <v>1200.0</v>
      </c>
      <c r="P173" s="3" t="s">
        <v>3238</v>
      </c>
      <c r="Q173" s="5">
        <v>9.0</v>
      </c>
      <c r="R173" s="64" t="s">
        <v>22</v>
      </c>
      <c r="S173" s="64" t="s">
        <v>3368</v>
      </c>
      <c r="T173" s="66"/>
      <c r="U173" s="66" t="s">
        <v>22</v>
      </c>
      <c r="V173" s="65" t="str">
        <f> if(isna(VLOOKUP($A173,processing!$A:$B,1,0)), "no", "yes")</f>
        <v>yes</v>
      </c>
      <c r="W173" s="65" t="str">
        <f> if(isna(VLOOKUP($A173,outputs!$A:$B,1,0)), "no", "yes")</f>
        <v>yes</v>
      </c>
      <c r="X173" s="65" t="str">
        <f t="shared" si="2"/>
        <v>yes</v>
      </c>
      <c r="Y173" s="65" t="str">
        <f> if(isna(VLOOKUP($A173,accuracy!$A:$B,1,0)), "no", "yes")</f>
        <v>yes</v>
      </c>
      <c r="Z173" s="65" t="str">
        <f t="array" ref="Z173"> index(publications!$A$1:$A$319, match($B173, publications!$B$1:$B$319, 0))</f>
        <v>Livia</v>
      </c>
    </row>
    <row r="174">
      <c r="A174" s="4" t="str">
        <f> concatenate(VLOOKUP($B174,publications!$B:$D,3,0), ".", $C174)</f>
        <v>QQMI8N9T.1</v>
      </c>
      <c r="B174" s="3" t="s">
        <v>2102</v>
      </c>
      <c r="C174" s="62">
        <f t="shared" si="1"/>
        <v>1</v>
      </c>
      <c r="D174" s="3" t="s">
        <v>2759</v>
      </c>
      <c r="E174" s="3" t="s">
        <v>3161</v>
      </c>
      <c r="F174" s="16" t="s">
        <v>3369</v>
      </c>
      <c r="H174" s="3">
        <v>1947.0</v>
      </c>
      <c r="I174" s="3">
        <v>1947.0</v>
      </c>
      <c r="J174" s="3" t="s">
        <v>3199</v>
      </c>
      <c r="K174" s="5" t="s">
        <v>22</v>
      </c>
      <c r="L174" s="67" t="s">
        <v>22</v>
      </c>
      <c r="M174" s="5">
        <v>1.0</v>
      </c>
      <c r="N174" s="66" t="s">
        <v>22</v>
      </c>
      <c r="O174" s="5" t="s">
        <v>22</v>
      </c>
      <c r="P174" s="66" t="s">
        <v>22</v>
      </c>
      <c r="Q174" s="5">
        <v>6.0</v>
      </c>
      <c r="R174" s="64" t="s">
        <v>22</v>
      </c>
      <c r="S174" s="64"/>
      <c r="T174" s="66"/>
      <c r="U174" s="66" t="s">
        <v>22</v>
      </c>
      <c r="V174" s="65" t="str">
        <f> if(isna(VLOOKUP($A174,processing!$A:$B,1,0)), "no", "yes")</f>
        <v>yes</v>
      </c>
      <c r="W174" s="65" t="str">
        <f> if(isna(VLOOKUP($A174,outputs!$A:$B,1,0)), "no", "yes")</f>
        <v>yes</v>
      </c>
      <c r="X174" s="65" t="str">
        <f t="shared" si="2"/>
        <v>yes</v>
      </c>
      <c r="Y174" s="65" t="str">
        <f> if(isna(VLOOKUP($A174,accuracy!$A:$B,1,0)), "no", "yes")</f>
        <v>yes</v>
      </c>
      <c r="Z174" s="65" t="str">
        <f t="array" ref="Z174"> index(publications!$A$1:$A$319, match($B174, publications!$B$1:$B$319, 0))</f>
        <v>Livia</v>
      </c>
    </row>
    <row r="175">
      <c r="A175" s="4" t="str">
        <f> concatenate(VLOOKUP($B175,publications!$B:$D,3,0), ".", $C175)</f>
        <v>QQMI8N9T.2</v>
      </c>
      <c r="B175" s="3" t="s">
        <v>2102</v>
      </c>
      <c r="C175" s="62">
        <f t="shared" si="1"/>
        <v>2</v>
      </c>
      <c r="D175" s="3" t="s">
        <v>2759</v>
      </c>
      <c r="E175" s="3" t="s">
        <v>3161</v>
      </c>
      <c r="F175" s="16" t="s">
        <v>3369</v>
      </c>
      <c r="H175" s="3">
        <v>1975.0</v>
      </c>
      <c r="I175" s="3">
        <v>1975.0</v>
      </c>
      <c r="J175" s="3" t="s">
        <v>3171</v>
      </c>
      <c r="K175" s="5" t="s">
        <v>22</v>
      </c>
      <c r="L175" s="67" t="s">
        <v>22</v>
      </c>
      <c r="M175" s="66" t="s">
        <v>22</v>
      </c>
      <c r="N175" s="66" t="s">
        <v>22</v>
      </c>
      <c r="O175" s="5" t="s">
        <v>22</v>
      </c>
      <c r="P175" s="66" t="s">
        <v>22</v>
      </c>
      <c r="Q175" s="5">
        <v>100.0</v>
      </c>
      <c r="R175" s="64" t="s">
        <v>22</v>
      </c>
      <c r="S175" s="64" t="s">
        <v>3370</v>
      </c>
      <c r="T175" s="3"/>
      <c r="U175" s="3" t="s">
        <v>3371</v>
      </c>
      <c r="V175" s="65" t="str">
        <f> if(isna(VLOOKUP($A175,processing!$A:$B,1,0)), "no", "yes")</f>
        <v>yes</v>
      </c>
      <c r="W175" s="65" t="str">
        <f> if(isna(VLOOKUP($A175,outputs!$A:$B,1,0)), "no", "yes")</f>
        <v>yes</v>
      </c>
      <c r="X175" s="65" t="str">
        <f t="shared" si="2"/>
        <v>yes</v>
      </c>
      <c r="Y175" s="65" t="str">
        <f> if(isna(VLOOKUP($A175,accuracy!$A:$B,1,0)), "no", "yes")</f>
        <v>yes</v>
      </c>
      <c r="Z175" s="65" t="str">
        <f t="array" ref="Z175"> index(publications!$A$1:$A$319, match($B175, publications!$B$1:$B$319, 0))</f>
        <v>Livia</v>
      </c>
    </row>
    <row r="176">
      <c r="A176" s="4" t="str">
        <f> concatenate(VLOOKUP($B176,publications!$B:$D,3,0), ".", $C176)</f>
        <v>RBYR4QG6.1</v>
      </c>
      <c r="B176" s="3" t="s">
        <v>2105</v>
      </c>
      <c r="C176" s="62">
        <f t="shared" si="1"/>
        <v>1</v>
      </c>
      <c r="D176" s="3" t="s">
        <v>2759</v>
      </c>
      <c r="E176" s="3" t="s">
        <v>28</v>
      </c>
      <c r="F176" s="16" t="s">
        <v>3237</v>
      </c>
      <c r="H176" s="3">
        <v>1953.0</v>
      </c>
      <c r="I176" s="3">
        <v>1953.0</v>
      </c>
      <c r="J176" s="3" t="s">
        <v>3199</v>
      </c>
      <c r="K176" s="5" t="s">
        <v>22</v>
      </c>
      <c r="L176" s="67" t="s">
        <v>22</v>
      </c>
      <c r="M176" s="66" t="s">
        <v>22</v>
      </c>
      <c r="N176" s="66" t="s">
        <v>22</v>
      </c>
      <c r="O176" s="5" t="s">
        <v>22</v>
      </c>
      <c r="P176" s="66" t="s">
        <v>22</v>
      </c>
      <c r="Q176" s="66" t="s">
        <v>22</v>
      </c>
      <c r="R176" s="64" t="s">
        <v>22</v>
      </c>
      <c r="S176" s="64"/>
      <c r="T176" s="66"/>
      <c r="U176" s="66" t="s">
        <v>22</v>
      </c>
      <c r="V176" s="65" t="str">
        <f> if(isna(VLOOKUP($A176,processing!$A:$B,1,0)), "no", "yes")</f>
        <v>yes</v>
      </c>
      <c r="W176" s="65" t="str">
        <f> if(isna(VLOOKUP($A176,outputs!$A:$B,1,0)), "no", "yes")</f>
        <v>yes</v>
      </c>
      <c r="X176" s="65" t="str">
        <f t="shared" si="2"/>
        <v>yes</v>
      </c>
      <c r="Y176" s="65" t="str">
        <f> if(isna(VLOOKUP($A176,accuracy!$A:$B,1,0)), "no", "yes")</f>
        <v>yes</v>
      </c>
      <c r="Z176" s="65" t="str">
        <f t="array" ref="Z176"> index(publications!$A$1:$A$319, match($B176, publications!$B$1:$B$319, 0))</f>
        <v>Melanie</v>
      </c>
    </row>
    <row r="177">
      <c r="A177" s="4" t="str">
        <f> concatenate(VLOOKUP($B177,publications!$B:$D,3,0), ".", $C177)</f>
        <v>RBYR4QG6.2</v>
      </c>
      <c r="B177" s="3" t="s">
        <v>2105</v>
      </c>
      <c r="C177" s="62">
        <f t="shared" si="1"/>
        <v>2</v>
      </c>
      <c r="D177" s="3" t="s">
        <v>2759</v>
      </c>
      <c r="E177" s="3" t="s">
        <v>28</v>
      </c>
      <c r="F177" s="16" t="s">
        <v>3237</v>
      </c>
      <c r="H177" s="3">
        <v>1956.0</v>
      </c>
      <c r="I177" s="3">
        <v>1956.0</v>
      </c>
      <c r="J177" s="3" t="s">
        <v>3199</v>
      </c>
      <c r="K177" s="5" t="s">
        <v>22</v>
      </c>
      <c r="L177" s="67" t="s">
        <v>22</v>
      </c>
      <c r="M177" s="66" t="s">
        <v>22</v>
      </c>
      <c r="N177" s="66" t="s">
        <v>22</v>
      </c>
      <c r="O177" s="5" t="s">
        <v>22</v>
      </c>
      <c r="P177" s="66" t="s">
        <v>22</v>
      </c>
      <c r="Q177" s="66" t="s">
        <v>22</v>
      </c>
      <c r="R177" s="64" t="s">
        <v>22</v>
      </c>
      <c r="S177" s="64"/>
      <c r="T177" s="3"/>
      <c r="U177" s="3" t="s">
        <v>3372</v>
      </c>
      <c r="V177" s="65" t="str">
        <f> if(isna(VLOOKUP($A177,processing!$A:$B,1,0)), "no", "yes")</f>
        <v>yes</v>
      </c>
      <c r="W177" s="65" t="str">
        <f> if(isna(VLOOKUP($A177,outputs!$A:$B,1,0)), "no", "yes")</f>
        <v>yes</v>
      </c>
      <c r="X177" s="65" t="str">
        <f t="shared" si="2"/>
        <v>yes</v>
      </c>
      <c r="Y177" s="65" t="str">
        <f> if(isna(VLOOKUP($A177,accuracy!$A:$B,1,0)), "no", "yes")</f>
        <v>yes</v>
      </c>
      <c r="Z177" s="65" t="str">
        <f t="array" ref="Z177"> index(publications!$A$1:$A$319, match($B177, publications!$B$1:$B$319, 0))</f>
        <v>Melanie</v>
      </c>
    </row>
    <row r="178">
      <c r="A178" s="4" t="str">
        <f> concatenate(VLOOKUP($B178,publications!$B:$D,3,0), ".", $C178)</f>
        <v>RBYR4QG6.3</v>
      </c>
      <c r="B178" s="3" t="s">
        <v>2105</v>
      </c>
      <c r="C178" s="62">
        <f t="shared" si="1"/>
        <v>3</v>
      </c>
      <c r="D178" s="3" t="s">
        <v>2759</v>
      </c>
      <c r="E178" s="3" t="s">
        <v>28</v>
      </c>
      <c r="F178" s="16" t="s">
        <v>3237</v>
      </c>
      <c r="H178" s="3">
        <v>1964.0</v>
      </c>
      <c r="I178" s="3">
        <v>1964.0</v>
      </c>
      <c r="J178" s="3" t="s">
        <v>3199</v>
      </c>
      <c r="K178" s="5" t="s">
        <v>22</v>
      </c>
      <c r="L178" s="67" t="s">
        <v>22</v>
      </c>
      <c r="M178" s="66" t="s">
        <v>22</v>
      </c>
      <c r="N178" s="66" t="s">
        <v>22</v>
      </c>
      <c r="O178" s="5" t="s">
        <v>22</v>
      </c>
      <c r="P178" s="66" t="s">
        <v>22</v>
      </c>
      <c r="Q178" s="66" t="s">
        <v>22</v>
      </c>
      <c r="R178" s="64" t="s">
        <v>22</v>
      </c>
      <c r="S178" s="64"/>
      <c r="T178" s="3"/>
      <c r="U178" s="3" t="s">
        <v>3373</v>
      </c>
      <c r="V178" s="65" t="str">
        <f> if(isna(VLOOKUP($A178,processing!$A:$B,1,0)), "no", "yes")</f>
        <v>yes</v>
      </c>
      <c r="W178" s="65" t="str">
        <f> if(isna(VLOOKUP($A178,outputs!$A:$B,1,0)), "no", "yes")</f>
        <v>yes</v>
      </c>
      <c r="X178" s="65" t="str">
        <f t="shared" si="2"/>
        <v>yes</v>
      </c>
      <c r="Y178" s="65" t="str">
        <f> if(isna(VLOOKUP($A178,accuracy!$A:$B,1,0)), "no", "yes")</f>
        <v>yes</v>
      </c>
      <c r="Z178" s="65" t="str">
        <f t="array" ref="Z178"> index(publications!$A$1:$A$319, match($B178, publications!$B$1:$B$319, 0))</f>
        <v>Melanie</v>
      </c>
    </row>
    <row r="179">
      <c r="A179" s="4" t="str">
        <f> concatenate(VLOOKUP($B179,publications!$B:$D,3,0), ".", $C179)</f>
        <v>RBYR4QG6.4</v>
      </c>
      <c r="B179" s="3" t="s">
        <v>2105</v>
      </c>
      <c r="C179" s="62">
        <f t="shared" si="1"/>
        <v>4</v>
      </c>
      <c r="D179" s="3" t="s">
        <v>2745</v>
      </c>
      <c r="E179" s="3" t="s">
        <v>203</v>
      </c>
      <c r="F179" s="16" t="s">
        <v>3223</v>
      </c>
      <c r="H179" s="3">
        <v>1964.0</v>
      </c>
      <c r="I179" s="3">
        <v>1964.0</v>
      </c>
      <c r="J179" s="3" t="s">
        <v>3164</v>
      </c>
      <c r="K179" s="5" t="s">
        <v>22</v>
      </c>
      <c r="L179" s="67" t="s">
        <v>22</v>
      </c>
      <c r="M179" s="66" t="s">
        <v>3374</v>
      </c>
      <c r="N179" s="66" t="s">
        <v>22</v>
      </c>
      <c r="O179" s="5" t="s">
        <v>22</v>
      </c>
      <c r="P179" s="66" t="s">
        <v>22</v>
      </c>
      <c r="Q179" s="66" t="s">
        <v>22</v>
      </c>
      <c r="R179" s="64" t="s">
        <v>3224</v>
      </c>
      <c r="S179" s="64"/>
      <c r="T179" s="3"/>
      <c r="U179" s="3" t="s">
        <v>3375</v>
      </c>
      <c r="V179" s="65" t="str">
        <f> if(isna(VLOOKUP($A179,processing!$A:$B,1,0)), "no", "yes")</f>
        <v>yes</v>
      </c>
      <c r="W179" s="65" t="str">
        <f> if(isna(VLOOKUP($A179,outputs!$A:$B,1,0)), "no", "yes")</f>
        <v>yes</v>
      </c>
      <c r="X179" s="65" t="str">
        <f t="shared" si="2"/>
        <v>yes</v>
      </c>
      <c r="Y179" s="65" t="str">
        <f> if(isna(VLOOKUP($A179,accuracy!$A:$B,1,0)), "no", "yes")</f>
        <v>yes</v>
      </c>
      <c r="Z179" s="65" t="str">
        <f t="array" ref="Z179"> index(publications!$A$1:$A$319, match($B179, publications!$B$1:$B$319, 0))</f>
        <v>Melanie</v>
      </c>
    </row>
    <row r="180">
      <c r="A180" s="4" t="str">
        <f> concatenate(VLOOKUP($B180,publications!$B:$D,3,0), ".", $C180)</f>
        <v>RBYR4QG6.5</v>
      </c>
      <c r="B180" s="3" t="s">
        <v>2105</v>
      </c>
      <c r="C180" s="62">
        <f t="shared" si="1"/>
        <v>5</v>
      </c>
      <c r="D180" s="3" t="s">
        <v>2759</v>
      </c>
      <c r="E180" s="3" t="s">
        <v>28</v>
      </c>
      <c r="F180" s="16" t="s">
        <v>3237</v>
      </c>
      <c r="H180" s="3">
        <v>1966.0</v>
      </c>
      <c r="I180" s="3">
        <v>1966.0</v>
      </c>
      <c r="J180" s="3" t="s">
        <v>3199</v>
      </c>
      <c r="K180" s="5" t="s">
        <v>22</v>
      </c>
      <c r="L180" s="67" t="s">
        <v>22</v>
      </c>
      <c r="M180" s="66" t="s">
        <v>22</v>
      </c>
      <c r="N180" s="66" t="s">
        <v>22</v>
      </c>
      <c r="O180" s="5" t="s">
        <v>22</v>
      </c>
      <c r="P180" s="66" t="s">
        <v>22</v>
      </c>
      <c r="Q180" s="66" t="s">
        <v>22</v>
      </c>
      <c r="R180" s="64" t="s">
        <v>22</v>
      </c>
      <c r="S180" s="64"/>
      <c r="T180" s="3"/>
      <c r="U180" s="3" t="s">
        <v>3376</v>
      </c>
      <c r="V180" s="65" t="str">
        <f> if(isna(VLOOKUP($A180,processing!$A:$B,1,0)), "no", "yes")</f>
        <v>yes</v>
      </c>
      <c r="W180" s="65" t="str">
        <f> if(isna(VLOOKUP($A180,outputs!$A:$B,1,0)), "no", "yes")</f>
        <v>yes</v>
      </c>
      <c r="X180" s="65" t="str">
        <f t="shared" si="2"/>
        <v>yes</v>
      </c>
      <c r="Y180" s="65" t="str">
        <f> if(isna(VLOOKUP($A180,accuracy!$A:$B,1,0)), "no", "yes")</f>
        <v>yes</v>
      </c>
      <c r="Z180" s="65" t="str">
        <f t="array" ref="Z180"> index(publications!$A$1:$A$319, match($B180, publications!$B$1:$B$319, 0))</f>
        <v>Melanie</v>
      </c>
    </row>
    <row r="181">
      <c r="A181" s="4" t="str">
        <f> concatenate(VLOOKUP($B181,publications!$B:$D,3,0), ".", $C181)</f>
        <v>RBYR4QG6.6</v>
      </c>
      <c r="B181" s="3" t="s">
        <v>2105</v>
      </c>
      <c r="C181" s="62">
        <f t="shared" si="1"/>
        <v>6</v>
      </c>
      <c r="D181" s="3" t="s">
        <v>2745</v>
      </c>
      <c r="E181" s="3" t="s">
        <v>203</v>
      </c>
      <c r="F181" s="16" t="s">
        <v>3223</v>
      </c>
      <c r="H181" s="3">
        <v>1971.0</v>
      </c>
      <c r="I181" s="3">
        <v>1971.0</v>
      </c>
      <c r="J181" s="3" t="s">
        <v>3164</v>
      </c>
      <c r="K181" s="5" t="s">
        <v>22</v>
      </c>
      <c r="L181" s="67" t="s">
        <v>22</v>
      </c>
      <c r="M181" s="66" t="s">
        <v>3320</v>
      </c>
      <c r="N181" s="66" t="s">
        <v>22</v>
      </c>
      <c r="O181" s="5" t="s">
        <v>22</v>
      </c>
      <c r="P181" s="66" t="s">
        <v>22</v>
      </c>
      <c r="Q181" s="66" t="s">
        <v>22</v>
      </c>
      <c r="R181" s="64" t="s">
        <v>3228</v>
      </c>
      <c r="S181" s="64"/>
      <c r="T181" s="3"/>
      <c r="U181" s="3" t="s">
        <v>3377</v>
      </c>
      <c r="V181" s="65" t="str">
        <f> if(isna(VLOOKUP($A181,processing!$A:$B,1,0)), "no", "yes")</f>
        <v>yes</v>
      </c>
      <c r="W181" s="65" t="str">
        <f> if(isna(VLOOKUP($A181,outputs!$A:$B,1,0)), "no", "yes")</f>
        <v>yes</v>
      </c>
      <c r="X181" s="65" t="str">
        <f t="shared" si="2"/>
        <v>yes</v>
      </c>
      <c r="Y181" s="65" t="str">
        <f> if(isna(VLOOKUP($A181,accuracy!$A:$B,1,0)), "no", "yes")</f>
        <v>yes</v>
      </c>
      <c r="Z181" s="65" t="str">
        <f t="array" ref="Z181"> index(publications!$A$1:$A$319, match($B181, publications!$B$1:$B$319, 0))</f>
        <v>Melanie</v>
      </c>
    </row>
    <row r="182">
      <c r="A182" s="4" t="str">
        <f> concatenate(VLOOKUP($B182,publications!$B:$D,3,0), ".", $C182)</f>
        <v>RBYR4QG6.7</v>
      </c>
      <c r="B182" s="3" t="s">
        <v>2105</v>
      </c>
      <c r="C182" s="62">
        <f t="shared" si="1"/>
        <v>7</v>
      </c>
      <c r="D182" s="3" t="s">
        <v>2759</v>
      </c>
      <c r="E182" s="3" t="s">
        <v>28</v>
      </c>
      <c r="F182" s="16" t="s">
        <v>3237</v>
      </c>
      <c r="H182" s="3">
        <v>1973.0</v>
      </c>
      <c r="I182" s="3">
        <v>1973.0</v>
      </c>
      <c r="J182" s="3" t="s">
        <v>3199</v>
      </c>
      <c r="K182" s="5" t="s">
        <v>22</v>
      </c>
      <c r="L182" s="67" t="s">
        <v>22</v>
      </c>
      <c r="M182" s="66" t="s">
        <v>22</v>
      </c>
      <c r="N182" s="66" t="s">
        <v>22</v>
      </c>
      <c r="O182" s="5" t="s">
        <v>22</v>
      </c>
      <c r="P182" s="66" t="s">
        <v>22</v>
      </c>
      <c r="Q182" s="66" t="s">
        <v>22</v>
      </c>
      <c r="R182" s="64" t="s">
        <v>22</v>
      </c>
      <c r="S182" s="64"/>
      <c r="T182" s="3"/>
      <c r="U182" s="3" t="s">
        <v>3378</v>
      </c>
      <c r="V182" s="65" t="str">
        <f> if(isna(VLOOKUP($A182,processing!$A:$B,1,0)), "no", "yes")</f>
        <v>yes</v>
      </c>
      <c r="W182" s="65" t="str">
        <f> if(isna(VLOOKUP($A182,outputs!$A:$B,1,0)), "no", "yes")</f>
        <v>yes</v>
      </c>
      <c r="X182" s="65" t="str">
        <f t="shared" si="2"/>
        <v>yes</v>
      </c>
      <c r="Y182" s="65" t="str">
        <f> if(isna(VLOOKUP($A182,accuracy!$A:$B,1,0)), "no", "yes")</f>
        <v>yes</v>
      </c>
      <c r="Z182" s="65" t="str">
        <f t="array" ref="Z182"> index(publications!$A$1:$A$319, match($B182, publications!$B$1:$B$319, 0))</f>
        <v>Melanie</v>
      </c>
    </row>
    <row r="183">
      <c r="A183" s="4" t="str">
        <f> concatenate(VLOOKUP($B183,publications!$B:$D,3,0), ".", $C183)</f>
        <v>RBYR4QG6.8</v>
      </c>
      <c r="B183" s="3" t="s">
        <v>2105</v>
      </c>
      <c r="C183" s="62">
        <f t="shared" si="1"/>
        <v>8</v>
      </c>
      <c r="D183" s="3" t="s">
        <v>2759</v>
      </c>
      <c r="E183" s="3" t="s">
        <v>28</v>
      </c>
      <c r="F183" s="16" t="s">
        <v>3237</v>
      </c>
      <c r="H183" s="3">
        <v>1977.0</v>
      </c>
      <c r="I183" s="3">
        <v>1977.0</v>
      </c>
      <c r="J183" s="3" t="s">
        <v>3199</v>
      </c>
      <c r="K183" s="5" t="s">
        <v>22</v>
      </c>
      <c r="L183" s="67" t="s">
        <v>22</v>
      </c>
      <c r="M183" s="66" t="s">
        <v>22</v>
      </c>
      <c r="N183" s="66" t="s">
        <v>22</v>
      </c>
      <c r="O183" s="5" t="s">
        <v>22</v>
      </c>
      <c r="P183" s="66" t="s">
        <v>22</v>
      </c>
      <c r="Q183" s="66" t="s">
        <v>22</v>
      </c>
      <c r="R183" s="64" t="s">
        <v>22</v>
      </c>
      <c r="S183" s="64"/>
      <c r="T183" s="3"/>
      <c r="U183" s="3" t="s">
        <v>3379</v>
      </c>
      <c r="V183" s="65" t="str">
        <f> if(isna(VLOOKUP($A183,processing!$A:$B,1,0)), "no", "yes")</f>
        <v>yes</v>
      </c>
      <c r="W183" s="65" t="str">
        <f> if(isna(VLOOKUP($A183,outputs!$A:$B,1,0)), "no", "yes")</f>
        <v>yes</v>
      </c>
      <c r="X183" s="65" t="str">
        <f t="shared" si="2"/>
        <v>yes</v>
      </c>
      <c r="Y183" s="65" t="str">
        <f> if(isna(VLOOKUP($A183,accuracy!$A:$B,1,0)), "no", "yes")</f>
        <v>yes</v>
      </c>
      <c r="Z183" s="65" t="str">
        <f t="array" ref="Z183"> index(publications!$A$1:$A$319, match($B183, publications!$B$1:$B$319, 0))</f>
        <v>Melanie</v>
      </c>
    </row>
    <row r="184">
      <c r="A184" s="4" t="str">
        <f> concatenate(VLOOKUP($B184,publications!$B:$D,3,0), ".", $C184)</f>
        <v>RBYR4QG6.9</v>
      </c>
      <c r="B184" s="3" t="s">
        <v>2105</v>
      </c>
      <c r="C184" s="62">
        <f t="shared" si="1"/>
        <v>9</v>
      </c>
      <c r="D184" s="3" t="s">
        <v>2759</v>
      </c>
      <c r="E184" s="3" t="s">
        <v>28</v>
      </c>
      <c r="F184" s="16" t="s">
        <v>3237</v>
      </c>
      <c r="H184" s="3">
        <v>1980.0</v>
      </c>
      <c r="I184" s="3">
        <v>1980.0</v>
      </c>
      <c r="J184" s="3" t="s">
        <v>3199</v>
      </c>
      <c r="K184" s="5" t="s">
        <v>22</v>
      </c>
      <c r="L184" s="67" t="s">
        <v>22</v>
      </c>
      <c r="M184" s="66" t="s">
        <v>22</v>
      </c>
      <c r="N184" s="66" t="s">
        <v>22</v>
      </c>
      <c r="O184" s="5" t="s">
        <v>22</v>
      </c>
      <c r="P184" s="66" t="s">
        <v>22</v>
      </c>
      <c r="Q184" s="66" t="s">
        <v>22</v>
      </c>
      <c r="R184" s="64" t="s">
        <v>22</v>
      </c>
      <c r="S184" s="64"/>
      <c r="T184" s="3"/>
      <c r="U184" s="3" t="s">
        <v>3380</v>
      </c>
      <c r="V184" s="65" t="str">
        <f> if(isna(VLOOKUP($A184,processing!$A:$B,1,0)), "no", "yes")</f>
        <v>yes</v>
      </c>
      <c r="W184" s="65" t="str">
        <f> if(isna(VLOOKUP($A184,outputs!$A:$B,1,0)), "no", "yes")</f>
        <v>yes</v>
      </c>
      <c r="X184" s="65" t="str">
        <f t="shared" si="2"/>
        <v>yes</v>
      </c>
      <c r="Y184" s="65" t="str">
        <f> if(isna(VLOOKUP($A184,accuracy!$A:$B,1,0)), "no", "yes")</f>
        <v>yes</v>
      </c>
      <c r="Z184" s="65" t="str">
        <f t="array" ref="Z184"> index(publications!$A$1:$A$319, match($B184, publications!$B$1:$B$319, 0))</f>
        <v>Melanie</v>
      </c>
    </row>
    <row r="185">
      <c r="A185" s="4" t="str">
        <f> concatenate(VLOOKUP($B185,publications!$B:$D,3,0), ".", $C185)</f>
        <v>RBYR4QG6.10</v>
      </c>
      <c r="B185" s="3" t="s">
        <v>2105</v>
      </c>
      <c r="C185" s="62">
        <f t="shared" si="1"/>
        <v>10</v>
      </c>
      <c r="D185" s="3" t="s">
        <v>2759</v>
      </c>
      <c r="E185" s="3" t="s">
        <v>28</v>
      </c>
      <c r="F185" s="16" t="s">
        <v>3237</v>
      </c>
      <c r="H185" s="3">
        <v>1985.0</v>
      </c>
      <c r="I185" s="3">
        <v>1985.0</v>
      </c>
      <c r="J185" s="3" t="s">
        <v>3199</v>
      </c>
      <c r="K185" s="5" t="s">
        <v>22</v>
      </c>
      <c r="L185" s="67" t="s">
        <v>22</v>
      </c>
      <c r="M185" s="66" t="s">
        <v>22</v>
      </c>
      <c r="N185" s="66" t="s">
        <v>22</v>
      </c>
      <c r="O185" s="5" t="s">
        <v>22</v>
      </c>
      <c r="P185" s="66" t="s">
        <v>22</v>
      </c>
      <c r="Q185" s="66" t="s">
        <v>22</v>
      </c>
      <c r="R185" s="64" t="s">
        <v>22</v>
      </c>
      <c r="S185" s="64"/>
      <c r="T185" s="3"/>
      <c r="U185" s="3" t="s">
        <v>3381</v>
      </c>
      <c r="V185" s="65" t="str">
        <f> if(isna(VLOOKUP($A185,processing!$A:$B,1,0)), "no", "yes")</f>
        <v>yes</v>
      </c>
      <c r="W185" s="65" t="str">
        <f> if(isna(VLOOKUP($A185,outputs!$A:$B,1,0)), "no", "yes")</f>
        <v>yes</v>
      </c>
      <c r="X185" s="65" t="str">
        <f t="shared" si="2"/>
        <v>yes</v>
      </c>
      <c r="Y185" s="65" t="str">
        <f> if(isna(VLOOKUP($A185,accuracy!$A:$B,1,0)), "no", "yes")</f>
        <v>yes</v>
      </c>
      <c r="Z185" s="65" t="str">
        <f t="array" ref="Z185"> index(publications!$A$1:$A$319, match($B185, publications!$B$1:$B$319, 0))</f>
        <v>Melanie</v>
      </c>
    </row>
    <row r="186">
      <c r="A186" s="4" t="str">
        <f> concatenate(VLOOKUP($B186,publications!$B:$D,3,0), ".", $C186)</f>
        <v>RBYR4QG6.11</v>
      </c>
      <c r="B186" s="3" t="s">
        <v>2105</v>
      </c>
      <c r="C186" s="62">
        <f t="shared" si="1"/>
        <v>11</v>
      </c>
      <c r="D186" s="3" t="s">
        <v>2759</v>
      </c>
      <c r="E186" s="3" t="s">
        <v>28</v>
      </c>
      <c r="F186" s="16" t="s">
        <v>3237</v>
      </c>
      <c r="H186" s="3">
        <v>1985.0</v>
      </c>
      <c r="I186" s="3">
        <v>1985.0</v>
      </c>
      <c r="J186" s="3" t="s">
        <v>3199</v>
      </c>
      <c r="K186" s="5" t="s">
        <v>22</v>
      </c>
      <c r="L186" s="67" t="s">
        <v>22</v>
      </c>
      <c r="M186" s="66" t="s">
        <v>22</v>
      </c>
      <c r="N186" s="66" t="s">
        <v>22</v>
      </c>
      <c r="O186" s="5" t="s">
        <v>22</v>
      </c>
      <c r="P186" s="66" t="s">
        <v>22</v>
      </c>
      <c r="Q186" s="66" t="s">
        <v>22</v>
      </c>
      <c r="R186" s="64" t="s">
        <v>22</v>
      </c>
      <c r="S186" s="64"/>
      <c r="T186" s="3"/>
      <c r="U186" s="3" t="s">
        <v>3382</v>
      </c>
      <c r="V186" s="65" t="str">
        <f> if(isna(VLOOKUP($A186,processing!$A:$B,1,0)), "no", "yes")</f>
        <v>yes</v>
      </c>
      <c r="W186" s="65" t="str">
        <f> if(isna(VLOOKUP($A186,outputs!$A:$B,1,0)), "no", "yes")</f>
        <v>yes</v>
      </c>
      <c r="X186" s="65" t="str">
        <f t="shared" si="2"/>
        <v>yes</v>
      </c>
      <c r="Y186" s="65" t="str">
        <f> if(isna(VLOOKUP($A186,accuracy!$A:$B,1,0)), "no", "yes")</f>
        <v>yes</v>
      </c>
      <c r="Z186" s="65" t="str">
        <f t="array" ref="Z186"> index(publications!$A$1:$A$319, match($B186, publications!$B$1:$B$319, 0))</f>
        <v>Melanie</v>
      </c>
    </row>
    <row r="187">
      <c r="A187" s="4" t="str">
        <f> concatenate(VLOOKUP($B187,publications!$B:$D,3,0), ".", $C187)</f>
        <v>RBYR4QG6.12</v>
      </c>
      <c r="B187" s="3" t="s">
        <v>2105</v>
      </c>
      <c r="C187" s="62">
        <f t="shared" si="1"/>
        <v>12</v>
      </c>
      <c r="D187" s="3" t="s">
        <v>2759</v>
      </c>
      <c r="E187" s="3" t="s">
        <v>28</v>
      </c>
      <c r="F187" s="16" t="s">
        <v>3237</v>
      </c>
      <c r="H187" s="3">
        <v>1988.0</v>
      </c>
      <c r="I187" s="3">
        <v>1988.0</v>
      </c>
      <c r="J187" s="3" t="s">
        <v>3199</v>
      </c>
      <c r="K187" s="5" t="s">
        <v>22</v>
      </c>
      <c r="L187" s="67" t="s">
        <v>22</v>
      </c>
      <c r="M187" s="66" t="s">
        <v>22</v>
      </c>
      <c r="N187" s="66" t="s">
        <v>22</v>
      </c>
      <c r="O187" s="5" t="s">
        <v>22</v>
      </c>
      <c r="P187" s="66" t="s">
        <v>22</v>
      </c>
      <c r="Q187" s="66" t="s">
        <v>22</v>
      </c>
      <c r="R187" s="64" t="s">
        <v>22</v>
      </c>
      <c r="S187" s="64"/>
      <c r="T187" s="3"/>
      <c r="U187" s="3" t="s">
        <v>3383</v>
      </c>
      <c r="V187" s="65" t="str">
        <f> if(isna(VLOOKUP($A187,processing!$A:$B,1,0)), "no", "yes")</f>
        <v>yes</v>
      </c>
      <c r="W187" s="65" t="str">
        <f> if(isna(VLOOKUP($A187,outputs!$A:$B,1,0)), "no", "yes")</f>
        <v>yes</v>
      </c>
      <c r="X187" s="65" t="str">
        <f t="shared" si="2"/>
        <v>yes</v>
      </c>
      <c r="Y187" s="65" t="str">
        <f> if(isna(VLOOKUP($A187,accuracy!$A:$B,1,0)), "no", "yes")</f>
        <v>yes</v>
      </c>
      <c r="Z187" s="65" t="str">
        <f t="array" ref="Z187"> index(publications!$A$1:$A$319, match($B187, publications!$B$1:$B$319, 0))</f>
        <v>Melanie</v>
      </c>
    </row>
    <row r="188">
      <c r="A188" s="4" t="str">
        <f> concatenate(VLOOKUP($B188,publications!$B:$D,3,0), ".", $C188)</f>
        <v>RBYR4QG6.13</v>
      </c>
      <c r="B188" s="3" t="s">
        <v>2105</v>
      </c>
      <c r="C188" s="62">
        <f t="shared" si="1"/>
        <v>13</v>
      </c>
      <c r="D188" s="3" t="s">
        <v>2759</v>
      </c>
      <c r="E188" s="3" t="s">
        <v>28</v>
      </c>
      <c r="F188" s="16" t="s">
        <v>3237</v>
      </c>
      <c r="H188" s="3">
        <v>1990.0</v>
      </c>
      <c r="I188" s="3">
        <v>1990.0</v>
      </c>
      <c r="J188" s="3" t="s">
        <v>3199</v>
      </c>
      <c r="K188" s="5" t="s">
        <v>22</v>
      </c>
      <c r="L188" s="67" t="s">
        <v>22</v>
      </c>
      <c r="M188" s="66" t="s">
        <v>22</v>
      </c>
      <c r="N188" s="66" t="s">
        <v>22</v>
      </c>
      <c r="O188" s="5" t="s">
        <v>22</v>
      </c>
      <c r="P188" s="66" t="s">
        <v>22</v>
      </c>
      <c r="Q188" s="66" t="s">
        <v>22</v>
      </c>
      <c r="R188" s="64" t="s">
        <v>22</v>
      </c>
      <c r="S188" s="64"/>
      <c r="T188" s="66"/>
      <c r="U188" s="66" t="s">
        <v>3384</v>
      </c>
      <c r="V188" s="65" t="str">
        <f> if(isna(VLOOKUP($A188,processing!$A:$B,1,0)), "no", "yes")</f>
        <v>yes</v>
      </c>
      <c r="W188" s="65" t="str">
        <f> if(isna(VLOOKUP($A188,outputs!$A:$B,1,0)), "no", "yes")</f>
        <v>yes</v>
      </c>
      <c r="X188" s="65" t="str">
        <f t="shared" si="2"/>
        <v>yes</v>
      </c>
      <c r="Y188" s="65" t="str">
        <f> if(isna(VLOOKUP($A188,accuracy!$A:$B,1,0)), "no", "yes")</f>
        <v>yes</v>
      </c>
      <c r="Z188" s="65" t="str">
        <f t="array" ref="Z188"> index(publications!$A$1:$A$319, match($B188, publications!$B$1:$B$319, 0))</f>
        <v>Melanie</v>
      </c>
    </row>
    <row r="189">
      <c r="A189" s="4" t="str">
        <f> concatenate(VLOOKUP($B189,publications!$B:$D,3,0), ".", $C189)</f>
        <v>EYCHKICS.1</v>
      </c>
      <c r="B189" s="3" t="s">
        <v>2109</v>
      </c>
      <c r="C189" s="62">
        <f t="shared" si="1"/>
        <v>1</v>
      </c>
      <c r="D189" s="3" t="s">
        <v>2759</v>
      </c>
      <c r="E189" s="3" t="s">
        <v>28</v>
      </c>
      <c r="F189" s="16" t="s">
        <v>3287</v>
      </c>
      <c r="H189" s="3">
        <v>1938.0</v>
      </c>
      <c r="I189" s="3">
        <v>1938.0</v>
      </c>
      <c r="J189" s="3" t="s">
        <v>3171</v>
      </c>
      <c r="K189" s="5" t="s">
        <v>22</v>
      </c>
      <c r="L189" s="67" t="s">
        <v>22</v>
      </c>
      <c r="M189" s="66" t="s">
        <v>22</v>
      </c>
      <c r="N189" s="66" t="s">
        <v>22</v>
      </c>
      <c r="O189" s="5" t="s">
        <v>22</v>
      </c>
      <c r="P189" s="66" t="s">
        <v>22</v>
      </c>
      <c r="Q189" s="5">
        <v>6.0</v>
      </c>
      <c r="R189" s="64" t="s">
        <v>22</v>
      </c>
      <c r="S189" s="64"/>
      <c r="T189" s="3"/>
      <c r="U189" s="3" t="s">
        <v>3385</v>
      </c>
      <c r="V189" s="65" t="str">
        <f> if(isna(VLOOKUP($A189,processing!$A:$B,1,0)), "no", "yes")</f>
        <v>yes</v>
      </c>
      <c r="W189" s="65" t="str">
        <f> if(isna(VLOOKUP($A189,outputs!$A:$B,1,0)), "no", "yes")</f>
        <v>yes</v>
      </c>
      <c r="X189" s="65" t="str">
        <f t="shared" si="2"/>
        <v>yes</v>
      </c>
      <c r="Y189" s="65" t="str">
        <f> if(isna(VLOOKUP($A189,accuracy!$A:$B,1,0)), "no", "yes")</f>
        <v>yes</v>
      </c>
      <c r="Z189" s="65" t="str">
        <f t="array" ref="Z189"> index(publications!$A$1:$A$319, match($B189, publications!$B$1:$B$319, 0))</f>
        <v>Livia</v>
      </c>
    </row>
    <row r="190">
      <c r="A190" s="4" t="str">
        <f> concatenate(VLOOKUP($B190,publications!$B:$D,3,0), ".", $C190)</f>
        <v>PB8P2UVG.1</v>
      </c>
      <c r="B190" s="3" t="s">
        <v>2113</v>
      </c>
      <c r="C190" s="62">
        <f t="shared" si="1"/>
        <v>1</v>
      </c>
      <c r="D190" s="3" t="s">
        <v>2745</v>
      </c>
      <c r="E190" s="3" t="s">
        <v>203</v>
      </c>
      <c r="F190" s="16" t="s">
        <v>3223</v>
      </c>
      <c r="H190" s="3">
        <v>1962.0</v>
      </c>
      <c r="I190" s="3">
        <v>1962.0</v>
      </c>
      <c r="J190" s="3" t="s">
        <v>3164</v>
      </c>
      <c r="K190" s="5" t="s">
        <v>22</v>
      </c>
      <c r="L190" s="5" t="s">
        <v>22</v>
      </c>
      <c r="M190" s="5">
        <v>7.6</v>
      </c>
      <c r="N190" s="66" t="s">
        <v>22</v>
      </c>
      <c r="O190" s="5" t="s">
        <v>22</v>
      </c>
      <c r="P190" s="66" t="s">
        <v>22</v>
      </c>
      <c r="Q190" s="66" t="s">
        <v>22</v>
      </c>
      <c r="R190" s="64" t="s">
        <v>3226</v>
      </c>
      <c r="S190" s="64"/>
      <c r="T190" s="3"/>
      <c r="U190" s="3" t="s">
        <v>3386</v>
      </c>
      <c r="V190" s="65" t="str">
        <f> if(isna(VLOOKUP($A190,processing!$A:$B,1,0)), "no", "yes")</f>
        <v>yes</v>
      </c>
      <c r="W190" s="65" t="str">
        <f> if(isna(VLOOKUP($A190,outputs!$A:$B,1,0)), "no", "yes")</f>
        <v>yes</v>
      </c>
      <c r="X190" s="65" t="str">
        <f t="shared" si="2"/>
        <v>yes</v>
      </c>
      <c r="Y190" s="65" t="str">
        <f> if(isna(VLOOKUP($A190,accuracy!$A:$B,1,0)), "no", "yes")</f>
        <v>yes</v>
      </c>
      <c r="Z190" s="65" t="str">
        <f t="array" ref="Z190"> index(publications!$A$1:$A$319, match($B190, publications!$B$1:$B$319, 0))</f>
        <v>Melanie</v>
      </c>
    </row>
    <row r="191">
      <c r="A191" s="4" t="str">
        <f> concatenate(VLOOKUP($B191,publications!$B:$D,3,0), ".", $C191)</f>
        <v>PB8P2UVG.2</v>
      </c>
      <c r="B191" s="3" t="s">
        <v>2113</v>
      </c>
      <c r="C191" s="62">
        <f t="shared" si="1"/>
        <v>2</v>
      </c>
      <c r="D191" s="3" t="s">
        <v>2745</v>
      </c>
      <c r="E191" s="3" t="s">
        <v>203</v>
      </c>
      <c r="F191" s="16" t="s">
        <v>3223</v>
      </c>
      <c r="H191" s="3">
        <v>1969.0</v>
      </c>
      <c r="I191" s="3">
        <v>1969.0</v>
      </c>
      <c r="J191" s="3" t="s">
        <v>3164</v>
      </c>
      <c r="K191" s="5" t="s">
        <v>22</v>
      </c>
      <c r="L191" s="5" t="s">
        <v>22</v>
      </c>
      <c r="M191" s="5">
        <v>5.2</v>
      </c>
      <c r="N191" s="66" t="s">
        <v>22</v>
      </c>
      <c r="O191" s="5" t="s">
        <v>22</v>
      </c>
      <c r="P191" s="66" t="s">
        <v>22</v>
      </c>
      <c r="Q191" s="66" t="s">
        <v>22</v>
      </c>
      <c r="R191" s="64" t="s">
        <v>3224</v>
      </c>
      <c r="S191" s="64"/>
      <c r="T191" s="3"/>
      <c r="U191" s="3" t="s">
        <v>3386</v>
      </c>
      <c r="V191" s="65" t="str">
        <f> if(isna(VLOOKUP($A191,processing!$A:$B,1,0)), "no", "yes")</f>
        <v>yes</v>
      </c>
      <c r="W191" s="65" t="str">
        <f> if(isna(VLOOKUP($A191,outputs!$A:$B,1,0)), "no", "yes")</f>
        <v>yes</v>
      </c>
      <c r="X191" s="65" t="str">
        <f t="shared" si="2"/>
        <v>yes</v>
      </c>
      <c r="Y191" s="65" t="str">
        <f> if(isna(VLOOKUP($A191,accuracy!$A:$B,1,0)), "no", "yes")</f>
        <v>yes</v>
      </c>
      <c r="Z191" s="65" t="str">
        <f t="array" ref="Z191"> index(publications!$A$1:$A$319, match($B191, publications!$B$1:$B$319, 0))</f>
        <v>Melanie</v>
      </c>
    </row>
    <row r="192">
      <c r="A192" s="4" t="str">
        <f> concatenate(VLOOKUP($B192,publications!$B:$D,3,0), ".", $C192)</f>
        <v>PB8P2UVG.3</v>
      </c>
      <c r="B192" s="3" t="s">
        <v>2113</v>
      </c>
      <c r="C192" s="62">
        <f t="shared" si="1"/>
        <v>3</v>
      </c>
      <c r="D192" s="3" t="s">
        <v>2745</v>
      </c>
      <c r="E192" s="3" t="s">
        <v>203</v>
      </c>
      <c r="F192" s="16" t="s">
        <v>3223</v>
      </c>
      <c r="H192" s="3">
        <v>1970.0</v>
      </c>
      <c r="I192" s="3">
        <v>1970.0</v>
      </c>
      <c r="J192" s="3" t="s">
        <v>3164</v>
      </c>
      <c r="K192" s="5" t="s">
        <v>22</v>
      </c>
      <c r="L192" s="5" t="s">
        <v>22</v>
      </c>
      <c r="M192" s="5">
        <v>4.0</v>
      </c>
      <c r="N192" s="66" t="s">
        <v>22</v>
      </c>
      <c r="O192" s="5" t="s">
        <v>22</v>
      </c>
      <c r="P192" s="66" t="s">
        <v>22</v>
      </c>
      <c r="Q192" s="66" t="s">
        <v>22</v>
      </c>
      <c r="R192" s="64" t="s">
        <v>3228</v>
      </c>
      <c r="S192" s="64"/>
      <c r="T192" s="3"/>
      <c r="U192" s="3" t="s">
        <v>3386</v>
      </c>
      <c r="V192" s="65" t="str">
        <f> if(isna(VLOOKUP($A192,processing!$A:$B,1,0)), "no", "yes")</f>
        <v>yes</v>
      </c>
      <c r="W192" s="65" t="str">
        <f> if(isna(VLOOKUP($A192,outputs!$A:$B,1,0)), "no", "yes")</f>
        <v>yes</v>
      </c>
      <c r="X192" s="65" t="str">
        <f t="shared" si="2"/>
        <v>yes</v>
      </c>
      <c r="Y192" s="65" t="str">
        <f> if(isna(VLOOKUP($A192,accuracy!$A:$B,1,0)), "no", "yes")</f>
        <v>yes</v>
      </c>
      <c r="Z192" s="65" t="str">
        <f t="array" ref="Z192"> index(publications!$A$1:$A$319, match($B192, publications!$B$1:$B$319, 0))</f>
        <v>Melanie</v>
      </c>
    </row>
    <row r="193">
      <c r="A193" s="4" t="str">
        <f> concatenate(VLOOKUP($B193,publications!$B:$D,3,0), ".", $C193)</f>
        <v>PB8P2UVG.4</v>
      </c>
      <c r="B193" s="3" t="s">
        <v>2113</v>
      </c>
      <c r="C193" s="62">
        <f t="shared" si="1"/>
        <v>4</v>
      </c>
      <c r="D193" s="3" t="s">
        <v>2745</v>
      </c>
      <c r="E193" s="3" t="s">
        <v>203</v>
      </c>
      <c r="F193" s="16" t="s">
        <v>3207</v>
      </c>
      <c r="H193" s="3">
        <v>1976.0</v>
      </c>
      <c r="I193" s="3">
        <v>1976.0</v>
      </c>
      <c r="J193" s="3" t="s">
        <v>3164</v>
      </c>
      <c r="K193" s="5" t="s">
        <v>22</v>
      </c>
      <c r="L193" s="5" t="s">
        <v>22</v>
      </c>
      <c r="M193" s="5">
        <v>7.6</v>
      </c>
      <c r="N193" s="66" t="s">
        <v>22</v>
      </c>
      <c r="O193" s="5" t="s">
        <v>22</v>
      </c>
      <c r="P193" s="66" t="s">
        <v>22</v>
      </c>
      <c r="Q193" s="66" t="s">
        <v>22</v>
      </c>
      <c r="R193" s="64" t="s">
        <v>3221</v>
      </c>
      <c r="S193" s="64"/>
      <c r="T193" s="3"/>
      <c r="U193" s="3" t="s">
        <v>3386</v>
      </c>
      <c r="V193" s="65" t="str">
        <f> if(isna(VLOOKUP($A193,processing!$A:$B,1,0)), "no", "yes")</f>
        <v>yes</v>
      </c>
      <c r="W193" s="65" t="str">
        <f> if(isna(VLOOKUP($A193,outputs!$A:$B,1,0)), "no", "yes")</f>
        <v>yes</v>
      </c>
      <c r="X193" s="65" t="str">
        <f t="shared" si="2"/>
        <v>yes</v>
      </c>
      <c r="Y193" s="65" t="str">
        <f> if(isna(VLOOKUP($A193,accuracy!$A:$B,1,0)), "no", "yes")</f>
        <v>yes</v>
      </c>
      <c r="Z193" s="65" t="str">
        <f t="array" ref="Z193"> index(publications!$A$1:$A$319, match($B193, publications!$B$1:$B$319, 0))</f>
        <v>Melanie</v>
      </c>
    </row>
    <row r="194">
      <c r="A194" s="4" t="str">
        <f> concatenate(VLOOKUP($B194,publications!$B:$D,3,0), ".", $C194)</f>
        <v>PB8P2UVG.5</v>
      </c>
      <c r="B194" s="3" t="s">
        <v>2113</v>
      </c>
      <c r="C194" s="62">
        <f t="shared" si="1"/>
        <v>5</v>
      </c>
      <c r="D194" s="3" t="s">
        <v>2759</v>
      </c>
      <c r="E194" s="3" t="s">
        <v>28</v>
      </c>
      <c r="F194" s="16" t="s">
        <v>3229</v>
      </c>
      <c r="H194" s="3">
        <v>1984.0</v>
      </c>
      <c r="I194" s="3">
        <v>1984.0</v>
      </c>
      <c r="J194" s="3" t="s">
        <v>3252</v>
      </c>
      <c r="K194" s="5" t="s">
        <v>22</v>
      </c>
      <c r="L194" s="5" t="s">
        <v>22</v>
      </c>
      <c r="M194" s="5">
        <v>0.5</v>
      </c>
      <c r="N194" s="66" t="s">
        <v>22</v>
      </c>
      <c r="O194" s="5" t="s">
        <v>22</v>
      </c>
      <c r="P194" s="66" t="s">
        <v>22</v>
      </c>
      <c r="Q194" s="66" t="s">
        <v>22</v>
      </c>
      <c r="R194" s="64" t="s">
        <v>22</v>
      </c>
      <c r="S194" s="64" t="s">
        <v>3255</v>
      </c>
      <c r="T194" s="3"/>
      <c r="U194" s="3" t="s">
        <v>3387</v>
      </c>
      <c r="V194" s="65" t="str">
        <f> if(isna(VLOOKUP($A194,processing!$A:$B,1,0)), "no", "yes")</f>
        <v>yes</v>
      </c>
      <c r="W194" s="65" t="str">
        <f> if(isna(VLOOKUP($A194,outputs!$A:$B,1,0)), "no", "yes")</f>
        <v>yes</v>
      </c>
      <c r="X194" s="65" t="str">
        <f t="shared" si="2"/>
        <v>yes</v>
      </c>
      <c r="Y194" s="65" t="str">
        <f> if(isna(VLOOKUP($A194,accuracy!$A:$B,1,0)), "no", "yes")</f>
        <v>yes</v>
      </c>
      <c r="Z194" s="65" t="str">
        <f t="array" ref="Z194"> index(publications!$A$1:$A$319, match($B194, publications!$B$1:$B$319, 0))</f>
        <v>Melanie</v>
      </c>
    </row>
    <row r="195">
      <c r="A195" s="4" t="str">
        <f> concatenate(VLOOKUP($B195,publications!$B:$D,3,0), ".", $C195)</f>
        <v>PB8P2UVG.6</v>
      </c>
      <c r="B195" s="3" t="s">
        <v>2113</v>
      </c>
      <c r="C195" s="62">
        <f t="shared" si="1"/>
        <v>6</v>
      </c>
      <c r="D195" s="3" t="s">
        <v>2759</v>
      </c>
      <c r="E195" s="3" t="s">
        <v>28</v>
      </c>
      <c r="F195" s="16" t="s">
        <v>3388</v>
      </c>
      <c r="H195" s="3">
        <v>1992.0</v>
      </c>
      <c r="I195" s="3">
        <v>1992.0</v>
      </c>
      <c r="J195" s="3" t="s">
        <v>3252</v>
      </c>
      <c r="K195" s="5" t="s">
        <v>22</v>
      </c>
      <c r="L195" s="5" t="s">
        <v>22</v>
      </c>
      <c r="M195" s="5">
        <v>2.5</v>
      </c>
      <c r="N195" s="66" t="s">
        <v>22</v>
      </c>
      <c r="O195" s="5" t="s">
        <v>22</v>
      </c>
      <c r="P195" s="66" t="s">
        <v>22</v>
      </c>
      <c r="Q195" s="66" t="s">
        <v>22</v>
      </c>
      <c r="R195" s="64" t="s">
        <v>22</v>
      </c>
      <c r="S195" s="64" t="s">
        <v>3368</v>
      </c>
      <c r="T195" s="3"/>
      <c r="U195" s="3" t="s">
        <v>3389</v>
      </c>
      <c r="V195" s="65" t="str">
        <f> if(isna(VLOOKUP($A195,processing!$A:$B,1,0)), "no", "yes")</f>
        <v>yes</v>
      </c>
      <c r="W195" s="65" t="str">
        <f> if(isna(VLOOKUP($A195,outputs!$A:$B,1,0)), "no", "yes")</f>
        <v>yes</v>
      </c>
      <c r="X195" s="65" t="str">
        <f t="shared" si="2"/>
        <v>yes</v>
      </c>
      <c r="Y195" s="65" t="str">
        <f> if(isna(VLOOKUP($A195,accuracy!$A:$B,1,0)), "no", "yes")</f>
        <v>yes</v>
      </c>
      <c r="Z195" s="65" t="str">
        <f t="array" ref="Z195"> index(publications!$A$1:$A$319, match($B195, publications!$B$1:$B$319, 0))</f>
        <v>Melanie</v>
      </c>
    </row>
    <row r="196">
      <c r="A196" s="4" t="str">
        <f> concatenate(VLOOKUP($B196,publications!$B:$D,3,0), ".", $C196)</f>
        <v>UHTXA8J6.1</v>
      </c>
      <c r="B196" s="3" t="s">
        <v>2122</v>
      </c>
      <c r="C196" s="62">
        <f t="shared" si="1"/>
        <v>1</v>
      </c>
      <c r="D196" s="3" t="s">
        <v>2745</v>
      </c>
      <c r="E196" s="3" t="s">
        <v>203</v>
      </c>
      <c r="F196" s="16" t="s">
        <v>3223</v>
      </c>
      <c r="H196" s="3">
        <v>1964.0</v>
      </c>
      <c r="I196" s="3">
        <v>1964.0</v>
      </c>
      <c r="J196" s="3" t="s">
        <v>3164</v>
      </c>
      <c r="K196" s="5" t="s">
        <v>22</v>
      </c>
      <c r="L196" s="5" t="s">
        <v>22</v>
      </c>
      <c r="M196" s="66" t="s">
        <v>22</v>
      </c>
      <c r="N196" s="66" t="s">
        <v>22</v>
      </c>
      <c r="O196" s="5" t="s">
        <v>22</v>
      </c>
      <c r="P196" s="66" t="s">
        <v>22</v>
      </c>
      <c r="Q196" s="66" t="s">
        <v>22</v>
      </c>
      <c r="R196" s="64" t="s">
        <v>3289</v>
      </c>
      <c r="S196" s="64"/>
      <c r="T196" s="66"/>
      <c r="U196" s="66" t="s">
        <v>22</v>
      </c>
      <c r="V196" s="65" t="str">
        <f> if(isna(VLOOKUP($A196,processing!$A:$B,1,0)), "no", "yes")</f>
        <v>yes</v>
      </c>
      <c r="W196" s="65" t="str">
        <f> if(isna(VLOOKUP($A196,outputs!$A:$B,1,0)), "no", "yes")</f>
        <v>yes</v>
      </c>
      <c r="X196" s="65" t="str">
        <f t="shared" si="2"/>
        <v>yes</v>
      </c>
      <c r="Y196" s="65" t="str">
        <f> if(isna(VLOOKUP($A196,accuracy!$A:$B,1,0)), "no", "yes")</f>
        <v>yes</v>
      </c>
      <c r="Z196" s="65" t="str">
        <f t="array" ref="Z196"> index(publications!$A$1:$A$319, match($B196, publications!$B$1:$B$319, 0))</f>
        <v>Amaury</v>
      </c>
    </row>
    <row r="197">
      <c r="A197" s="4" t="str">
        <f> concatenate(VLOOKUP($B197,publications!$B:$D,3,0), ".", $C197)</f>
        <v>5MLZ39V2.1</v>
      </c>
      <c r="B197" s="3" t="s">
        <v>2125</v>
      </c>
      <c r="C197" s="62">
        <f t="shared" si="1"/>
        <v>1</v>
      </c>
      <c r="D197" s="3" t="s">
        <v>2759</v>
      </c>
      <c r="E197" s="3" t="s">
        <v>28</v>
      </c>
      <c r="F197" s="16" t="s">
        <v>3312</v>
      </c>
      <c r="H197" s="3">
        <v>1953.0</v>
      </c>
      <c r="I197" s="3">
        <v>1954.0</v>
      </c>
      <c r="J197" s="3" t="s">
        <v>3171</v>
      </c>
      <c r="K197" s="5" t="s">
        <v>22</v>
      </c>
      <c r="L197" s="67" t="s">
        <v>22</v>
      </c>
      <c r="M197" s="66" t="s">
        <v>22</v>
      </c>
      <c r="N197" s="63" t="s">
        <v>22</v>
      </c>
      <c r="O197" s="5">
        <v>1600.0</v>
      </c>
      <c r="P197" s="3" t="s">
        <v>3238</v>
      </c>
      <c r="Q197" s="66" t="s">
        <v>22</v>
      </c>
      <c r="R197" s="64" t="s">
        <v>22</v>
      </c>
      <c r="S197" s="64" t="s">
        <v>22</v>
      </c>
      <c r="T197" s="66"/>
      <c r="U197" s="66" t="s">
        <v>3390</v>
      </c>
      <c r="V197" s="65" t="str">
        <f> if(isna(VLOOKUP($A197,processing!$A:$B,1,0)), "no", "yes")</f>
        <v>yes</v>
      </c>
      <c r="W197" s="65" t="str">
        <f> if(isna(VLOOKUP($A197,outputs!$A:$B,1,0)), "no", "yes")</f>
        <v>yes</v>
      </c>
      <c r="X197" s="65" t="str">
        <f t="shared" si="2"/>
        <v>yes</v>
      </c>
      <c r="Y197" s="65" t="str">
        <f> if(isna(VLOOKUP($A197,accuracy!$A:$B,1,0)), "no", "yes")</f>
        <v>yes</v>
      </c>
      <c r="Z197" s="65" t="str">
        <f t="array" ref="Z197"> index(publications!$A$1:$A$319, match($B197, publications!$B$1:$B$319, 0))</f>
        <v>Livia</v>
      </c>
    </row>
    <row r="198">
      <c r="A198" s="4" t="str">
        <f> concatenate(VLOOKUP($B198,publications!$B:$D,3,0), ".", $C198)</f>
        <v>5MLZ39V2.2</v>
      </c>
      <c r="B198" s="3" t="s">
        <v>2125</v>
      </c>
      <c r="C198" s="62">
        <f t="shared" si="1"/>
        <v>2</v>
      </c>
      <c r="D198" s="3" t="s">
        <v>2759</v>
      </c>
      <c r="E198" s="3" t="s">
        <v>28</v>
      </c>
      <c r="F198" s="16" t="s">
        <v>3312</v>
      </c>
      <c r="H198" s="3">
        <v>1973.0</v>
      </c>
      <c r="I198" s="3">
        <v>1973.0</v>
      </c>
      <c r="J198" s="3" t="s">
        <v>3171</v>
      </c>
      <c r="K198" s="5" t="s">
        <v>22</v>
      </c>
      <c r="L198" s="67" t="s">
        <v>22</v>
      </c>
      <c r="M198" s="66" t="s">
        <v>22</v>
      </c>
      <c r="N198" s="63" t="s">
        <v>22</v>
      </c>
      <c r="O198" s="5">
        <v>1600.0</v>
      </c>
      <c r="P198" s="3" t="s">
        <v>3238</v>
      </c>
      <c r="Q198" s="66" t="s">
        <v>22</v>
      </c>
      <c r="R198" s="64" t="s">
        <v>22</v>
      </c>
      <c r="S198" s="64" t="s">
        <v>22</v>
      </c>
      <c r="T198" s="66"/>
      <c r="U198" s="66" t="s">
        <v>3390</v>
      </c>
      <c r="V198" s="65" t="str">
        <f> if(isna(VLOOKUP($A198,processing!$A:$B,1,0)), "no", "yes")</f>
        <v>yes</v>
      </c>
      <c r="W198" s="65" t="str">
        <f> if(isna(VLOOKUP($A198,outputs!$A:$B,1,0)), "no", "yes")</f>
        <v>yes</v>
      </c>
      <c r="X198" s="65" t="str">
        <f t="shared" si="2"/>
        <v>yes</v>
      </c>
      <c r="Y198" s="65" t="str">
        <f> if(isna(VLOOKUP($A198,accuracy!$A:$B,1,0)), "no", "yes")</f>
        <v>yes</v>
      </c>
      <c r="Z198" s="65" t="str">
        <f t="array" ref="Z198"> index(publications!$A$1:$A$319, match($B198, publications!$B$1:$B$319, 0))</f>
        <v>Livia</v>
      </c>
    </row>
    <row r="199">
      <c r="A199" s="4" t="str">
        <f> concatenate(VLOOKUP($B199,publications!$B:$D,3,0), ".", $C199)</f>
        <v>5MLZ39V2.3</v>
      </c>
      <c r="B199" s="3" t="s">
        <v>2125</v>
      </c>
      <c r="C199" s="62">
        <f t="shared" si="1"/>
        <v>3</v>
      </c>
      <c r="D199" s="3" t="s">
        <v>2759</v>
      </c>
      <c r="E199" s="3" t="s">
        <v>28</v>
      </c>
      <c r="F199" s="16" t="s">
        <v>3312</v>
      </c>
      <c r="H199" s="3">
        <v>1989.0</v>
      </c>
      <c r="I199" s="3">
        <v>1990.0</v>
      </c>
      <c r="J199" s="3" t="s">
        <v>3171</v>
      </c>
      <c r="K199" s="5" t="s">
        <v>22</v>
      </c>
      <c r="L199" s="67" t="s">
        <v>22</v>
      </c>
      <c r="M199" s="66" t="s">
        <v>22</v>
      </c>
      <c r="N199" s="63" t="s">
        <v>22</v>
      </c>
      <c r="O199" s="5">
        <v>1600.0</v>
      </c>
      <c r="P199" s="3" t="s">
        <v>3238</v>
      </c>
      <c r="Q199" s="66" t="s">
        <v>22</v>
      </c>
      <c r="R199" s="64" t="s">
        <v>22</v>
      </c>
      <c r="S199" s="64" t="s">
        <v>22</v>
      </c>
      <c r="T199" s="66"/>
      <c r="U199" s="66" t="s">
        <v>3390</v>
      </c>
      <c r="V199" s="65" t="str">
        <f> if(isna(VLOOKUP($A199,processing!$A:$B,1,0)), "no", "yes")</f>
        <v>yes</v>
      </c>
      <c r="W199" s="65" t="str">
        <f> if(isna(VLOOKUP($A199,outputs!$A:$B,1,0)), "no", "yes")</f>
        <v>yes</v>
      </c>
      <c r="X199" s="65" t="str">
        <f t="shared" si="2"/>
        <v>yes</v>
      </c>
      <c r="Y199" s="65" t="str">
        <f> if(isna(VLOOKUP($A199,accuracy!$A:$B,1,0)), "no", "yes")</f>
        <v>yes</v>
      </c>
      <c r="Z199" s="65" t="str">
        <f t="array" ref="Z199"> index(publications!$A$1:$A$319, match($B199, publications!$B$1:$B$319, 0))</f>
        <v>Livia</v>
      </c>
    </row>
    <row r="200">
      <c r="A200" s="4" t="str">
        <f> concatenate(VLOOKUP($B200,publications!$B:$D,3,0), ".", $C200)</f>
        <v>5MLZ39V2.4</v>
      </c>
      <c r="B200" s="3" t="s">
        <v>2125</v>
      </c>
      <c r="C200" s="62">
        <f t="shared" si="1"/>
        <v>4</v>
      </c>
      <c r="D200" s="3" t="s">
        <v>2759</v>
      </c>
      <c r="E200" s="3" t="s">
        <v>28</v>
      </c>
      <c r="F200" s="16" t="s">
        <v>3312</v>
      </c>
      <c r="H200" s="3">
        <v>1994.0</v>
      </c>
      <c r="I200" s="3">
        <v>1994.0</v>
      </c>
      <c r="J200" s="3" t="s">
        <v>3171</v>
      </c>
      <c r="K200" s="5" t="s">
        <v>22</v>
      </c>
      <c r="L200" s="67" t="s">
        <v>22</v>
      </c>
      <c r="M200" s="66" t="s">
        <v>22</v>
      </c>
      <c r="N200" s="63" t="s">
        <v>22</v>
      </c>
      <c r="O200" s="5">
        <v>1600.0</v>
      </c>
      <c r="P200" s="3" t="s">
        <v>3238</v>
      </c>
      <c r="Q200" s="66" t="s">
        <v>22</v>
      </c>
      <c r="R200" s="64" t="s">
        <v>22</v>
      </c>
      <c r="S200" s="64" t="s">
        <v>22</v>
      </c>
      <c r="T200" s="66"/>
      <c r="U200" s="66" t="s">
        <v>3390</v>
      </c>
      <c r="V200" s="65" t="str">
        <f> if(isna(VLOOKUP($A200,processing!$A:$B,1,0)), "no", "yes")</f>
        <v>yes</v>
      </c>
      <c r="W200" s="65" t="str">
        <f> if(isna(VLOOKUP($A200,outputs!$A:$B,1,0)), "no", "yes")</f>
        <v>yes</v>
      </c>
      <c r="X200" s="65" t="str">
        <f t="shared" si="2"/>
        <v>yes</v>
      </c>
      <c r="Y200" s="65" t="str">
        <f> if(isna(VLOOKUP($A200,accuracy!$A:$B,1,0)), "no", "yes")</f>
        <v>yes</v>
      </c>
      <c r="Z200" s="65" t="str">
        <f t="array" ref="Z200"> index(publications!$A$1:$A$319, match($B200, publications!$B$1:$B$319, 0))</f>
        <v>Livia</v>
      </c>
    </row>
    <row r="201">
      <c r="A201" s="4" t="str">
        <f> concatenate(VLOOKUP($B201,publications!$B:$D,3,0), ".", $C201)</f>
        <v>5MLZ39V2.5</v>
      </c>
      <c r="B201" s="3" t="s">
        <v>2125</v>
      </c>
      <c r="C201" s="62">
        <f t="shared" si="1"/>
        <v>5</v>
      </c>
      <c r="D201" s="3" t="s">
        <v>2759</v>
      </c>
      <c r="E201" s="3" t="s">
        <v>28</v>
      </c>
      <c r="F201" s="16" t="s">
        <v>3312</v>
      </c>
      <c r="H201" s="3">
        <v>1953.0</v>
      </c>
      <c r="I201" s="3">
        <v>1954.0</v>
      </c>
      <c r="J201" s="3" t="s">
        <v>3171</v>
      </c>
      <c r="K201" s="5" t="s">
        <v>22</v>
      </c>
      <c r="L201" s="67" t="s">
        <v>22</v>
      </c>
      <c r="M201" s="66" t="s">
        <v>22</v>
      </c>
      <c r="N201" s="63" t="s">
        <v>22</v>
      </c>
      <c r="O201" s="5">
        <v>1600.0</v>
      </c>
      <c r="P201" s="3" t="s">
        <v>3238</v>
      </c>
      <c r="Q201" s="66" t="s">
        <v>22</v>
      </c>
      <c r="R201" s="64" t="s">
        <v>22</v>
      </c>
      <c r="S201" s="64" t="s">
        <v>22</v>
      </c>
      <c r="T201" s="66"/>
      <c r="U201" s="66" t="s">
        <v>2131</v>
      </c>
      <c r="V201" s="65" t="str">
        <f> if(isna(VLOOKUP($A201,processing!$A:$B,1,0)), "no", "yes")</f>
        <v>yes</v>
      </c>
      <c r="W201" s="65" t="str">
        <f> if(isna(VLOOKUP($A201,outputs!$A:$B,1,0)), "no", "yes")</f>
        <v>yes</v>
      </c>
      <c r="X201" s="65" t="str">
        <f t="shared" si="2"/>
        <v>yes</v>
      </c>
      <c r="Y201" s="65" t="str">
        <f> if(isna(VLOOKUP($A201,accuracy!$A:$B,1,0)), "no", "yes")</f>
        <v>yes</v>
      </c>
      <c r="Z201" s="65" t="str">
        <f t="array" ref="Z201"> index(publications!$A$1:$A$319, match($B201, publications!$B$1:$B$319, 0))</f>
        <v>Livia</v>
      </c>
    </row>
    <row r="202">
      <c r="A202" s="4" t="str">
        <f> concatenate(VLOOKUP($B202,publications!$B:$D,3,0), ".", $C202)</f>
        <v>5MLZ39V2.6</v>
      </c>
      <c r="B202" s="3" t="s">
        <v>2125</v>
      </c>
      <c r="C202" s="62">
        <f t="shared" si="1"/>
        <v>6</v>
      </c>
      <c r="D202" s="3" t="s">
        <v>2759</v>
      </c>
      <c r="E202" s="3" t="s">
        <v>28</v>
      </c>
      <c r="F202" s="16" t="s">
        <v>3312</v>
      </c>
      <c r="H202" s="3">
        <v>1969.0</v>
      </c>
      <c r="I202" s="3">
        <v>1969.0</v>
      </c>
      <c r="J202" s="3" t="s">
        <v>3171</v>
      </c>
      <c r="K202" s="5" t="s">
        <v>22</v>
      </c>
      <c r="L202" s="67" t="s">
        <v>22</v>
      </c>
      <c r="M202" s="66" t="s">
        <v>22</v>
      </c>
      <c r="N202" s="63" t="s">
        <v>22</v>
      </c>
      <c r="O202" s="5">
        <v>1600.0</v>
      </c>
      <c r="P202" s="3" t="s">
        <v>3238</v>
      </c>
      <c r="Q202" s="66" t="s">
        <v>22</v>
      </c>
      <c r="R202" s="64" t="s">
        <v>22</v>
      </c>
      <c r="S202" s="64" t="s">
        <v>22</v>
      </c>
      <c r="T202" s="66"/>
      <c r="U202" s="66" t="s">
        <v>2131</v>
      </c>
      <c r="V202" s="65" t="str">
        <f> if(isna(VLOOKUP($A202,processing!$A:$B,1,0)), "no", "yes")</f>
        <v>yes</v>
      </c>
      <c r="W202" s="65" t="str">
        <f> if(isna(VLOOKUP($A202,outputs!$A:$B,1,0)), "no", "yes")</f>
        <v>yes</v>
      </c>
      <c r="X202" s="65" t="str">
        <f t="shared" si="2"/>
        <v>yes</v>
      </c>
      <c r="Y202" s="65" t="str">
        <f> if(isna(VLOOKUP($A202,accuracy!$A:$B,1,0)), "no", "yes")</f>
        <v>yes</v>
      </c>
      <c r="Z202" s="65" t="str">
        <f t="array" ref="Z202"> index(publications!$A$1:$A$319, match($B202, publications!$B$1:$B$319, 0))</f>
        <v>Livia</v>
      </c>
    </row>
    <row r="203">
      <c r="A203" s="4" t="str">
        <f> concatenate(VLOOKUP($B203,publications!$B:$D,3,0), ".", $C203)</f>
        <v>5MLZ39V2.7</v>
      </c>
      <c r="B203" s="3" t="s">
        <v>2125</v>
      </c>
      <c r="C203" s="62">
        <f t="shared" si="1"/>
        <v>7</v>
      </c>
      <c r="D203" s="3" t="s">
        <v>2759</v>
      </c>
      <c r="E203" s="3" t="s">
        <v>28</v>
      </c>
      <c r="F203" s="16" t="s">
        <v>3312</v>
      </c>
      <c r="H203" s="3">
        <v>1971.0</v>
      </c>
      <c r="I203" s="3">
        <v>1971.0</v>
      </c>
      <c r="J203" s="3" t="s">
        <v>3171</v>
      </c>
      <c r="K203" s="5" t="s">
        <v>22</v>
      </c>
      <c r="L203" s="67" t="s">
        <v>22</v>
      </c>
      <c r="M203" s="66" t="s">
        <v>22</v>
      </c>
      <c r="N203" s="63" t="s">
        <v>22</v>
      </c>
      <c r="O203" s="5">
        <v>1600.0</v>
      </c>
      <c r="P203" s="3" t="s">
        <v>3238</v>
      </c>
      <c r="Q203" s="66" t="s">
        <v>22</v>
      </c>
      <c r="R203" s="64" t="s">
        <v>22</v>
      </c>
      <c r="S203" s="64" t="s">
        <v>22</v>
      </c>
      <c r="T203" s="66"/>
      <c r="U203" s="66" t="s">
        <v>2131</v>
      </c>
      <c r="V203" s="65" t="str">
        <f> if(isna(VLOOKUP($A203,processing!$A:$B,1,0)), "no", "yes")</f>
        <v>yes</v>
      </c>
      <c r="W203" s="65" t="str">
        <f> if(isna(VLOOKUP($A203,outputs!$A:$B,1,0)), "no", "yes")</f>
        <v>yes</v>
      </c>
      <c r="X203" s="65" t="str">
        <f t="shared" si="2"/>
        <v>yes</v>
      </c>
      <c r="Y203" s="65" t="str">
        <f> if(isna(VLOOKUP($A203,accuracy!$A:$B,1,0)), "no", "yes")</f>
        <v>yes</v>
      </c>
      <c r="Z203" s="65" t="str">
        <f t="array" ref="Z203"> index(publications!$A$1:$A$319, match($B203, publications!$B$1:$B$319, 0))</f>
        <v>Livia</v>
      </c>
    </row>
    <row r="204">
      <c r="A204" s="4" t="str">
        <f> concatenate(VLOOKUP($B204,publications!$B:$D,3,0), ".", $C204)</f>
        <v>5MLZ39V2.8</v>
      </c>
      <c r="B204" s="3" t="s">
        <v>2125</v>
      </c>
      <c r="C204" s="62">
        <f t="shared" si="1"/>
        <v>8</v>
      </c>
      <c r="D204" s="3" t="s">
        <v>2759</v>
      </c>
      <c r="E204" s="3" t="s">
        <v>28</v>
      </c>
      <c r="F204" s="16" t="s">
        <v>3312</v>
      </c>
      <c r="H204" s="3">
        <v>1977.0</v>
      </c>
      <c r="I204" s="3">
        <v>1977.0</v>
      </c>
      <c r="J204" s="3" t="s">
        <v>3171</v>
      </c>
      <c r="K204" s="5" t="s">
        <v>22</v>
      </c>
      <c r="L204" s="67" t="s">
        <v>22</v>
      </c>
      <c r="M204" s="66" t="s">
        <v>22</v>
      </c>
      <c r="N204" s="63" t="s">
        <v>22</v>
      </c>
      <c r="O204" s="5">
        <v>1600.0</v>
      </c>
      <c r="P204" s="3" t="s">
        <v>3238</v>
      </c>
      <c r="Q204" s="66" t="s">
        <v>22</v>
      </c>
      <c r="R204" s="64" t="s">
        <v>22</v>
      </c>
      <c r="S204" s="64" t="s">
        <v>22</v>
      </c>
      <c r="T204" s="66"/>
      <c r="U204" s="66" t="s">
        <v>2131</v>
      </c>
      <c r="V204" s="65" t="str">
        <f> if(isna(VLOOKUP($A204,processing!$A:$B,1,0)), "no", "yes")</f>
        <v>yes</v>
      </c>
      <c r="W204" s="65" t="str">
        <f> if(isna(VLOOKUP($A204,outputs!$A:$B,1,0)), "no", "yes")</f>
        <v>yes</v>
      </c>
      <c r="X204" s="65" t="str">
        <f t="shared" si="2"/>
        <v>yes</v>
      </c>
      <c r="Y204" s="65" t="str">
        <f> if(isna(VLOOKUP($A204,accuracy!$A:$B,1,0)), "no", "yes")</f>
        <v>yes</v>
      </c>
      <c r="Z204" s="65" t="str">
        <f t="array" ref="Z204"> index(publications!$A$1:$A$319, match($B204, publications!$B$1:$B$319, 0))</f>
        <v>Livia</v>
      </c>
    </row>
    <row r="205">
      <c r="A205" s="4" t="str">
        <f> concatenate(VLOOKUP($B205,publications!$B:$D,3,0), ".", $C205)</f>
        <v>5MLZ39V2.9</v>
      </c>
      <c r="B205" s="3" t="s">
        <v>2125</v>
      </c>
      <c r="C205" s="62">
        <f t="shared" si="1"/>
        <v>9</v>
      </c>
      <c r="D205" s="3" t="s">
        <v>2759</v>
      </c>
      <c r="E205" s="3" t="s">
        <v>28</v>
      </c>
      <c r="F205" s="16" t="s">
        <v>3312</v>
      </c>
      <c r="H205" s="3">
        <v>1989.0</v>
      </c>
      <c r="I205" s="3">
        <v>1990.0</v>
      </c>
      <c r="J205" s="3" t="s">
        <v>3171</v>
      </c>
      <c r="K205" s="5" t="s">
        <v>22</v>
      </c>
      <c r="L205" s="67" t="s">
        <v>22</v>
      </c>
      <c r="M205" s="66" t="s">
        <v>22</v>
      </c>
      <c r="N205" s="63" t="s">
        <v>22</v>
      </c>
      <c r="O205" s="5">
        <v>1600.0</v>
      </c>
      <c r="P205" s="3" t="s">
        <v>3238</v>
      </c>
      <c r="Q205" s="66" t="s">
        <v>22</v>
      </c>
      <c r="R205" s="64" t="s">
        <v>22</v>
      </c>
      <c r="S205" s="64" t="s">
        <v>22</v>
      </c>
      <c r="T205" s="66"/>
      <c r="U205" s="66" t="s">
        <v>2131</v>
      </c>
      <c r="V205" s="65" t="str">
        <f> if(isna(VLOOKUP($A205,processing!$A:$B,1,0)), "no", "yes")</f>
        <v>yes</v>
      </c>
      <c r="W205" s="65" t="str">
        <f> if(isna(VLOOKUP($A205,outputs!$A:$B,1,0)), "no", "yes")</f>
        <v>yes</v>
      </c>
      <c r="X205" s="65" t="str">
        <f t="shared" si="2"/>
        <v>yes</v>
      </c>
      <c r="Y205" s="65" t="str">
        <f> if(isna(VLOOKUP($A205,accuracy!$A:$B,1,0)), "no", "yes")</f>
        <v>yes</v>
      </c>
      <c r="Z205" s="65" t="str">
        <f t="array" ref="Z205"> index(publications!$A$1:$A$319, match($B205, publications!$B$1:$B$319, 0))</f>
        <v>Livia</v>
      </c>
    </row>
    <row r="206">
      <c r="A206" s="4" t="str">
        <f> concatenate(VLOOKUP($B206,publications!$B:$D,3,0), ".", $C206)</f>
        <v>5MLZ39V2.10</v>
      </c>
      <c r="B206" s="3" t="s">
        <v>2125</v>
      </c>
      <c r="C206" s="62">
        <f t="shared" si="1"/>
        <v>10</v>
      </c>
      <c r="D206" s="3" t="s">
        <v>2759</v>
      </c>
      <c r="E206" s="3" t="s">
        <v>28</v>
      </c>
      <c r="F206" s="16" t="s">
        <v>3312</v>
      </c>
      <c r="H206" s="3">
        <v>1997.0</v>
      </c>
      <c r="I206" s="3">
        <v>1997.0</v>
      </c>
      <c r="J206" s="3" t="s">
        <v>3171</v>
      </c>
      <c r="K206" s="5" t="s">
        <v>22</v>
      </c>
      <c r="L206" s="67" t="s">
        <v>22</v>
      </c>
      <c r="M206" s="66" t="s">
        <v>22</v>
      </c>
      <c r="N206" s="63" t="s">
        <v>22</v>
      </c>
      <c r="O206" s="5">
        <v>1600.0</v>
      </c>
      <c r="P206" s="3" t="s">
        <v>3238</v>
      </c>
      <c r="Q206" s="66" t="s">
        <v>22</v>
      </c>
      <c r="R206" s="64" t="s">
        <v>22</v>
      </c>
      <c r="S206" s="64" t="s">
        <v>22</v>
      </c>
      <c r="T206" s="66"/>
      <c r="U206" s="66" t="s">
        <v>2131</v>
      </c>
      <c r="V206" s="65" t="str">
        <f> if(isna(VLOOKUP($A206,processing!$A:$B,1,0)), "no", "yes")</f>
        <v>yes</v>
      </c>
      <c r="W206" s="65" t="str">
        <f> if(isna(VLOOKUP($A206,outputs!$A:$B,1,0)), "no", "yes")</f>
        <v>yes</v>
      </c>
      <c r="X206" s="65" t="str">
        <f t="shared" si="2"/>
        <v>yes</v>
      </c>
      <c r="Y206" s="65" t="str">
        <f> if(isna(VLOOKUP($A206,accuracy!$A:$B,1,0)), "no", "yes")</f>
        <v>yes</v>
      </c>
      <c r="Z206" s="65" t="str">
        <f t="array" ref="Z206"> index(publications!$A$1:$A$319, match($B206, publications!$B$1:$B$319, 0))</f>
        <v>Livia</v>
      </c>
    </row>
    <row r="207">
      <c r="A207" s="4" t="str">
        <f> concatenate(VLOOKUP($B207,publications!$B:$D,3,0), ".", $C207)</f>
        <v>D6TCSWWR.1</v>
      </c>
      <c r="B207" s="3" t="s">
        <v>2145</v>
      </c>
      <c r="C207" s="62">
        <f t="shared" si="1"/>
        <v>1</v>
      </c>
      <c r="D207" s="3" t="s">
        <v>2759</v>
      </c>
      <c r="E207" s="3" t="s">
        <v>3161</v>
      </c>
      <c r="F207" s="16" t="s">
        <v>3357</v>
      </c>
      <c r="H207" s="3">
        <v>1959.0</v>
      </c>
      <c r="I207" s="3">
        <v>1959.0</v>
      </c>
      <c r="J207" s="3" t="s">
        <v>3171</v>
      </c>
      <c r="K207" s="5" t="s">
        <v>22</v>
      </c>
      <c r="L207" s="67" t="s">
        <v>22</v>
      </c>
      <c r="M207" s="66" t="s">
        <v>22</v>
      </c>
      <c r="N207" s="74" t="s">
        <v>3178</v>
      </c>
      <c r="O207" s="5">
        <v>12.0</v>
      </c>
      <c r="P207" s="3" t="s">
        <v>3166</v>
      </c>
      <c r="Q207" s="5">
        <v>3.0</v>
      </c>
      <c r="R207" s="64" t="s">
        <v>22</v>
      </c>
      <c r="S207" s="64"/>
      <c r="T207" s="66"/>
      <c r="U207" s="66" t="s">
        <v>22</v>
      </c>
      <c r="V207" s="65" t="str">
        <f> if(isna(VLOOKUP($A207,processing!$A:$B,1,0)), "no", "yes")</f>
        <v>yes</v>
      </c>
      <c r="W207" s="65" t="str">
        <f> if(isna(VLOOKUP($A207,outputs!$A:$B,1,0)), "no", "yes")</f>
        <v>yes</v>
      </c>
      <c r="X207" s="65" t="str">
        <f t="shared" si="2"/>
        <v>yes</v>
      </c>
      <c r="Y207" s="65" t="str">
        <f> if(isna(VLOOKUP($A207,accuracy!$A:$B,1,0)), "no", "yes")</f>
        <v>yes</v>
      </c>
      <c r="Z207" s="65" t="str">
        <f t="array" ref="Z207"> index(publications!$A$1:$A$319, match($B207, publications!$B$1:$B$319, 0))</f>
        <v>Livia</v>
      </c>
    </row>
    <row r="208">
      <c r="A208" s="4" t="str">
        <f> concatenate(VLOOKUP($B208,publications!$B:$D,3,0), ".", $C208)</f>
        <v>D6TCSWWR.2</v>
      </c>
      <c r="B208" s="3" t="s">
        <v>2145</v>
      </c>
      <c r="C208" s="62">
        <f t="shared" si="1"/>
        <v>2</v>
      </c>
      <c r="D208" s="3" t="s">
        <v>2759</v>
      </c>
      <c r="E208" s="3" t="s">
        <v>3161</v>
      </c>
      <c r="F208" s="16" t="s">
        <v>3357</v>
      </c>
      <c r="H208" s="3">
        <v>1969.0</v>
      </c>
      <c r="I208" s="3">
        <v>1969.0</v>
      </c>
      <c r="J208" s="3" t="s">
        <v>3171</v>
      </c>
      <c r="K208" s="5" t="s">
        <v>22</v>
      </c>
      <c r="L208" s="67" t="s">
        <v>22</v>
      </c>
      <c r="M208" s="66" t="s">
        <v>22</v>
      </c>
      <c r="N208" s="74" t="s">
        <v>3277</v>
      </c>
      <c r="O208" s="5">
        <v>12.0</v>
      </c>
      <c r="P208" s="3" t="s">
        <v>3166</v>
      </c>
      <c r="Q208" s="5">
        <v>3.0</v>
      </c>
      <c r="R208" s="64" t="s">
        <v>22</v>
      </c>
      <c r="S208" s="64"/>
      <c r="T208" s="66"/>
      <c r="U208" s="66" t="s">
        <v>22</v>
      </c>
      <c r="V208" s="65" t="str">
        <f> if(isna(VLOOKUP($A208,processing!$A:$B,1,0)), "no", "yes")</f>
        <v>yes</v>
      </c>
      <c r="W208" s="65" t="str">
        <f> if(isna(VLOOKUP($A208,outputs!$A:$B,1,0)), "no", "yes")</f>
        <v>yes</v>
      </c>
      <c r="X208" s="65" t="str">
        <f t="shared" si="2"/>
        <v>yes</v>
      </c>
      <c r="Y208" s="65" t="str">
        <f> if(isna(VLOOKUP($A208,accuracy!$A:$B,1,0)), "no", "yes")</f>
        <v>yes</v>
      </c>
      <c r="Z208" s="65" t="str">
        <f t="array" ref="Z208"> index(publications!$A$1:$A$319, match($B208, publications!$B$1:$B$319, 0))</f>
        <v>Livia</v>
      </c>
    </row>
    <row r="209">
      <c r="A209" s="4" t="str">
        <f> concatenate(VLOOKUP($B209,publications!$B:$D,3,0), ".", $C209)</f>
        <v>D6TCSWWR.3</v>
      </c>
      <c r="B209" s="3" t="s">
        <v>2145</v>
      </c>
      <c r="C209" s="62">
        <f t="shared" si="1"/>
        <v>3</v>
      </c>
      <c r="D209" s="3" t="s">
        <v>2759</v>
      </c>
      <c r="E209" s="3" t="s">
        <v>3161</v>
      </c>
      <c r="F209" s="16" t="s">
        <v>3357</v>
      </c>
      <c r="H209" s="3">
        <v>1980.0</v>
      </c>
      <c r="I209" s="3">
        <v>1980.0</v>
      </c>
      <c r="J209" s="3" t="s">
        <v>3171</v>
      </c>
      <c r="K209" s="5" t="s">
        <v>22</v>
      </c>
      <c r="L209" s="67" t="s">
        <v>22</v>
      </c>
      <c r="M209" s="66" t="s">
        <v>22</v>
      </c>
      <c r="N209" s="74" t="s">
        <v>3178</v>
      </c>
      <c r="O209" s="5">
        <v>12.0</v>
      </c>
      <c r="P209" s="3" t="s">
        <v>3166</v>
      </c>
      <c r="Q209" s="5">
        <v>3.0</v>
      </c>
      <c r="R209" s="64" t="s">
        <v>22</v>
      </c>
      <c r="S209" s="64"/>
      <c r="T209" s="66"/>
      <c r="U209" s="66" t="s">
        <v>22</v>
      </c>
      <c r="V209" s="65" t="str">
        <f> if(isna(VLOOKUP($A209,processing!$A:$B,1,0)), "no", "yes")</f>
        <v>yes</v>
      </c>
      <c r="W209" s="65" t="str">
        <f> if(isna(VLOOKUP($A209,outputs!$A:$B,1,0)), "no", "yes")</f>
        <v>yes</v>
      </c>
      <c r="X209" s="65" t="str">
        <f t="shared" si="2"/>
        <v>yes</v>
      </c>
      <c r="Y209" s="65" t="str">
        <f> if(isna(VLOOKUP($A209,accuracy!$A:$B,1,0)), "no", "yes")</f>
        <v>yes</v>
      </c>
      <c r="Z209" s="65" t="str">
        <f t="array" ref="Z209"> index(publications!$A$1:$A$319, match($B209, publications!$B$1:$B$319, 0))</f>
        <v>Livia</v>
      </c>
    </row>
    <row r="210">
      <c r="A210" s="4" t="str">
        <f> concatenate(VLOOKUP($B210,publications!$B:$D,3,0), ".", $C210)</f>
        <v>D6TCSWWR.4</v>
      </c>
      <c r="B210" s="3" t="s">
        <v>2145</v>
      </c>
      <c r="C210" s="62">
        <f t="shared" si="1"/>
        <v>4</v>
      </c>
      <c r="D210" s="3" t="s">
        <v>2759</v>
      </c>
      <c r="E210" s="3" t="s">
        <v>3161</v>
      </c>
      <c r="F210" s="16" t="s">
        <v>3357</v>
      </c>
      <c r="H210" s="3">
        <v>1990.0</v>
      </c>
      <c r="I210" s="3">
        <v>1990.0</v>
      </c>
      <c r="J210" s="3" t="s">
        <v>3171</v>
      </c>
      <c r="K210" s="5" t="s">
        <v>22</v>
      </c>
      <c r="L210" s="67" t="s">
        <v>22</v>
      </c>
      <c r="M210" s="66" t="s">
        <v>22</v>
      </c>
      <c r="N210" s="74" t="s">
        <v>3178</v>
      </c>
      <c r="O210" s="5">
        <v>12.0</v>
      </c>
      <c r="P210" s="3" t="s">
        <v>3166</v>
      </c>
      <c r="Q210" s="5">
        <v>3.0</v>
      </c>
      <c r="R210" s="64" t="s">
        <v>22</v>
      </c>
      <c r="S210" s="64"/>
      <c r="T210" s="66"/>
      <c r="U210" s="66" t="s">
        <v>22</v>
      </c>
      <c r="V210" s="65" t="str">
        <f> if(isna(VLOOKUP($A210,processing!$A:$B,1,0)), "no", "yes")</f>
        <v>yes</v>
      </c>
      <c r="W210" s="65" t="str">
        <f> if(isna(VLOOKUP($A210,outputs!$A:$B,1,0)), "no", "yes")</f>
        <v>yes</v>
      </c>
      <c r="X210" s="65" t="str">
        <f t="shared" si="2"/>
        <v>yes</v>
      </c>
      <c r="Y210" s="65" t="str">
        <f> if(isna(VLOOKUP($A210,accuracy!$A:$B,1,0)), "no", "yes")</f>
        <v>yes</v>
      </c>
      <c r="Z210" s="65" t="str">
        <f t="array" ref="Z210"> index(publications!$A$1:$A$319, match($B210, publications!$B$1:$B$319, 0))</f>
        <v>Livia</v>
      </c>
    </row>
    <row r="211">
      <c r="A211" s="4" t="str">
        <f> concatenate(VLOOKUP($B211,publications!$B:$D,3,0), ".", $C211)</f>
        <v>D6TCSWWR.5</v>
      </c>
      <c r="B211" s="3" t="s">
        <v>2145</v>
      </c>
      <c r="C211" s="62">
        <f t="shared" si="1"/>
        <v>5</v>
      </c>
      <c r="D211" s="3" t="s">
        <v>2759</v>
      </c>
      <c r="E211" s="3" t="s">
        <v>3161</v>
      </c>
      <c r="F211" s="16" t="s">
        <v>3357</v>
      </c>
      <c r="H211" s="3">
        <v>1999.0</v>
      </c>
      <c r="I211" s="3">
        <v>1999.0</v>
      </c>
      <c r="J211" s="3" t="s">
        <v>3171</v>
      </c>
      <c r="K211" s="5" t="s">
        <v>22</v>
      </c>
      <c r="L211" s="67" t="s">
        <v>22</v>
      </c>
      <c r="M211" s="66" t="s">
        <v>22</v>
      </c>
      <c r="N211" s="74" t="s">
        <v>3178</v>
      </c>
      <c r="O211" s="5">
        <v>12.0</v>
      </c>
      <c r="P211" s="3" t="s">
        <v>3166</v>
      </c>
      <c r="Q211" s="5">
        <v>4.0</v>
      </c>
      <c r="R211" s="64" t="s">
        <v>22</v>
      </c>
      <c r="S211" s="64"/>
      <c r="T211" s="66"/>
      <c r="U211" s="66" t="s">
        <v>22</v>
      </c>
      <c r="V211" s="65" t="str">
        <f> if(isna(VLOOKUP($A211,processing!$A:$B,1,0)), "no", "yes")</f>
        <v>yes</v>
      </c>
      <c r="W211" s="65" t="str">
        <f> if(isna(VLOOKUP($A211,outputs!$A:$B,1,0)), "no", "yes")</f>
        <v>yes</v>
      </c>
      <c r="X211" s="65" t="str">
        <f t="shared" si="2"/>
        <v>yes</v>
      </c>
      <c r="Y211" s="65" t="str">
        <f> if(isna(VLOOKUP($A211,accuracy!$A:$B,1,0)), "no", "yes")</f>
        <v>yes</v>
      </c>
      <c r="Z211" s="65" t="str">
        <f t="array" ref="Z211"> index(publications!$A$1:$A$319, match($B211, publications!$B$1:$B$319, 0))</f>
        <v>Livia</v>
      </c>
    </row>
    <row r="212">
      <c r="A212" s="4" t="str">
        <f> concatenate(VLOOKUP($B212,publications!$B:$D,3,0), ".", $C212)</f>
        <v>ZP22ZXGG.1</v>
      </c>
      <c r="B212" s="3" t="s">
        <v>2148</v>
      </c>
      <c r="C212" s="62">
        <f t="shared" si="1"/>
        <v>1</v>
      </c>
      <c r="D212" s="3" t="s">
        <v>2759</v>
      </c>
      <c r="E212" s="3" t="s">
        <v>3161</v>
      </c>
      <c r="F212" s="16" t="s">
        <v>3391</v>
      </c>
      <c r="H212" s="3">
        <v>1962.0</v>
      </c>
      <c r="I212" s="3">
        <v>2004.0</v>
      </c>
      <c r="J212" s="3" t="s">
        <v>3171</v>
      </c>
      <c r="K212" s="5" t="s">
        <v>22</v>
      </c>
      <c r="L212" s="67" t="s">
        <v>22</v>
      </c>
      <c r="M212" s="66" t="s">
        <v>22</v>
      </c>
      <c r="N212" s="66" t="s">
        <v>22</v>
      </c>
      <c r="O212" s="5">
        <v>17.0</v>
      </c>
      <c r="P212" s="3" t="s">
        <v>3166</v>
      </c>
      <c r="Q212" s="66" t="s">
        <v>3392</v>
      </c>
      <c r="R212" s="64" t="s">
        <v>22</v>
      </c>
      <c r="S212" s="64"/>
      <c r="T212" s="3"/>
      <c r="U212" s="3" t="s">
        <v>3393</v>
      </c>
      <c r="V212" s="65" t="str">
        <f> if(isna(VLOOKUP($A212,processing!$A:$B,1,0)), "no", "yes")</f>
        <v>yes</v>
      </c>
      <c r="W212" s="65" t="str">
        <f> if(isna(VLOOKUP($A212,outputs!$A:$B,1,0)), "no", "yes")</f>
        <v>yes</v>
      </c>
      <c r="X212" s="65" t="str">
        <f t="shared" si="2"/>
        <v>yes</v>
      </c>
      <c r="Y212" s="65" t="str">
        <f> if(isna(VLOOKUP($A212,accuracy!$A:$B,1,0)), "no", "yes")</f>
        <v>yes</v>
      </c>
      <c r="Z212" s="65" t="str">
        <f t="array" ref="Z212"> index(publications!$A$1:$A$319, match($B212, publications!$B$1:$B$319, 0))</f>
        <v>Camillo</v>
      </c>
    </row>
    <row r="213">
      <c r="A213" s="4" t="str">
        <f> concatenate(VLOOKUP($B213,publications!$B:$D,3,0), ".", $C213)</f>
        <v>UKJUNZNC.1</v>
      </c>
      <c r="B213" s="3" t="s">
        <v>2151</v>
      </c>
      <c r="C213" s="62">
        <f t="shared" si="1"/>
        <v>1</v>
      </c>
      <c r="D213" s="3" t="s">
        <v>2759</v>
      </c>
      <c r="E213" s="3" t="s">
        <v>3161</v>
      </c>
      <c r="F213" s="16" t="s">
        <v>3394</v>
      </c>
      <c r="H213" s="3">
        <v>1978.0</v>
      </c>
      <c r="I213" s="3">
        <v>1987.0</v>
      </c>
      <c r="J213" s="3" t="s">
        <v>3171</v>
      </c>
      <c r="K213" s="5">
        <v>13000.0</v>
      </c>
      <c r="L213" s="5" t="s">
        <v>3172</v>
      </c>
      <c r="M213" s="5">
        <v>2.1</v>
      </c>
      <c r="N213" s="63" t="s">
        <v>3395</v>
      </c>
      <c r="O213" s="5">
        <v>14.0</v>
      </c>
      <c r="P213" s="3" t="s">
        <v>3166</v>
      </c>
      <c r="Q213" s="5">
        <v>3500.0</v>
      </c>
      <c r="R213" s="64" t="s">
        <v>22</v>
      </c>
      <c r="S213" s="64"/>
      <c r="T213" s="3"/>
      <c r="U213" s="3" t="s">
        <v>3396</v>
      </c>
      <c r="V213" s="65" t="str">
        <f> if(isna(VLOOKUP($A213,processing!$A:$B,1,0)), "no", "yes")</f>
        <v>yes</v>
      </c>
      <c r="W213" s="65" t="str">
        <f> if(isna(VLOOKUP($A213,outputs!$A:$B,1,0)), "no", "yes")</f>
        <v>yes</v>
      </c>
      <c r="X213" s="65" t="str">
        <f t="shared" si="2"/>
        <v>yes</v>
      </c>
      <c r="Y213" s="65" t="str">
        <f> if(isna(VLOOKUP($A213,accuracy!$A:$B,1,0)), "no", "yes")</f>
        <v>yes</v>
      </c>
      <c r="Z213" s="65" t="str">
        <f t="array" ref="Z213"> index(publications!$A$1:$A$319, match($B213, publications!$B$1:$B$319, 0))</f>
        <v>Melanie</v>
      </c>
    </row>
    <row r="214">
      <c r="A214" s="4" t="str">
        <f> concatenate(VLOOKUP($B214,publications!$B:$D,3,0), ".", $C214)</f>
        <v>K6MS44VU.1</v>
      </c>
      <c r="B214" s="3" t="s">
        <v>2153</v>
      </c>
      <c r="C214" s="62">
        <f t="shared" si="1"/>
        <v>1</v>
      </c>
      <c r="D214" s="3" t="s">
        <v>2759</v>
      </c>
      <c r="E214" s="3" t="s">
        <v>3161</v>
      </c>
      <c r="F214" s="16" t="s">
        <v>3397</v>
      </c>
      <c r="H214" s="3">
        <v>1958.0</v>
      </c>
      <c r="I214" s="3">
        <v>1958.0</v>
      </c>
      <c r="J214" s="3" t="s">
        <v>3199</v>
      </c>
      <c r="K214" s="5" t="s">
        <v>22</v>
      </c>
      <c r="L214" s="67" t="s">
        <v>22</v>
      </c>
      <c r="M214" s="5">
        <v>1.2</v>
      </c>
      <c r="N214" s="68" t="s">
        <v>3398</v>
      </c>
      <c r="O214" s="5">
        <v>1000.0</v>
      </c>
      <c r="P214" s="3" t="s">
        <v>3238</v>
      </c>
      <c r="Q214" s="5">
        <v>6.0</v>
      </c>
      <c r="R214" s="64" t="s">
        <v>22</v>
      </c>
      <c r="S214" s="64"/>
      <c r="T214" s="3"/>
      <c r="U214" s="3" t="s">
        <v>3399</v>
      </c>
      <c r="V214" s="65" t="str">
        <f> if(isna(VLOOKUP($A214,processing!$A:$B,1,0)), "no", "yes")</f>
        <v>yes</v>
      </c>
      <c r="W214" s="65" t="str">
        <f> if(isna(VLOOKUP($A214,outputs!$A:$B,1,0)), "no", "yes")</f>
        <v>yes</v>
      </c>
      <c r="X214" s="65" t="str">
        <f t="shared" si="2"/>
        <v>yes</v>
      </c>
      <c r="Y214" s="65" t="str">
        <f> if(isna(VLOOKUP($A214,accuracy!$A:$B,1,0)), "no", "yes")</f>
        <v>yes</v>
      </c>
      <c r="Z214" s="65" t="str">
        <f t="array" ref="Z214"> index(publications!$A$1:$A$319, match($B214, publications!$B$1:$B$319, 0))</f>
        <v>Livia</v>
      </c>
    </row>
    <row r="215">
      <c r="A215" s="4" t="str">
        <f> concatenate(VLOOKUP($B215,publications!$B:$D,3,0), ".", $C215)</f>
        <v>K6MS44VU.2</v>
      </c>
      <c r="B215" s="3" t="s">
        <v>2153</v>
      </c>
      <c r="C215" s="62">
        <f t="shared" si="1"/>
        <v>2</v>
      </c>
      <c r="D215" s="3" t="s">
        <v>2759</v>
      </c>
      <c r="E215" s="3" t="s">
        <v>3161</v>
      </c>
      <c r="F215" s="16" t="s">
        <v>3397</v>
      </c>
      <c r="H215" s="3">
        <v>1986.0</v>
      </c>
      <c r="I215" s="3">
        <v>1986.0</v>
      </c>
      <c r="J215" s="3" t="s">
        <v>3199</v>
      </c>
      <c r="K215" s="5" t="s">
        <v>22</v>
      </c>
      <c r="L215" s="67" t="s">
        <v>22</v>
      </c>
      <c r="M215" s="5">
        <v>1.2</v>
      </c>
      <c r="N215" s="68" t="s">
        <v>3398</v>
      </c>
      <c r="O215" s="5">
        <v>1000.0</v>
      </c>
      <c r="P215" s="3" t="s">
        <v>3238</v>
      </c>
      <c r="Q215" s="5">
        <v>6.0</v>
      </c>
      <c r="R215" s="64" t="s">
        <v>22</v>
      </c>
      <c r="S215" s="64"/>
      <c r="T215" s="66"/>
      <c r="U215" s="66" t="s">
        <v>22</v>
      </c>
      <c r="V215" s="65" t="str">
        <f> if(isna(VLOOKUP($A215,processing!$A:$B,1,0)), "no", "yes")</f>
        <v>yes</v>
      </c>
      <c r="W215" s="65" t="str">
        <f> if(isna(VLOOKUP($A215,outputs!$A:$B,1,0)), "no", "yes")</f>
        <v>yes</v>
      </c>
      <c r="X215" s="65" t="str">
        <f t="shared" si="2"/>
        <v>yes</v>
      </c>
      <c r="Y215" s="65" t="str">
        <f> if(isna(VLOOKUP($A215,accuracy!$A:$B,1,0)), "no", "yes")</f>
        <v>yes</v>
      </c>
      <c r="Z215" s="65" t="str">
        <f t="array" ref="Z215"> index(publications!$A$1:$A$319, match($B215, publications!$B$1:$B$319, 0))</f>
        <v>Livia</v>
      </c>
    </row>
    <row r="216">
      <c r="A216" s="4" t="str">
        <f> concatenate(VLOOKUP($B216,publications!$B:$D,3,0), ".", $C216)</f>
        <v>K6MS44VU.3</v>
      </c>
      <c r="B216" s="3" t="s">
        <v>2153</v>
      </c>
      <c r="C216" s="62">
        <f t="shared" si="1"/>
        <v>3</v>
      </c>
      <c r="D216" s="3" t="s">
        <v>2759</v>
      </c>
      <c r="E216" s="3" t="s">
        <v>3161</v>
      </c>
      <c r="F216" s="16" t="s">
        <v>3397</v>
      </c>
      <c r="H216" s="3">
        <v>1994.0</v>
      </c>
      <c r="I216" s="3">
        <v>1994.0</v>
      </c>
      <c r="J216" s="3" t="s">
        <v>3199</v>
      </c>
      <c r="K216" s="5" t="s">
        <v>22</v>
      </c>
      <c r="L216" s="67" t="s">
        <v>22</v>
      </c>
      <c r="M216" s="5">
        <v>0.3</v>
      </c>
      <c r="N216" s="68" t="s">
        <v>3400</v>
      </c>
      <c r="O216" s="5">
        <v>1000.0</v>
      </c>
      <c r="P216" s="3" t="s">
        <v>3238</v>
      </c>
      <c r="Q216" s="5">
        <v>4.0</v>
      </c>
      <c r="R216" s="64" t="s">
        <v>22</v>
      </c>
      <c r="S216" s="64"/>
      <c r="T216" s="66"/>
      <c r="U216" s="66" t="s">
        <v>22</v>
      </c>
      <c r="V216" s="65" t="str">
        <f> if(isna(VLOOKUP($A216,processing!$A:$B,1,0)), "no", "yes")</f>
        <v>yes</v>
      </c>
      <c r="W216" s="65" t="str">
        <f> if(isna(VLOOKUP($A216,outputs!$A:$B,1,0)), "no", "yes")</f>
        <v>yes</v>
      </c>
      <c r="X216" s="65" t="str">
        <f t="shared" si="2"/>
        <v>yes</v>
      </c>
      <c r="Y216" s="65" t="str">
        <f> if(isna(VLOOKUP($A216,accuracy!$A:$B,1,0)), "no", "yes")</f>
        <v>yes</v>
      </c>
      <c r="Z216" s="65" t="str">
        <f t="array" ref="Z216"> index(publications!$A$1:$A$319, match($B216, publications!$B$1:$B$319, 0))</f>
        <v>Livia</v>
      </c>
    </row>
    <row r="217">
      <c r="A217" s="4" t="str">
        <f> concatenate(VLOOKUP($B217,publications!$B:$D,3,0), ".", $C217)</f>
        <v>FFRWPF9M.1</v>
      </c>
      <c r="B217" s="3" t="s">
        <v>2155</v>
      </c>
      <c r="C217" s="62">
        <f t="shared" si="1"/>
        <v>1</v>
      </c>
      <c r="D217" s="3" t="s">
        <v>2759</v>
      </c>
      <c r="E217" s="3" t="s">
        <v>3161</v>
      </c>
      <c r="F217" s="16" t="s">
        <v>3391</v>
      </c>
      <c r="H217" s="3">
        <v>1959.0</v>
      </c>
      <c r="I217" s="3">
        <v>1959.0</v>
      </c>
      <c r="J217" s="3" t="s">
        <v>3199</v>
      </c>
      <c r="K217" s="5" t="s">
        <v>22</v>
      </c>
      <c r="L217" s="5" t="s">
        <v>22</v>
      </c>
      <c r="M217" s="5">
        <v>0.6</v>
      </c>
      <c r="N217" s="63" t="s">
        <v>3178</v>
      </c>
      <c r="O217" s="5" t="s">
        <v>22</v>
      </c>
      <c r="P217" s="66" t="s">
        <v>22</v>
      </c>
      <c r="Q217" s="5" t="s">
        <v>22</v>
      </c>
      <c r="R217" s="64" t="s">
        <v>22</v>
      </c>
      <c r="S217" s="64"/>
      <c r="T217" s="66"/>
      <c r="U217" s="66" t="s">
        <v>2156</v>
      </c>
      <c r="V217" s="65" t="str">
        <f> if(isna(VLOOKUP($A217,processing!$A:$B,1,0)), "no", "yes")</f>
        <v>yes</v>
      </c>
      <c r="W217" s="65" t="str">
        <f> if(isna(VLOOKUP($A217,outputs!$A:$B,1,0)), "no", "yes")</f>
        <v>yes</v>
      </c>
      <c r="X217" s="65" t="str">
        <f t="shared" si="2"/>
        <v>yes</v>
      </c>
      <c r="Y217" s="65" t="str">
        <f> if(isna(VLOOKUP($A217,accuracy!$A:$B,1,0)), "no", "yes")</f>
        <v>yes</v>
      </c>
      <c r="Z217" s="65" t="str">
        <f t="array" ref="Z217"> index(publications!$A$1:$A$319, match($B217, publications!$B$1:$B$319, 0))</f>
        <v>Anette</v>
      </c>
    </row>
    <row r="218">
      <c r="A218" s="4" t="str">
        <f> concatenate(VLOOKUP($B218,publications!$B:$D,3,0), ".", $C218)</f>
        <v>FFRWPF9M.2</v>
      </c>
      <c r="B218" s="3" t="s">
        <v>2155</v>
      </c>
      <c r="C218" s="62">
        <f t="shared" si="1"/>
        <v>2</v>
      </c>
      <c r="D218" s="3" t="s">
        <v>2759</v>
      </c>
      <c r="E218" s="3" t="s">
        <v>3161</v>
      </c>
      <c r="F218" s="16" t="s">
        <v>3391</v>
      </c>
      <c r="H218" s="3">
        <v>1959.0</v>
      </c>
      <c r="I218" s="3">
        <v>1959.0</v>
      </c>
      <c r="J218" s="3" t="s">
        <v>3199</v>
      </c>
      <c r="K218" s="5" t="s">
        <v>22</v>
      </c>
      <c r="L218" s="5" t="s">
        <v>22</v>
      </c>
      <c r="M218" s="5">
        <v>0.9</v>
      </c>
      <c r="N218" s="63" t="s">
        <v>3178</v>
      </c>
      <c r="O218" s="5" t="s">
        <v>22</v>
      </c>
      <c r="P218" s="66" t="s">
        <v>22</v>
      </c>
      <c r="Q218" s="5" t="s">
        <v>22</v>
      </c>
      <c r="R218" s="64" t="s">
        <v>22</v>
      </c>
      <c r="S218" s="64"/>
      <c r="T218" s="66"/>
      <c r="U218" s="66" t="s">
        <v>2158</v>
      </c>
      <c r="V218" s="65" t="str">
        <f> if(isna(VLOOKUP($A218,processing!$A:$B,1,0)), "no", "yes")</f>
        <v>yes</v>
      </c>
      <c r="W218" s="65" t="str">
        <f> if(isna(VLOOKUP($A218,outputs!$A:$B,1,0)), "no", "yes")</f>
        <v>yes</v>
      </c>
      <c r="X218" s="65" t="str">
        <f t="shared" si="2"/>
        <v>yes</v>
      </c>
      <c r="Y218" s="65" t="str">
        <f> if(isna(VLOOKUP($A218,accuracy!$A:$B,1,0)), "no", "yes")</f>
        <v>yes</v>
      </c>
      <c r="Z218" s="65" t="str">
        <f t="array" ref="Z218"> index(publications!$A$1:$A$319, match($B218, publications!$B$1:$B$319, 0))</f>
        <v>Anette</v>
      </c>
    </row>
    <row r="219">
      <c r="A219" s="4" t="str">
        <f> concatenate(VLOOKUP($B219,publications!$B:$D,3,0), ".", $C219)</f>
        <v>FFRWPF9M.3</v>
      </c>
      <c r="B219" s="3" t="s">
        <v>2155</v>
      </c>
      <c r="C219" s="62">
        <f t="shared" si="1"/>
        <v>3</v>
      </c>
      <c r="D219" s="3" t="s">
        <v>2759</v>
      </c>
      <c r="E219" s="3" t="s">
        <v>3161</v>
      </c>
      <c r="F219" s="16" t="s">
        <v>3401</v>
      </c>
      <c r="H219" s="3">
        <v>1972.0</v>
      </c>
      <c r="I219" s="3">
        <v>1972.0</v>
      </c>
      <c r="J219" s="3" t="s">
        <v>3199</v>
      </c>
      <c r="K219" s="5" t="s">
        <v>22</v>
      </c>
      <c r="L219" s="5" t="s">
        <v>22</v>
      </c>
      <c r="M219" s="5">
        <v>0.9</v>
      </c>
      <c r="N219" s="63" t="s">
        <v>3402</v>
      </c>
      <c r="O219" s="5" t="s">
        <v>22</v>
      </c>
      <c r="P219" s="66" t="s">
        <v>22</v>
      </c>
      <c r="Q219" s="5" t="s">
        <v>22</v>
      </c>
      <c r="R219" s="64" t="s">
        <v>22</v>
      </c>
      <c r="S219" s="64"/>
      <c r="T219" s="66"/>
      <c r="U219" s="66" t="s">
        <v>2160</v>
      </c>
      <c r="V219" s="65" t="str">
        <f> if(isna(VLOOKUP($A219,processing!$A:$B,1,0)), "no", "yes")</f>
        <v>yes</v>
      </c>
      <c r="W219" s="65" t="str">
        <f> if(isna(VLOOKUP($A219,outputs!$A:$B,1,0)), "no", "yes")</f>
        <v>yes</v>
      </c>
      <c r="X219" s="65" t="str">
        <f t="shared" si="2"/>
        <v>yes</v>
      </c>
      <c r="Y219" s="65" t="str">
        <f> if(isna(VLOOKUP($A219,accuracy!$A:$B,1,0)), "no", "yes")</f>
        <v>yes</v>
      </c>
      <c r="Z219" s="65" t="str">
        <f t="array" ref="Z219"> index(publications!$A$1:$A$319, match($B219, publications!$B$1:$B$319, 0))</f>
        <v>Anette</v>
      </c>
    </row>
    <row r="220">
      <c r="A220" s="4" t="str">
        <f> concatenate(VLOOKUP($B220,publications!$B:$D,3,0), ".", $C220)</f>
        <v>FFRWPF9M.4</v>
      </c>
      <c r="B220" s="3" t="s">
        <v>2155</v>
      </c>
      <c r="C220" s="62">
        <f t="shared" si="1"/>
        <v>4</v>
      </c>
      <c r="D220" s="3" t="s">
        <v>2759</v>
      </c>
      <c r="E220" s="3" t="s">
        <v>3161</v>
      </c>
      <c r="F220" s="16" t="s">
        <v>3401</v>
      </c>
      <c r="H220" s="3">
        <v>1991.0</v>
      </c>
      <c r="I220" s="3">
        <v>1991.0</v>
      </c>
      <c r="J220" s="3" t="s">
        <v>3199</v>
      </c>
      <c r="K220" s="5" t="s">
        <v>22</v>
      </c>
      <c r="L220" s="5" t="s">
        <v>22</v>
      </c>
      <c r="M220" s="5">
        <v>0.4</v>
      </c>
      <c r="N220" s="63" t="s">
        <v>3273</v>
      </c>
      <c r="O220" s="5" t="s">
        <v>22</v>
      </c>
      <c r="P220" s="66" t="s">
        <v>22</v>
      </c>
      <c r="Q220" s="5" t="s">
        <v>22</v>
      </c>
      <c r="R220" s="64" t="s">
        <v>22</v>
      </c>
      <c r="S220" s="64"/>
      <c r="T220" s="66"/>
      <c r="U220" s="66" t="s">
        <v>2156</v>
      </c>
      <c r="V220" s="65" t="str">
        <f> if(isna(VLOOKUP($A220,processing!$A:$B,1,0)), "no", "yes")</f>
        <v>yes</v>
      </c>
      <c r="W220" s="65" t="str">
        <f> if(isna(VLOOKUP($A220,outputs!$A:$B,1,0)), "no", "yes")</f>
        <v>yes</v>
      </c>
      <c r="X220" s="65" t="str">
        <f t="shared" si="2"/>
        <v>yes</v>
      </c>
      <c r="Y220" s="65" t="str">
        <f> if(isna(VLOOKUP($A220,accuracy!$A:$B,1,0)), "no", "yes")</f>
        <v>yes</v>
      </c>
      <c r="Z220" s="65" t="str">
        <f t="array" ref="Z220"> index(publications!$A$1:$A$319, match($B220, publications!$B$1:$B$319, 0))</f>
        <v>Anette</v>
      </c>
    </row>
    <row r="221">
      <c r="A221" s="4" t="str">
        <f> concatenate(VLOOKUP($B221,publications!$B:$D,3,0), ".", $C221)</f>
        <v>FFRWPF9M.5</v>
      </c>
      <c r="B221" s="3" t="s">
        <v>2155</v>
      </c>
      <c r="C221" s="62">
        <f t="shared" si="1"/>
        <v>5</v>
      </c>
      <c r="D221" s="3" t="s">
        <v>2759</v>
      </c>
      <c r="E221" s="3" t="s">
        <v>3161</v>
      </c>
      <c r="F221" s="16" t="s">
        <v>3403</v>
      </c>
      <c r="H221" s="3">
        <v>1988.0</v>
      </c>
      <c r="I221" s="3">
        <v>1988.0</v>
      </c>
      <c r="J221" s="3" t="s">
        <v>3199</v>
      </c>
      <c r="K221" s="5" t="s">
        <v>22</v>
      </c>
      <c r="L221" s="5" t="s">
        <v>22</v>
      </c>
      <c r="M221" s="5">
        <v>0.4</v>
      </c>
      <c r="N221" s="63" t="s">
        <v>3178</v>
      </c>
      <c r="O221" s="5" t="s">
        <v>22</v>
      </c>
      <c r="P221" s="66" t="s">
        <v>22</v>
      </c>
      <c r="Q221" s="5" t="s">
        <v>22</v>
      </c>
      <c r="R221" s="64" t="s">
        <v>22</v>
      </c>
      <c r="S221" s="64"/>
      <c r="T221" s="66"/>
      <c r="U221" s="66" t="s">
        <v>2158</v>
      </c>
      <c r="V221" s="65" t="str">
        <f> if(isna(VLOOKUP($A221,processing!$A:$B,1,0)), "no", "yes")</f>
        <v>yes</v>
      </c>
      <c r="W221" s="65" t="str">
        <f> if(isna(VLOOKUP($A221,outputs!$A:$B,1,0)), "no", "yes")</f>
        <v>yes</v>
      </c>
      <c r="X221" s="65" t="str">
        <f t="shared" si="2"/>
        <v>yes</v>
      </c>
      <c r="Y221" s="65" t="str">
        <f> if(isna(VLOOKUP($A221,accuracy!$A:$B,1,0)), "no", "yes")</f>
        <v>yes</v>
      </c>
      <c r="Z221" s="65" t="str">
        <f t="array" ref="Z221"> index(publications!$A$1:$A$319, match($B221, publications!$B$1:$B$319, 0))</f>
        <v>Anette</v>
      </c>
    </row>
    <row r="222">
      <c r="A222" s="4" t="str">
        <f> concatenate(VLOOKUP($B222,publications!$B:$D,3,0), ".", $C222)</f>
        <v>FFRWPF9M.6</v>
      </c>
      <c r="B222" s="3" t="s">
        <v>2155</v>
      </c>
      <c r="C222" s="62">
        <f t="shared" si="1"/>
        <v>6</v>
      </c>
      <c r="D222" s="3" t="s">
        <v>2759</v>
      </c>
      <c r="E222" s="3" t="s">
        <v>3161</v>
      </c>
      <c r="F222" s="16" t="s">
        <v>3403</v>
      </c>
      <c r="H222" s="3">
        <v>1988.0</v>
      </c>
      <c r="I222" s="3">
        <v>1988.0</v>
      </c>
      <c r="J222" s="3" t="s">
        <v>3199</v>
      </c>
      <c r="K222" s="5" t="s">
        <v>22</v>
      </c>
      <c r="L222" s="5" t="s">
        <v>22</v>
      </c>
      <c r="M222" s="5">
        <v>0.4</v>
      </c>
      <c r="N222" s="63" t="s">
        <v>3178</v>
      </c>
      <c r="O222" s="5" t="s">
        <v>22</v>
      </c>
      <c r="P222" s="66" t="s">
        <v>22</v>
      </c>
      <c r="Q222" s="5" t="s">
        <v>22</v>
      </c>
      <c r="R222" s="64" t="s">
        <v>22</v>
      </c>
      <c r="S222" s="64"/>
      <c r="T222" s="66"/>
      <c r="U222" s="66" t="s">
        <v>2160</v>
      </c>
      <c r="V222" s="65" t="str">
        <f> if(isna(VLOOKUP($A222,processing!$A:$B,1,0)), "no", "yes")</f>
        <v>yes</v>
      </c>
      <c r="W222" s="65" t="str">
        <f> if(isna(VLOOKUP($A222,outputs!$A:$B,1,0)), "no", "yes")</f>
        <v>yes</v>
      </c>
      <c r="X222" s="65" t="str">
        <f t="shared" si="2"/>
        <v>yes</v>
      </c>
      <c r="Y222" s="65" t="str">
        <f> if(isna(VLOOKUP($A222,accuracy!$A:$B,1,0)), "no", "yes")</f>
        <v>yes</v>
      </c>
      <c r="Z222" s="65" t="str">
        <f t="array" ref="Z222"> index(publications!$A$1:$A$319, match($B222, publications!$B$1:$B$319, 0))</f>
        <v>Anette</v>
      </c>
    </row>
    <row r="223">
      <c r="A223" s="4" t="str">
        <f> concatenate(VLOOKUP($B223,publications!$B:$D,3,0), ".", $C223)</f>
        <v>FFRWPF9M.7</v>
      </c>
      <c r="B223" s="3" t="s">
        <v>2155</v>
      </c>
      <c r="C223" s="62">
        <f t="shared" si="1"/>
        <v>7</v>
      </c>
      <c r="D223" s="3" t="s">
        <v>2759</v>
      </c>
      <c r="E223" s="3" t="s">
        <v>3161</v>
      </c>
      <c r="F223" s="16" t="s">
        <v>3404</v>
      </c>
      <c r="H223" s="3">
        <v>1965.0</v>
      </c>
      <c r="I223" s="3">
        <v>1965.0</v>
      </c>
      <c r="J223" s="3" t="s">
        <v>3199</v>
      </c>
      <c r="K223" s="5" t="s">
        <v>22</v>
      </c>
      <c r="L223" s="5" t="s">
        <v>22</v>
      </c>
      <c r="M223" s="5">
        <v>0.2</v>
      </c>
      <c r="N223" s="63" t="s">
        <v>3405</v>
      </c>
      <c r="O223" s="5" t="s">
        <v>22</v>
      </c>
      <c r="P223" s="66" t="s">
        <v>22</v>
      </c>
      <c r="Q223" s="5" t="s">
        <v>22</v>
      </c>
      <c r="R223" s="64" t="s">
        <v>22</v>
      </c>
      <c r="S223" s="64"/>
      <c r="T223" s="66"/>
      <c r="U223" s="66" t="s">
        <v>2165</v>
      </c>
      <c r="V223" s="65" t="str">
        <f> if(isna(VLOOKUP($A223,processing!$A:$B,1,0)), "no", "yes")</f>
        <v>yes</v>
      </c>
      <c r="W223" s="65" t="str">
        <f> if(isna(VLOOKUP($A223,outputs!$A:$B,1,0)), "no", "yes")</f>
        <v>yes</v>
      </c>
      <c r="X223" s="65" t="str">
        <f t="shared" si="2"/>
        <v>yes</v>
      </c>
      <c r="Y223" s="65" t="str">
        <f> if(isna(VLOOKUP($A223,accuracy!$A:$B,1,0)), "no", "yes")</f>
        <v>yes</v>
      </c>
      <c r="Z223" s="65" t="str">
        <f t="array" ref="Z223"> index(publications!$A$1:$A$319, match($B223, publications!$B$1:$B$319, 0))</f>
        <v>Anette</v>
      </c>
    </row>
    <row r="224">
      <c r="A224" s="4" t="str">
        <f> concatenate(VLOOKUP($B224,publications!$B:$D,3,0), ".", $C224)</f>
        <v>FFRWPF9M.8</v>
      </c>
      <c r="B224" s="3" t="s">
        <v>2155</v>
      </c>
      <c r="C224" s="62">
        <f t="shared" si="1"/>
        <v>8</v>
      </c>
      <c r="D224" s="3" t="s">
        <v>2759</v>
      </c>
      <c r="E224" s="3" t="s">
        <v>3161</v>
      </c>
      <c r="F224" s="16" t="s">
        <v>3404</v>
      </c>
      <c r="H224" s="3">
        <v>1965.0</v>
      </c>
      <c r="I224" s="3">
        <v>1965.0</v>
      </c>
      <c r="J224" s="3" t="s">
        <v>3199</v>
      </c>
      <c r="K224" s="5" t="s">
        <v>22</v>
      </c>
      <c r="L224" s="5" t="s">
        <v>22</v>
      </c>
      <c r="M224" s="5">
        <v>0.2</v>
      </c>
      <c r="N224" s="63" t="s">
        <v>3405</v>
      </c>
      <c r="O224" s="5" t="s">
        <v>22</v>
      </c>
      <c r="P224" s="66" t="s">
        <v>22</v>
      </c>
      <c r="Q224" s="5" t="s">
        <v>22</v>
      </c>
      <c r="R224" s="64" t="s">
        <v>22</v>
      </c>
      <c r="S224" s="64"/>
      <c r="T224" s="66"/>
      <c r="U224" s="66" t="s">
        <v>2167</v>
      </c>
      <c r="V224" s="65" t="str">
        <f> if(isna(VLOOKUP($A224,processing!$A:$B,1,0)), "no", "yes")</f>
        <v>yes</v>
      </c>
      <c r="W224" s="65" t="str">
        <f> if(isna(VLOOKUP($A224,outputs!$A:$B,1,0)), "no", "yes")</f>
        <v>yes</v>
      </c>
      <c r="X224" s="65" t="str">
        <f t="shared" si="2"/>
        <v>yes</v>
      </c>
      <c r="Y224" s="65" t="str">
        <f> if(isna(VLOOKUP($A224,accuracy!$A:$B,1,0)), "no", "yes")</f>
        <v>yes</v>
      </c>
      <c r="Z224" s="65" t="str">
        <f t="array" ref="Z224"> index(publications!$A$1:$A$319, match($B224, publications!$B$1:$B$319, 0))</f>
        <v>Anette</v>
      </c>
    </row>
    <row r="225">
      <c r="A225" s="4" t="str">
        <f> concatenate(VLOOKUP($B225,publications!$B:$D,3,0), ".", $C225)</f>
        <v>FFRWPF9M.9</v>
      </c>
      <c r="B225" s="3" t="s">
        <v>2155</v>
      </c>
      <c r="C225" s="62">
        <f t="shared" si="1"/>
        <v>9</v>
      </c>
      <c r="D225" s="3" t="s">
        <v>2759</v>
      </c>
      <c r="E225" s="3" t="s">
        <v>3161</v>
      </c>
      <c r="F225" s="16" t="s">
        <v>3404</v>
      </c>
      <c r="H225" s="3">
        <v>1987.0</v>
      </c>
      <c r="I225" s="3">
        <v>1987.0</v>
      </c>
      <c r="J225" s="3" t="s">
        <v>3199</v>
      </c>
      <c r="K225" s="5" t="s">
        <v>22</v>
      </c>
      <c r="L225" s="5" t="s">
        <v>22</v>
      </c>
      <c r="M225" s="5">
        <v>0.2</v>
      </c>
      <c r="N225" s="63" t="s">
        <v>3247</v>
      </c>
      <c r="O225" s="5" t="s">
        <v>22</v>
      </c>
      <c r="P225" s="66" t="s">
        <v>22</v>
      </c>
      <c r="Q225" s="5" t="s">
        <v>22</v>
      </c>
      <c r="R225" s="64" t="s">
        <v>22</v>
      </c>
      <c r="S225" s="64"/>
      <c r="T225" s="66"/>
      <c r="U225" s="66" t="s">
        <v>2165</v>
      </c>
      <c r="V225" s="65" t="str">
        <f> if(isna(VLOOKUP($A225,processing!$A:$B,1,0)), "no", "yes")</f>
        <v>yes</v>
      </c>
      <c r="W225" s="65" t="str">
        <f> if(isna(VLOOKUP($A225,outputs!$A:$B,1,0)), "no", "yes")</f>
        <v>yes</v>
      </c>
      <c r="X225" s="65" t="str">
        <f t="shared" si="2"/>
        <v>yes</v>
      </c>
      <c r="Y225" s="65" t="str">
        <f> if(isna(VLOOKUP($A225,accuracy!$A:$B,1,0)), "no", "yes")</f>
        <v>yes</v>
      </c>
      <c r="Z225" s="65" t="str">
        <f t="array" ref="Z225"> index(publications!$A$1:$A$319, match($B225, publications!$B$1:$B$319, 0))</f>
        <v>Anette</v>
      </c>
    </row>
    <row r="226">
      <c r="A226" s="4" t="str">
        <f> concatenate(VLOOKUP($B226,publications!$B:$D,3,0), ".", $C226)</f>
        <v>FFRWPF9M.10</v>
      </c>
      <c r="B226" s="3" t="s">
        <v>2155</v>
      </c>
      <c r="C226" s="62">
        <f t="shared" si="1"/>
        <v>10</v>
      </c>
      <c r="D226" s="3" t="s">
        <v>2759</v>
      </c>
      <c r="E226" s="3" t="s">
        <v>3161</v>
      </c>
      <c r="F226" s="16" t="s">
        <v>3404</v>
      </c>
      <c r="H226" s="3">
        <v>1987.0</v>
      </c>
      <c r="I226" s="3">
        <v>1987.0</v>
      </c>
      <c r="J226" s="3" t="s">
        <v>3199</v>
      </c>
      <c r="K226" s="5" t="s">
        <v>22</v>
      </c>
      <c r="L226" s="5" t="s">
        <v>22</v>
      </c>
      <c r="M226" s="5">
        <v>0.2</v>
      </c>
      <c r="N226" s="63" t="s">
        <v>3247</v>
      </c>
      <c r="O226" s="5" t="s">
        <v>22</v>
      </c>
      <c r="P226" s="66" t="s">
        <v>22</v>
      </c>
      <c r="Q226" s="5" t="s">
        <v>22</v>
      </c>
      <c r="R226" s="64" t="s">
        <v>22</v>
      </c>
      <c r="S226" s="64"/>
      <c r="T226" s="66"/>
      <c r="U226" s="66" t="s">
        <v>2167</v>
      </c>
      <c r="V226" s="65" t="str">
        <f> if(isna(VLOOKUP($A226,processing!$A:$B,1,0)), "no", "yes")</f>
        <v>yes</v>
      </c>
      <c r="W226" s="65" t="str">
        <f> if(isna(VLOOKUP($A226,outputs!$A:$B,1,0)), "no", "yes")</f>
        <v>yes</v>
      </c>
      <c r="X226" s="65" t="str">
        <f t="shared" si="2"/>
        <v>yes</v>
      </c>
      <c r="Y226" s="65" t="str">
        <f> if(isna(VLOOKUP($A226,accuracy!$A:$B,1,0)), "no", "yes")</f>
        <v>yes</v>
      </c>
      <c r="Z226" s="65" t="str">
        <f t="array" ref="Z226"> index(publications!$A$1:$A$319, match($B226, publications!$B$1:$B$319, 0))</f>
        <v>Anette</v>
      </c>
    </row>
    <row r="227">
      <c r="A227" s="4" t="str">
        <f> concatenate(VLOOKUP($B227,publications!$B:$D,3,0), ".", $C227)</f>
        <v>BQWUAZPY.1</v>
      </c>
      <c r="B227" s="3" t="s">
        <v>2171</v>
      </c>
      <c r="C227" s="62">
        <f t="shared" si="1"/>
        <v>1</v>
      </c>
      <c r="D227" s="3" t="s">
        <v>2759</v>
      </c>
      <c r="E227" s="3" t="s">
        <v>3161</v>
      </c>
      <c r="F227" s="16" t="s">
        <v>3406</v>
      </c>
      <c r="H227" s="3">
        <v>1971.0</v>
      </c>
      <c r="I227" s="3">
        <v>1971.0</v>
      </c>
      <c r="J227" s="3" t="s">
        <v>3199</v>
      </c>
      <c r="K227" s="5" t="s">
        <v>22</v>
      </c>
      <c r="L227" s="67" t="s">
        <v>22</v>
      </c>
      <c r="M227" s="5">
        <v>0.19</v>
      </c>
      <c r="N227" s="68" t="s">
        <v>3168</v>
      </c>
      <c r="O227" s="5" t="s">
        <v>22</v>
      </c>
      <c r="P227" s="66" t="s">
        <v>22</v>
      </c>
      <c r="Q227" s="5">
        <v>12.0</v>
      </c>
      <c r="R227" s="64" t="s">
        <v>22</v>
      </c>
      <c r="S227" s="64" t="s">
        <v>3407</v>
      </c>
      <c r="T227" s="66"/>
      <c r="U227" s="66" t="s">
        <v>22</v>
      </c>
      <c r="V227" s="65" t="str">
        <f> if(isna(VLOOKUP($A227,processing!$A:$B,1,0)), "no", "yes")</f>
        <v>yes</v>
      </c>
      <c r="W227" s="65" t="str">
        <f> if(isna(VLOOKUP($A227,outputs!$A:$B,1,0)), "no", "yes")</f>
        <v>yes</v>
      </c>
      <c r="X227" s="65" t="str">
        <f t="shared" si="2"/>
        <v>yes</v>
      </c>
      <c r="Y227" s="65" t="str">
        <f> if(isna(VLOOKUP($A227,accuracy!$A:$B,1,0)), "no", "yes")</f>
        <v>yes</v>
      </c>
      <c r="Z227" s="65" t="str">
        <f t="array" ref="Z227"> index(publications!$A$1:$A$319, match($B227, publications!$B$1:$B$319, 0))</f>
        <v>Livia</v>
      </c>
    </row>
    <row r="228">
      <c r="A228" s="4" t="str">
        <f> concatenate(VLOOKUP($B228,publications!$B:$D,3,0), ".", $C228)</f>
        <v>BQWUAZPY.2</v>
      </c>
      <c r="B228" s="3" t="s">
        <v>2171</v>
      </c>
      <c r="C228" s="62">
        <f t="shared" si="1"/>
        <v>2</v>
      </c>
      <c r="D228" s="3" t="s">
        <v>2759</v>
      </c>
      <c r="E228" s="3" t="s">
        <v>3161</v>
      </c>
      <c r="F228" s="16" t="s">
        <v>3406</v>
      </c>
      <c r="H228" s="3">
        <v>1982.0</v>
      </c>
      <c r="I228" s="3">
        <v>1982.0</v>
      </c>
      <c r="J228" s="3" t="s">
        <v>3199</v>
      </c>
      <c r="K228" s="5" t="s">
        <v>22</v>
      </c>
      <c r="L228" s="67" t="s">
        <v>22</v>
      </c>
      <c r="M228" s="5">
        <v>0.54</v>
      </c>
      <c r="N228" s="68" t="s">
        <v>3284</v>
      </c>
      <c r="O228" s="5" t="s">
        <v>22</v>
      </c>
      <c r="P228" s="66" t="s">
        <v>22</v>
      </c>
      <c r="Q228" s="5">
        <v>8.0</v>
      </c>
      <c r="R228" s="64" t="s">
        <v>22</v>
      </c>
      <c r="S228" s="64" t="s">
        <v>3176</v>
      </c>
      <c r="T228" s="3"/>
      <c r="U228" s="66" t="s">
        <v>22</v>
      </c>
      <c r="V228" s="65" t="str">
        <f> if(isna(VLOOKUP($A228,processing!$A:$B,1,0)), "no", "yes")</f>
        <v>yes</v>
      </c>
      <c r="W228" s="65" t="str">
        <f> if(isna(VLOOKUP($A228,outputs!$A:$B,1,0)), "no", "yes")</f>
        <v>yes</v>
      </c>
      <c r="X228" s="65" t="str">
        <f t="shared" si="2"/>
        <v>yes</v>
      </c>
      <c r="Y228" s="65" t="str">
        <f> if(isna(VLOOKUP($A228,accuracy!$A:$B,1,0)), "no", "yes")</f>
        <v>yes</v>
      </c>
      <c r="Z228" s="65" t="str">
        <f t="array" ref="Z228"> index(publications!$A$1:$A$319, match($B228, publications!$B$1:$B$319, 0))</f>
        <v>Livia</v>
      </c>
    </row>
    <row r="229">
      <c r="A229" s="4" t="str">
        <f> concatenate(VLOOKUP($B229,publications!$B:$D,3,0), ".", $C229)</f>
        <v>BQWUAZPY.3</v>
      </c>
      <c r="B229" s="3" t="s">
        <v>2171</v>
      </c>
      <c r="C229" s="62">
        <f t="shared" si="1"/>
        <v>3</v>
      </c>
      <c r="D229" s="3" t="s">
        <v>2759</v>
      </c>
      <c r="E229" s="3" t="s">
        <v>3161</v>
      </c>
      <c r="F229" s="16" t="s">
        <v>3406</v>
      </c>
      <c r="H229" s="3">
        <v>1996.0</v>
      </c>
      <c r="I229" s="3">
        <v>1996.0</v>
      </c>
      <c r="J229" s="3" t="s">
        <v>3199</v>
      </c>
      <c r="K229" s="5" t="s">
        <v>22</v>
      </c>
      <c r="L229" s="5" t="s">
        <v>22</v>
      </c>
      <c r="M229" s="5">
        <v>0.36</v>
      </c>
      <c r="N229" s="68" t="s">
        <v>3301</v>
      </c>
      <c r="O229" s="5" t="s">
        <v>22</v>
      </c>
      <c r="P229" s="5" t="s">
        <v>22</v>
      </c>
      <c r="Q229" s="5">
        <v>4.0</v>
      </c>
      <c r="R229" s="64" t="s">
        <v>22</v>
      </c>
      <c r="S229" s="64" t="s">
        <v>3408</v>
      </c>
      <c r="T229" s="3"/>
      <c r="U229" s="3" t="s">
        <v>3409</v>
      </c>
      <c r="V229" s="65" t="str">
        <f> if(isna(VLOOKUP($A229,processing!$A:$B,1,0)), "no", "yes")</f>
        <v>yes</v>
      </c>
      <c r="W229" s="65" t="str">
        <f> if(isna(VLOOKUP($A229,outputs!$A:$B,1,0)), "no", "yes")</f>
        <v>yes</v>
      </c>
      <c r="X229" s="65" t="str">
        <f t="shared" si="2"/>
        <v>yes</v>
      </c>
      <c r="Y229" s="65" t="str">
        <f> if(isna(VLOOKUP($A229,accuracy!$A:$B,1,0)), "no", "yes")</f>
        <v>yes</v>
      </c>
      <c r="Z229" s="65" t="str">
        <f t="array" ref="Z229"> index(publications!$A$1:$A$319, match($B229, publications!$B$1:$B$319, 0))</f>
        <v>Livia</v>
      </c>
    </row>
    <row r="230">
      <c r="A230" s="4" t="str">
        <f> concatenate(VLOOKUP($B230,publications!$B:$D,3,0), ".", $C230)</f>
        <v>BQWUAZPY.4</v>
      </c>
      <c r="B230" s="3" t="s">
        <v>2171</v>
      </c>
      <c r="C230" s="62">
        <f t="shared" si="1"/>
        <v>4</v>
      </c>
      <c r="D230" s="3" t="s">
        <v>2759</v>
      </c>
      <c r="E230" s="3" t="s">
        <v>3161</v>
      </c>
      <c r="F230" s="16" t="s">
        <v>3406</v>
      </c>
      <c r="H230" s="3">
        <v>2003.0</v>
      </c>
      <c r="I230" s="3">
        <v>2003.0</v>
      </c>
      <c r="J230" s="3" t="s">
        <v>3199</v>
      </c>
      <c r="K230" s="5" t="s">
        <v>22</v>
      </c>
      <c r="L230" s="67" t="s">
        <v>22</v>
      </c>
      <c r="M230" s="5">
        <v>0.18</v>
      </c>
      <c r="N230" s="68" t="s">
        <v>3410</v>
      </c>
      <c r="O230" s="5" t="s">
        <v>22</v>
      </c>
      <c r="P230" s="66" t="s">
        <v>22</v>
      </c>
      <c r="Q230" s="5">
        <v>14.0</v>
      </c>
      <c r="R230" s="64" t="s">
        <v>22</v>
      </c>
      <c r="S230" s="64" t="s">
        <v>3411</v>
      </c>
      <c r="T230" s="3"/>
      <c r="U230" s="3" t="s">
        <v>22</v>
      </c>
      <c r="V230" s="65" t="str">
        <f> if(isna(VLOOKUP($A230,processing!$A:$B,1,0)), "no", "yes")</f>
        <v>yes</v>
      </c>
      <c r="W230" s="65" t="str">
        <f> if(isna(VLOOKUP($A230,outputs!$A:$B,1,0)), "no", "yes")</f>
        <v>yes</v>
      </c>
      <c r="X230" s="65" t="str">
        <f t="shared" si="2"/>
        <v>yes</v>
      </c>
      <c r="Y230" s="65" t="str">
        <f> if(isna(VLOOKUP($A230,accuracy!$A:$B,1,0)), "no", "yes")</f>
        <v>yes</v>
      </c>
      <c r="Z230" s="65" t="str">
        <f t="array" ref="Z230"> index(publications!$A$1:$A$319, match($B230, publications!$B$1:$B$319, 0))</f>
        <v>Livia</v>
      </c>
    </row>
    <row r="231">
      <c r="A231" s="4" t="str">
        <f> concatenate(VLOOKUP($B231,publications!$B:$D,3,0), ".", $C231)</f>
        <v>BQWUAZPY.5</v>
      </c>
      <c r="B231" s="3" t="s">
        <v>2171</v>
      </c>
      <c r="C231" s="62">
        <f t="shared" si="1"/>
        <v>5</v>
      </c>
      <c r="D231" s="3" t="s">
        <v>2759</v>
      </c>
      <c r="E231" s="3" t="s">
        <v>3161</v>
      </c>
      <c r="F231" s="16" t="s">
        <v>3406</v>
      </c>
      <c r="H231" s="3">
        <v>2009.0</v>
      </c>
      <c r="I231" s="3">
        <v>2009.0</v>
      </c>
      <c r="J231" s="3" t="s">
        <v>3199</v>
      </c>
      <c r="K231" s="5" t="s">
        <v>22</v>
      </c>
      <c r="L231" s="5" t="s">
        <v>22</v>
      </c>
      <c r="M231" s="5">
        <v>0.2</v>
      </c>
      <c r="N231" s="68" t="s">
        <v>3318</v>
      </c>
      <c r="O231" s="5" t="s">
        <v>22</v>
      </c>
      <c r="P231" s="5" t="s">
        <v>22</v>
      </c>
      <c r="Q231" s="5">
        <v>14.0</v>
      </c>
      <c r="R231" s="64" t="s">
        <v>22</v>
      </c>
      <c r="S231" s="64" t="s">
        <v>3368</v>
      </c>
      <c r="T231" s="3"/>
      <c r="U231" s="3" t="s">
        <v>3409</v>
      </c>
      <c r="V231" s="65" t="str">
        <f> if(isna(VLOOKUP($A231,processing!$A:$B,1,0)), "no", "yes")</f>
        <v>yes</v>
      </c>
      <c r="W231" s="65" t="str">
        <f> if(isna(VLOOKUP($A231,outputs!$A:$B,1,0)), "no", "yes")</f>
        <v>yes</v>
      </c>
      <c r="X231" s="65" t="str">
        <f t="shared" si="2"/>
        <v>yes</v>
      </c>
      <c r="Y231" s="65" t="str">
        <f> if(isna(VLOOKUP($A231,accuracy!$A:$B,1,0)), "no", "yes")</f>
        <v>yes</v>
      </c>
      <c r="Z231" s="65" t="str">
        <f t="array" ref="Z231"> index(publications!$A$1:$A$319, match($B231, publications!$B$1:$B$319, 0))</f>
        <v>Livia</v>
      </c>
    </row>
    <row r="232">
      <c r="A232" s="4" t="str">
        <f> concatenate(VLOOKUP($B232,publications!$B:$D,3,0), ".", $C232)</f>
        <v>K6I8E5QJ.1</v>
      </c>
      <c r="B232" s="3" t="s">
        <v>2173</v>
      </c>
      <c r="C232" s="62">
        <f t="shared" si="1"/>
        <v>1</v>
      </c>
      <c r="D232" s="3" t="s">
        <v>2745</v>
      </c>
      <c r="E232" s="3" t="s">
        <v>203</v>
      </c>
      <c r="F232" s="16" t="s">
        <v>3207</v>
      </c>
      <c r="H232" s="3">
        <v>1978.0</v>
      </c>
      <c r="I232" s="3">
        <v>1978.0</v>
      </c>
      <c r="J232" s="3" t="s">
        <v>3164</v>
      </c>
      <c r="K232" s="5" t="s">
        <v>22</v>
      </c>
      <c r="L232" s="67" t="s">
        <v>22</v>
      </c>
      <c r="M232" s="5">
        <v>6.0</v>
      </c>
      <c r="N232" s="66" t="s">
        <v>22</v>
      </c>
      <c r="O232" s="5">
        <v>7.0</v>
      </c>
      <c r="P232" s="3" t="s">
        <v>3166</v>
      </c>
      <c r="Q232" s="5">
        <v>2.0</v>
      </c>
      <c r="R232" s="64" t="s">
        <v>3221</v>
      </c>
      <c r="S232" s="64"/>
      <c r="T232" s="3"/>
      <c r="U232" s="3" t="s">
        <v>3412</v>
      </c>
      <c r="V232" s="65" t="str">
        <f> if(isna(VLOOKUP($A232,processing!$A:$B,1,0)), "no", "yes")</f>
        <v>yes</v>
      </c>
      <c r="W232" s="65" t="str">
        <f> if(isna(VLOOKUP($A232,outputs!$A:$B,1,0)), "no", "yes")</f>
        <v>yes</v>
      </c>
      <c r="X232" s="65" t="str">
        <f t="shared" si="2"/>
        <v>yes</v>
      </c>
      <c r="Y232" s="65" t="str">
        <f> if(isna(VLOOKUP($A232,accuracy!$A:$B,1,0)), "no", "yes")</f>
        <v>yes</v>
      </c>
      <c r="Z232" s="65" t="str">
        <f t="array" ref="Z232"> index(publications!$A$1:$A$319, match($B232, publications!$B$1:$B$319, 0))</f>
        <v>Melanie</v>
      </c>
    </row>
    <row r="233">
      <c r="A233" s="4" t="str">
        <f> concatenate(VLOOKUP($B233,publications!$B:$D,3,0), ".", $C233)</f>
        <v>E8CED4N3.1</v>
      </c>
      <c r="B233" s="3" t="s">
        <v>2175</v>
      </c>
      <c r="C233" s="62">
        <f t="shared" si="1"/>
        <v>1</v>
      </c>
      <c r="D233" s="3" t="s">
        <v>2759</v>
      </c>
      <c r="E233" s="3" t="s">
        <v>203</v>
      </c>
      <c r="F233" s="16" t="s">
        <v>3413</v>
      </c>
      <c r="H233" s="3">
        <v>1992.0</v>
      </c>
      <c r="I233" s="3">
        <v>1992.0</v>
      </c>
      <c r="J233" s="3" t="s">
        <v>3199</v>
      </c>
      <c r="K233" s="5" t="s">
        <v>22</v>
      </c>
      <c r="L233" s="67" t="s">
        <v>22</v>
      </c>
      <c r="M233" s="66" t="s">
        <v>22</v>
      </c>
      <c r="N233" s="63" t="s">
        <v>3414</v>
      </c>
      <c r="O233" s="5" t="s">
        <v>22</v>
      </c>
      <c r="P233" s="66" t="s">
        <v>22</v>
      </c>
      <c r="Q233" s="5">
        <v>365.0</v>
      </c>
      <c r="R233" s="64" t="s">
        <v>22</v>
      </c>
      <c r="S233" s="64"/>
      <c r="T233" s="3"/>
      <c r="U233" s="3" t="s">
        <v>3415</v>
      </c>
      <c r="V233" s="65" t="str">
        <f> if(isna(VLOOKUP($A233,processing!$A:$B,1,0)), "no", "yes")</f>
        <v>yes</v>
      </c>
      <c r="W233" s="65" t="str">
        <f> if(isna(VLOOKUP($A233,outputs!$A:$B,1,0)), "no", "yes")</f>
        <v>yes</v>
      </c>
      <c r="X233" s="65" t="str">
        <f t="shared" si="2"/>
        <v>yes</v>
      </c>
      <c r="Y233" s="65" t="str">
        <f> if(isna(VLOOKUP($A233,accuracy!$A:$B,1,0)), "no", "yes")</f>
        <v>yes</v>
      </c>
      <c r="Z233" s="65" t="str">
        <f t="array" ref="Z233"> index(publications!$A$1:$A$319, match($B233, publications!$B$1:$B$319, 0))</f>
        <v>Livia</v>
      </c>
    </row>
    <row r="234">
      <c r="A234" s="4" t="str">
        <f> concatenate(VLOOKUP($B234,publications!$B:$D,3,0), ".", $C234)</f>
        <v>8AWR2PHU.1</v>
      </c>
      <c r="B234" s="3" t="s">
        <v>2177</v>
      </c>
      <c r="C234" s="62">
        <f t="shared" si="1"/>
        <v>1</v>
      </c>
      <c r="D234" s="3" t="s">
        <v>2745</v>
      </c>
      <c r="E234" s="3" t="s">
        <v>203</v>
      </c>
      <c r="F234" s="16" t="s">
        <v>3223</v>
      </c>
      <c r="H234" s="3">
        <v>1964.0</v>
      </c>
      <c r="I234" s="3">
        <v>1964.0</v>
      </c>
      <c r="J234" s="3" t="s">
        <v>3171</v>
      </c>
      <c r="K234" s="5">
        <v>185000.0</v>
      </c>
      <c r="L234" s="5" t="s">
        <v>22</v>
      </c>
      <c r="M234" s="5">
        <v>5.0</v>
      </c>
      <c r="N234" s="63" t="s">
        <v>3416</v>
      </c>
      <c r="O234" s="5">
        <v>3600.0</v>
      </c>
      <c r="P234" s="3" t="s">
        <v>3238</v>
      </c>
      <c r="Q234" s="5">
        <v>2.0</v>
      </c>
      <c r="R234" s="64" t="s">
        <v>3289</v>
      </c>
      <c r="S234" s="64"/>
      <c r="T234" s="3"/>
      <c r="U234" s="3" t="s">
        <v>3417</v>
      </c>
      <c r="V234" s="65" t="str">
        <f> if(isna(VLOOKUP($A234,processing!$A:$B,1,0)), "no", "yes")</f>
        <v>yes</v>
      </c>
      <c r="W234" s="65" t="str">
        <f> if(isna(VLOOKUP($A234,outputs!$A:$B,1,0)), "no", "yes")</f>
        <v>yes</v>
      </c>
      <c r="X234" s="65" t="str">
        <f t="shared" si="2"/>
        <v>yes</v>
      </c>
      <c r="Y234" s="65" t="str">
        <f> if(isna(VLOOKUP($A234,accuracy!$A:$B,1,0)), "no", "yes")</f>
        <v>yes</v>
      </c>
      <c r="Z234" s="65" t="str">
        <f t="array" ref="Z234"> index(publications!$A$1:$A$319, match($B234, publications!$B$1:$B$319, 0))</f>
        <v>Camillo</v>
      </c>
    </row>
    <row r="235">
      <c r="A235" s="4" t="str">
        <f> concatenate(VLOOKUP($B235,publications!$B:$D,3,0), ".", $C235)</f>
        <v>83JZ9Q8V.1</v>
      </c>
      <c r="B235" s="3" t="s">
        <v>2179</v>
      </c>
      <c r="C235" s="62">
        <f t="shared" si="1"/>
        <v>1</v>
      </c>
      <c r="D235" s="3" t="s">
        <v>2745</v>
      </c>
      <c r="E235" s="3" t="s">
        <v>3161</v>
      </c>
      <c r="F235" s="36" t="s">
        <v>3223</v>
      </c>
      <c r="H235" s="3">
        <v>1964.0</v>
      </c>
      <c r="I235" s="3">
        <v>1964.0</v>
      </c>
      <c r="J235" s="3" t="s">
        <v>3252</v>
      </c>
      <c r="K235" s="5" t="s">
        <v>22</v>
      </c>
      <c r="L235" s="67" t="s">
        <v>22</v>
      </c>
      <c r="M235" s="5">
        <v>2.7</v>
      </c>
      <c r="N235" s="66" t="s">
        <v>22</v>
      </c>
      <c r="O235" s="5" t="s">
        <v>22</v>
      </c>
      <c r="P235" s="66" t="s">
        <v>22</v>
      </c>
      <c r="Q235" s="66" t="s">
        <v>22</v>
      </c>
      <c r="R235" s="64" t="s">
        <v>3224</v>
      </c>
      <c r="S235" s="64"/>
      <c r="T235" s="3"/>
      <c r="U235" s="3"/>
      <c r="V235" s="65" t="str">
        <f> if(isna(VLOOKUP($A235,processing!$A:$B,1,0)), "no", "yes")</f>
        <v>yes</v>
      </c>
      <c r="W235" s="65" t="str">
        <f> if(isna(VLOOKUP($A235,outputs!$A:$B,1,0)), "no", "yes")</f>
        <v>yes</v>
      </c>
      <c r="X235" s="65" t="str">
        <f t="shared" si="2"/>
        <v>yes</v>
      </c>
      <c r="Y235" s="65" t="str">
        <f> if(isna(VLOOKUP($A235,accuracy!$A:$B,1,0)), "no", "yes")</f>
        <v>yes</v>
      </c>
      <c r="Z235" s="65" t="str">
        <f t="array" ref="Z235"> index(publications!$A$1:$A$319, match($B235, publications!$B$1:$B$319, 0))</f>
        <v>Livia</v>
      </c>
    </row>
    <row r="236">
      <c r="A236" s="4" t="str">
        <f> concatenate(VLOOKUP($B236,publications!$B:$D,3,0), ".", $C236)</f>
        <v>F848E2UT.1</v>
      </c>
      <c r="B236" s="3" t="s">
        <v>2181</v>
      </c>
      <c r="C236" s="62">
        <f t="shared" si="1"/>
        <v>1</v>
      </c>
      <c r="D236" s="3" t="s">
        <v>2745</v>
      </c>
      <c r="E236" s="3" t="s">
        <v>3161</v>
      </c>
      <c r="F236" s="36" t="s">
        <v>3207</v>
      </c>
      <c r="H236" s="3">
        <v>1975.0</v>
      </c>
      <c r="I236" s="3">
        <v>1975.0</v>
      </c>
      <c r="J236" s="3" t="s">
        <v>3252</v>
      </c>
      <c r="K236" s="5" t="s">
        <v>22</v>
      </c>
      <c r="L236" s="67" t="s">
        <v>22</v>
      </c>
      <c r="M236" s="5">
        <v>7.6</v>
      </c>
      <c r="N236" s="66" t="s">
        <v>22</v>
      </c>
      <c r="O236" s="5" t="s">
        <v>22</v>
      </c>
      <c r="P236" s="66" t="s">
        <v>22</v>
      </c>
      <c r="Q236" s="5">
        <v>3.0</v>
      </c>
      <c r="R236" s="64" t="s">
        <v>3221</v>
      </c>
      <c r="S236" s="64"/>
      <c r="T236" s="3"/>
      <c r="U236" s="3" t="s">
        <v>3418</v>
      </c>
      <c r="V236" s="65" t="str">
        <f> if(isna(VLOOKUP($A236,processing!$A:$B,1,0)), "no", "yes")</f>
        <v>yes</v>
      </c>
      <c r="W236" s="65" t="str">
        <f> if(isna(VLOOKUP($A236,outputs!$A:$B,1,0)), "no", "yes")</f>
        <v>yes</v>
      </c>
      <c r="X236" s="65" t="str">
        <f t="shared" si="2"/>
        <v>yes</v>
      </c>
      <c r="Y236" s="65" t="str">
        <f> if(isna(VLOOKUP($A236,accuracy!$A:$B,1,0)), "no", "yes")</f>
        <v>yes</v>
      </c>
      <c r="Z236" s="65" t="str">
        <f t="array" ref="Z236"> index(publications!$A$1:$A$319, match($B236, publications!$B$1:$B$319, 0))</f>
        <v>Livia</v>
      </c>
    </row>
    <row r="237">
      <c r="A237" s="4" t="str">
        <f> concatenate(VLOOKUP($B237,publications!$B:$D,3,0), ".", $C237)</f>
        <v>6YCLP6W5.1</v>
      </c>
      <c r="B237" s="3" t="s">
        <v>2183</v>
      </c>
      <c r="C237" s="62">
        <f t="shared" si="1"/>
        <v>1</v>
      </c>
      <c r="D237" s="3" t="s">
        <v>2759</v>
      </c>
      <c r="E237" s="3" t="s">
        <v>28</v>
      </c>
      <c r="F237" s="16" t="s">
        <v>3248</v>
      </c>
      <c r="H237" s="3">
        <v>2004.0</v>
      </c>
      <c r="I237" s="3">
        <v>2004.0</v>
      </c>
      <c r="J237" s="3" t="s">
        <v>3171</v>
      </c>
      <c r="K237" s="5" t="s">
        <v>22</v>
      </c>
      <c r="L237" s="67" t="s">
        <v>22</v>
      </c>
      <c r="M237" s="5">
        <v>0.2</v>
      </c>
      <c r="N237" s="63" t="s">
        <v>3419</v>
      </c>
      <c r="O237" s="5">
        <v>7.0</v>
      </c>
      <c r="P237" s="3" t="s">
        <v>3166</v>
      </c>
      <c r="Q237" s="66" t="s">
        <v>22</v>
      </c>
      <c r="R237" s="64" t="s">
        <v>22</v>
      </c>
      <c r="S237" s="64"/>
      <c r="T237" s="63"/>
      <c r="U237" s="63" t="s">
        <v>3420</v>
      </c>
      <c r="V237" s="65" t="str">
        <f> if(isna(VLOOKUP($A237,processing!$A:$B,1,0)), "no", "yes")</f>
        <v>yes</v>
      </c>
      <c r="W237" s="65" t="str">
        <f> if(isna(VLOOKUP($A237,outputs!$A:$B,1,0)), "no", "yes")</f>
        <v>yes</v>
      </c>
      <c r="X237" s="65" t="str">
        <f t="shared" si="2"/>
        <v>yes</v>
      </c>
      <c r="Y237" s="65" t="str">
        <f> if(isna(VLOOKUP($A237,accuracy!$A:$B,1,0)), "no", "yes")</f>
        <v>yes</v>
      </c>
      <c r="Z237" s="65" t="str">
        <f t="array" ref="Z237"> index(publications!$A$1:$A$319, match($B237, publications!$B$1:$B$319, 0))</f>
        <v>Livia</v>
      </c>
    </row>
    <row r="238">
      <c r="A238" s="4" t="str">
        <f> concatenate(VLOOKUP($B238,publications!$B:$D,3,0), ".", $C238)</f>
        <v>6YCLP6W5.2</v>
      </c>
      <c r="B238" s="3" t="s">
        <v>2183</v>
      </c>
      <c r="C238" s="62">
        <f t="shared" si="1"/>
        <v>2</v>
      </c>
      <c r="D238" s="3" t="s">
        <v>2759</v>
      </c>
      <c r="E238" s="3" t="s">
        <v>28</v>
      </c>
      <c r="F238" s="16" t="s">
        <v>3248</v>
      </c>
      <c r="H238" s="3">
        <v>2003.0</v>
      </c>
      <c r="I238" s="3">
        <v>2003.0</v>
      </c>
      <c r="J238" s="3" t="s">
        <v>3171</v>
      </c>
      <c r="K238" s="5" t="s">
        <v>22</v>
      </c>
      <c r="L238" s="67" t="s">
        <v>22</v>
      </c>
      <c r="M238" s="5">
        <v>0.2</v>
      </c>
      <c r="N238" s="63" t="s">
        <v>3419</v>
      </c>
      <c r="O238" s="5">
        <v>7.0</v>
      </c>
      <c r="P238" s="3" t="s">
        <v>3166</v>
      </c>
      <c r="Q238" s="66" t="s">
        <v>22</v>
      </c>
      <c r="R238" s="64" t="s">
        <v>22</v>
      </c>
      <c r="S238" s="64"/>
      <c r="T238" s="63"/>
      <c r="U238" s="63" t="s">
        <v>22</v>
      </c>
      <c r="V238" s="65" t="str">
        <f> if(isna(VLOOKUP($A238,processing!$A:$B,1,0)), "no", "yes")</f>
        <v>yes</v>
      </c>
      <c r="W238" s="65" t="str">
        <f> if(isna(VLOOKUP($A238,outputs!$A:$B,1,0)), "no", "yes")</f>
        <v>yes</v>
      </c>
      <c r="X238" s="65" t="str">
        <f t="shared" si="2"/>
        <v>yes</v>
      </c>
      <c r="Y238" s="65" t="str">
        <f> if(isna(VLOOKUP($A238,accuracy!$A:$B,1,0)), "no", "yes")</f>
        <v>yes</v>
      </c>
      <c r="Z238" s="65" t="str">
        <f t="array" ref="Z238"> index(publications!$A$1:$A$319, match($B238, publications!$B$1:$B$319, 0))</f>
        <v>Livia</v>
      </c>
    </row>
    <row r="239">
      <c r="A239" s="4" t="str">
        <f> concatenate(VLOOKUP($B239,publications!$B:$D,3,0), ".", $C239)</f>
        <v>6YCLP6W5.3</v>
      </c>
      <c r="B239" s="3" t="s">
        <v>2183</v>
      </c>
      <c r="C239" s="62">
        <f t="shared" si="1"/>
        <v>3</v>
      </c>
      <c r="D239" s="3" t="s">
        <v>2759</v>
      </c>
      <c r="E239" s="3" t="s">
        <v>28</v>
      </c>
      <c r="F239" s="16" t="s">
        <v>3248</v>
      </c>
      <c r="H239" s="3">
        <v>2004.0</v>
      </c>
      <c r="I239" s="3">
        <v>2004.0</v>
      </c>
      <c r="J239" s="3" t="s">
        <v>3171</v>
      </c>
      <c r="K239" s="5" t="s">
        <v>22</v>
      </c>
      <c r="L239" s="67" t="s">
        <v>22</v>
      </c>
      <c r="M239" s="5">
        <v>0.2</v>
      </c>
      <c r="N239" s="63" t="s">
        <v>3419</v>
      </c>
      <c r="O239" s="5">
        <v>7.0</v>
      </c>
      <c r="P239" s="3" t="s">
        <v>3166</v>
      </c>
      <c r="Q239" s="66" t="s">
        <v>22</v>
      </c>
      <c r="R239" s="64" t="s">
        <v>22</v>
      </c>
      <c r="S239" s="64"/>
      <c r="T239" s="63"/>
      <c r="U239" s="63" t="s">
        <v>22</v>
      </c>
      <c r="V239" s="65" t="str">
        <f> if(isna(VLOOKUP($A239,processing!$A:$B,1,0)), "no", "yes")</f>
        <v>yes</v>
      </c>
      <c r="W239" s="65" t="str">
        <f> if(isna(VLOOKUP($A239,outputs!$A:$B,1,0)), "no", "yes")</f>
        <v>yes</v>
      </c>
      <c r="X239" s="65" t="str">
        <f t="shared" si="2"/>
        <v>yes</v>
      </c>
      <c r="Y239" s="65" t="str">
        <f> if(isna(VLOOKUP($A239,accuracy!$A:$B,1,0)), "no", "yes")</f>
        <v>yes</v>
      </c>
      <c r="Z239" s="65" t="str">
        <f t="array" ref="Z239"> index(publications!$A$1:$A$319, match($B239, publications!$B$1:$B$319, 0))</f>
        <v>Livia</v>
      </c>
    </row>
    <row r="240">
      <c r="A240" s="4" t="str">
        <f> concatenate(VLOOKUP($B240,publications!$B:$D,3,0), ".", $C240)</f>
        <v>6YCLP6W5.4</v>
      </c>
      <c r="B240" s="3" t="s">
        <v>2183</v>
      </c>
      <c r="C240" s="62">
        <f t="shared" si="1"/>
        <v>4</v>
      </c>
      <c r="D240" s="3" t="s">
        <v>2759</v>
      </c>
      <c r="E240" s="3" t="s">
        <v>28</v>
      </c>
      <c r="F240" s="16" t="s">
        <v>3248</v>
      </c>
      <c r="H240" s="3">
        <v>2005.0</v>
      </c>
      <c r="I240" s="3">
        <v>2005.0</v>
      </c>
      <c r="J240" s="3" t="s">
        <v>3171</v>
      </c>
      <c r="K240" s="5" t="s">
        <v>22</v>
      </c>
      <c r="L240" s="67" t="s">
        <v>22</v>
      </c>
      <c r="M240" s="5">
        <v>0.2</v>
      </c>
      <c r="N240" s="63" t="s">
        <v>3419</v>
      </c>
      <c r="O240" s="5">
        <v>7.0</v>
      </c>
      <c r="P240" s="3" t="s">
        <v>3166</v>
      </c>
      <c r="Q240" s="66" t="s">
        <v>22</v>
      </c>
      <c r="R240" s="64" t="s">
        <v>22</v>
      </c>
      <c r="S240" s="64"/>
      <c r="T240" s="63"/>
      <c r="U240" s="63" t="s">
        <v>22</v>
      </c>
      <c r="V240" s="65" t="str">
        <f> if(isna(VLOOKUP($A240,processing!$A:$B,1,0)), "no", "yes")</f>
        <v>yes</v>
      </c>
      <c r="W240" s="65" t="str">
        <f> if(isna(VLOOKUP($A240,outputs!$A:$B,1,0)), "no", "yes")</f>
        <v>yes</v>
      </c>
      <c r="X240" s="65" t="str">
        <f t="shared" si="2"/>
        <v>yes</v>
      </c>
      <c r="Y240" s="65" t="str">
        <f> if(isna(VLOOKUP($A240,accuracy!$A:$B,1,0)), "no", "yes")</f>
        <v>yes</v>
      </c>
      <c r="Z240" s="65" t="str">
        <f t="array" ref="Z240"> index(publications!$A$1:$A$319, match($B240, publications!$B$1:$B$319, 0))</f>
        <v>Livia</v>
      </c>
    </row>
    <row r="241">
      <c r="A241" s="4" t="str">
        <f> concatenate(VLOOKUP($B241,publications!$B:$D,3,0), ".", $C241)</f>
        <v>XQDZXEBX.1</v>
      </c>
      <c r="B241" s="3" t="s">
        <v>2189</v>
      </c>
      <c r="C241" s="62">
        <f t="shared" si="1"/>
        <v>1</v>
      </c>
      <c r="D241" s="3" t="s">
        <v>2745</v>
      </c>
      <c r="E241" s="3" t="s">
        <v>203</v>
      </c>
      <c r="F241" s="16" t="s">
        <v>3223</v>
      </c>
      <c r="H241" s="3">
        <v>1963.0</v>
      </c>
      <c r="I241" s="3">
        <v>1963.0</v>
      </c>
      <c r="J241" s="3" t="s">
        <v>3171</v>
      </c>
      <c r="K241" s="5" t="s">
        <v>22</v>
      </c>
      <c r="L241" s="67" t="s">
        <v>22</v>
      </c>
      <c r="M241" s="5">
        <v>33.0</v>
      </c>
      <c r="N241" s="63" t="s">
        <v>22</v>
      </c>
      <c r="O241" s="5">
        <v>7.0</v>
      </c>
      <c r="P241" s="3" t="s">
        <v>3166</v>
      </c>
      <c r="Q241" s="5">
        <v>4.0</v>
      </c>
      <c r="R241" s="64" t="s">
        <v>3421</v>
      </c>
      <c r="S241" s="64"/>
      <c r="T241" s="3"/>
      <c r="U241" s="3" t="s">
        <v>3422</v>
      </c>
      <c r="V241" s="65" t="str">
        <f> if(isna(VLOOKUP($A241,processing!$A:$B,1,0)), "no", "yes")</f>
        <v>yes</v>
      </c>
      <c r="W241" s="65" t="str">
        <f> if(isna(VLOOKUP($A241,outputs!$A:$B,1,0)), "no", "yes")</f>
        <v>yes</v>
      </c>
      <c r="X241" s="65" t="str">
        <f t="shared" si="2"/>
        <v>yes</v>
      </c>
      <c r="Y241" s="65" t="str">
        <f> if(isna(VLOOKUP($A241,accuracy!$A:$B,1,0)), "no", "yes")</f>
        <v>yes</v>
      </c>
      <c r="Z241" s="65" t="str">
        <f t="array" ref="Z241"> index(publications!$A$1:$A$319, match($B241, publications!$B$1:$B$319, 0))</f>
        <v>Livia</v>
      </c>
    </row>
    <row r="242">
      <c r="A242" s="4" t="str">
        <f> concatenate(VLOOKUP($B242,publications!$B:$D,3,0), ".", $C242)</f>
        <v>LVY6ENEU.1</v>
      </c>
      <c r="B242" s="3" t="s">
        <v>2193</v>
      </c>
      <c r="C242" s="62">
        <f t="shared" si="1"/>
        <v>1</v>
      </c>
      <c r="D242" s="3" t="s">
        <v>2759</v>
      </c>
      <c r="E242" s="3" t="s">
        <v>203</v>
      </c>
      <c r="F242" s="16" t="s">
        <v>3423</v>
      </c>
      <c r="H242" s="3">
        <v>1997.0</v>
      </c>
      <c r="I242" s="3">
        <v>1997.0</v>
      </c>
      <c r="J242" s="3" t="s">
        <v>3199</v>
      </c>
      <c r="K242" s="5" t="s">
        <v>22</v>
      </c>
      <c r="L242" s="67" t="s">
        <v>22</v>
      </c>
      <c r="M242" s="66" t="s">
        <v>22</v>
      </c>
      <c r="N242" s="63" t="s">
        <v>22</v>
      </c>
      <c r="O242" s="3" t="s">
        <v>22</v>
      </c>
      <c r="P242" s="63" t="s">
        <v>22</v>
      </c>
      <c r="Q242" s="5">
        <v>2.0</v>
      </c>
      <c r="R242" s="64" t="s">
        <v>22</v>
      </c>
      <c r="S242" s="64"/>
      <c r="T242" s="63"/>
      <c r="U242" s="63" t="s">
        <v>22</v>
      </c>
      <c r="V242" s="65" t="str">
        <f> if(isna(VLOOKUP($A242,processing!$A:$B,1,0)), "no", "yes")</f>
        <v>yes</v>
      </c>
      <c r="W242" s="65" t="str">
        <f> if(isna(VLOOKUP($A242,outputs!$A:$B,1,0)), "no", "yes")</f>
        <v>yes</v>
      </c>
      <c r="X242" s="65" t="str">
        <f t="shared" si="2"/>
        <v>yes</v>
      </c>
      <c r="Y242" s="65" t="str">
        <f> if(isna(VLOOKUP($A242,accuracy!$A:$B,1,0)), "no", "yes")</f>
        <v>yes</v>
      </c>
      <c r="Z242" s="65" t="str">
        <f t="array" ref="Z242"> index(publications!$A$1:$A$319, match($B242, publications!$B$1:$B$319, 0))</f>
        <v>Livia</v>
      </c>
    </row>
    <row r="243">
      <c r="A243" s="4" t="str">
        <f> concatenate(VLOOKUP($B243,publications!$B:$D,3,0), ".", $C243)</f>
        <v>LVY6ENEU.2</v>
      </c>
      <c r="B243" s="3" t="s">
        <v>2193</v>
      </c>
      <c r="C243" s="62">
        <f t="shared" si="1"/>
        <v>2</v>
      </c>
      <c r="D243" s="3" t="s">
        <v>2759</v>
      </c>
      <c r="E243" s="3" t="s">
        <v>203</v>
      </c>
      <c r="F243" s="16" t="s">
        <v>3423</v>
      </c>
      <c r="H243" s="3">
        <v>2003.0</v>
      </c>
      <c r="I243" s="3">
        <v>2003.0</v>
      </c>
      <c r="J243" s="3" t="s">
        <v>3199</v>
      </c>
      <c r="K243" s="5" t="s">
        <v>22</v>
      </c>
      <c r="L243" s="67" t="s">
        <v>22</v>
      </c>
      <c r="M243" s="66" t="s">
        <v>22</v>
      </c>
      <c r="N243" s="63" t="s">
        <v>22</v>
      </c>
      <c r="O243" s="3" t="s">
        <v>22</v>
      </c>
      <c r="P243" s="63" t="s">
        <v>22</v>
      </c>
      <c r="Q243" s="5">
        <v>2.0</v>
      </c>
      <c r="R243" s="64" t="s">
        <v>22</v>
      </c>
      <c r="S243" s="64"/>
      <c r="T243" s="63"/>
      <c r="U243" s="63" t="s">
        <v>22</v>
      </c>
      <c r="V243" s="65" t="str">
        <f> if(isna(VLOOKUP($A243,processing!$A:$B,1,0)), "no", "yes")</f>
        <v>yes</v>
      </c>
      <c r="W243" s="65" t="str">
        <f> if(isna(VLOOKUP($A243,outputs!$A:$B,1,0)), "no", "yes")</f>
        <v>yes</v>
      </c>
      <c r="X243" s="65" t="str">
        <f t="shared" si="2"/>
        <v>yes</v>
      </c>
      <c r="Y243" s="65" t="str">
        <f> if(isna(VLOOKUP($A243,accuracy!$A:$B,1,0)), "no", "yes")</f>
        <v>yes</v>
      </c>
      <c r="Z243" s="65" t="str">
        <f t="array" ref="Z243"> index(publications!$A$1:$A$319, match($B243, publications!$B$1:$B$319, 0))</f>
        <v>Livia</v>
      </c>
    </row>
    <row r="244">
      <c r="A244" s="4" t="str">
        <f> concatenate(VLOOKUP($B244,publications!$B:$D,3,0), ".", $C244)</f>
        <v>5W2H2P54.1</v>
      </c>
      <c r="B244" s="3" t="s">
        <v>2195</v>
      </c>
      <c r="C244" s="62">
        <f t="shared" si="1"/>
        <v>1</v>
      </c>
      <c r="D244" s="3" t="s">
        <v>2759</v>
      </c>
      <c r="E244" s="3" t="s">
        <v>3161</v>
      </c>
      <c r="F244" s="16" t="s">
        <v>3237</v>
      </c>
      <c r="H244" s="3">
        <v>1956.0</v>
      </c>
      <c r="I244" s="3">
        <v>1956.0</v>
      </c>
      <c r="J244" s="3" t="s">
        <v>3199</v>
      </c>
      <c r="K244" s="5" t="s">
        <v>22</v>
      </c>
      <c r="L244" s="67" t="s">
        <v>22</v>
      </c>
      <c r="M244" s="5">
        <v>5.0</v>
      </c>
      <c r="N244" s="63" t="s">
        <v>22</v>
      </c>
      <c r="O244" s="5">
        <v>1200.0</v>
      </c>
      <c r="P244" s="3" t="s">
        <v>3238</v>
      </c>
      <c r="Q244" s="5">
        <v>26.0</v>
      </c>
      <c r="R244" s="64" t="s">
        <v>22</v>
      </c>
      <c r="S244" s="64"/>
      <c r="T244" s="3"/>
      <c r="U244" s="3" t="s">
        <v>3424</v>
      </c>
      <c r="V244" s="65" t="str">
        <f> if(isna(VLOOKUP($A244,processing!$A:$B,1,0)), "no", "yes")</f>
        <v>yes</v>
      </c>
      <c r="W244" s="65" t="str">
        <f> if(isna(VLOOKUP($A244,outputs!$A:$B,1,0)), "no", "yes")</f>
        <v>yes</v>
      </c>
      <c r="X244" s="65" t="str">
        <f t="shared" si="2"/>
        <v>yes</v>
      </c>
      <c r="Y244" s="65" t="str">
        <f> if(isna(VLOOKUP($A244,accuracy!$A:$B,1,0)), "no", "yes")</f>
        <v>yes</v>
      </c>
      <c r="Z244" s="65" t="str">
        <f t="array" ref="Z244"> index(publications!$A$1:$A$319, match($B244, publications!$B$1:$B$319, 0))</f>
        <v>Bob</v>
      </c>
    </row>
    <row r="245">
      <c r="A245" s="4" t="str">
        <f> concatenate(VLOOKUP($B245,publications!$B:$D,3,0), ".", $C245)</f>
        <v>3R65I8XW.1</v>
      </c>
      <c r="B245" s="3" t="s">
        <v>2213</v>
      </c>
      <c r="C245" s="62">
        <f t="shared" si="1"/>
        <v>1</v>
      </c>
      <c r="D245" s="3" t="s">
        <v>2759</v>
      </c>
      <c r="E245" s="3" t="s">
        <v>3161</v>
      </c>
      <c r="F245" s="16" t="s">
        <v>3240</v>
      </c>
      <c r="H245" s="3">
        <v>1938.0</v>
      </c>
      <c r="I245" s="3">
        <v>1938.0</v>
      </c>
      <c r="J245" s="3" t="s">
        <v>3164</v>
      </c>
      <c r="K245" s="5" t="s">
        <v>22</v>
      </c>
      <c r="L245" s="67" t="s">
        <v>22</v>
      </c>
      <c r="M245" s="66" t="s">
        <v>22</v>
      </c>
      <c r="N245" s="63" t="s">
        <v>3195</v>
      </c>
      <c r="O245" s="3" t="s">
        <v>22</v>
      </c>
      <c r="P245" s="63" t="s">
        <v>22</v>
      </c>
      <c r="Q245" s="66" t="s">
        <v>22</v>
      </c>
      <c r="R245" s="64" t="s">
        <v>22</v>
      </c>
      <c r="S245" s="64"/>
      <c r="T245" s="3"/>
      <c r="U245" s="3" t="s">
        <v>3425</v>
      </c>
      <c r="V245" s="65" t="str">
        <f> if(isna(VLOOKUP($A245,processing!$A:$B,1,0)), "no", "yes")</f>
        <v>yes</v>
      </c>
      <c r="W245" s="65" t="str">
        <f> if(isna(VLOOKUP($A245,outputs!$A:$B,1,0)), "no", "yes")</f>
        <v>yes</v>
      </c>
      <c r="X245" s="65" t="str">
        <f t="shared" si="2"/>
        <v>yes</v>
      </c>
      <c r="Y245" s="65" t="str">
        <f> if(isna(VLOOKUP($A245,accuracy!$A:$B,1,0)), "no", "yes")</f>
        <v>yes</v>
      </c>
      <c r="Z245" s="65" t="str">
        <f t="array" ref="Z245"> index(publications!$A$1:$A$319, match($B245, publications!$B$1:$B$319, 0))</f>
        <v>Livia</v>
      </c>
    </row>
    <row r="246">
      <c r="A246" s="4" t="str">
        <f> concatenate(VLOOKUP($B246,publications!$B:$D,3,0), ".", $C246)</f>
        <v>F6IX3QIF.1</v>
      </c>
      <c r="B246" s="3" t="s">
        <v>2214</v>
      </c>
      <c r="C246" s="62">
        <f t="shared" si="1"/>
        <v>1</v>
      </c>
      <c r="D246" s="3" t="s">
        <v>2759</v>
      </c>
      <c r="E246" s="3" t="s">
        <v>3161</v>
      </c>
      <c r="F246" s="16" t="s">
        <v>3197</v>
      </c>
      <c r="H246" s="3">
        <v>1946.0</v>
      </c>
      <c r="I246" s="3">
        <v>1946.0</v>
      </c>
      <c r="J246" s="3" t="s">
        <v>3171</v>
      </c>
      <c r="K246" s="5" t="s">
        <v>22</v>
      </c>
      <c r="L246" s="5" t="s">
        <v>22</v>
      </c>
      <c r="M246" s="5">
        <v>0.94</v>
      </c>
      <c r="N246" s="63" t="s">
        <v>3201</v>
      </c>
      <c r="O246" s="5">
        <v>20.0</v>
      </c>
      <c r="P246" s="3" t="s">
        <v>3166</v>
      </c>
      <c r="Q246" s="5">
        <v>15.0</v>
      </c>
      <c r="R246" s="64" t="s">
        <v>22</v>
      </c>
      <c r="S246" s="64"/>
      <c r="T246" s="3"/>
      <c r="U246" s="3" t="s">
        <v>3426</v>
      </c>
      <c r="V246" s="65" t="str">
        <f> if(isna(VLOOKUP($A246,processing!$A:$B,1,0)), "no", "yes")</f>
        <v>yes</v>
      </c>
      <c r="W246" s="65" t="str">
        <f> if(isna(VLOOKUP($A246,outputs!$A:$B,1,0)), "no", "yes")</f>
        <v>yes</v>
      </c>
      <c r="X246" s="65" t="str">
        <f t="shared" si="2"/>
        <v>yes</v>
      </c>
      <c r="Y246" s="65" t="str">
        <f> if(isna(VLOOKUP($A246,accuracy!$A:$B,1,0)), "no", "yes")</f>
        <v>yes</v>
      </c>
      <c r="Z246" s="65" t="str">
        <f t="array" ref="Z246"> index(publications!$A$1:$A$319, match($B246, publications!$B$1:$B$319, 0))</f>
        <v>Melanie</v>
      </c>
    </row>
    <row r="247">
      <c r="A247" s="4" t="str">
        <f> concatenate(VLOOKUP($B247,publications!$B:$D,3,0), ".", $C247)</f>
        <v>F6IX3QIF.2</v>
      </c>
      <c r="B247" s="3" t="s">
        <v>2214</v>
      </c>
      <c r="C247" s="62">
        <f t="shared" si="1"/>
        <v>2</v>
      </c>
      <c r="D247" s="3" t="s">
        <v>2759</v>
      </c>
      <c r="E247" s="3" t="s">
        <v>3161</v>
      </c>
      <c r="F247" s="16" t="s">
        <v>3197</v>
      </c>
      <c r="H247" s="3">
        <v>1960.0</v>
      </c>
      <c r="I247" s="3">
        <v>1960.0</v>
      </c>
      <c r="J247" s="3" t="s">
        <v>3171</v>
      </c>
      <c r="K247" s="5" t="s">
        <v>22</v>
      </c>
      <c r="L247" s="5" t="s">
        <v>22</v>
      </c>
      <c r="M247" s="5">
        <v>0.42</v>
      </c>
      <c r="N247" s="63" t="s">
        <v>3201</v>
      </c>
      <c r="O247" s="5">
        <v>20.0</v>
      </c>
      <c r="P247" s="3" t="s">
        <v>3166</v>
      </c>
      <c r="Q247" s="5">
        <v>40.0</v>
      </c>
      <c r="R247" s="64" t="s">
        <v>22</v>
      </c>
      <c r="S247" s="64"/>
      <c r="T247" s="3"/>
      <c r="U247" s="3" t="s">
        <v>3427</v>
      </c>
      <c r="V247" s="65" t="str">
        <f> if(isna(VLOOKUP($A247,processing!$A:$B,1,0)), "no", "yes")</f>
        <v>yes</v>
      </c>
      <c r="W247" s="65" t="str">
        <f> if(isna(VLOOKUP($A247,outputs!$A:$B,1,0)), "no", "yes")</f>
        <v>yes</v>
      </c>
      <c r="X247" s="65" t="str">
        <f t="shared" si="2"/>
        <v>yes</v>
      </c>
      <c r="Y247" s="65" t="str">
        <f> if(isna(VLOOKUP($A247,accuracy!$A:$B,1,0)), "no", "yes")</f>
        <v>yes</v>
      </c>
      <c r="Z247" s="65" t="str">
        <f t="array" ref="Z247"> index(publications!$A$1:$A$319, match($B247, publications!$B$1:$B$319, 0))</f>
        <v>Melanie</v>
      </c>
    </row>
    <row r="248">
      <c r="A248" s="4" t="str">
        <f> concatenate(VLOOKUP($B248,publications!$B:$D,3,0), ".", $C248)</f>
        <v>F6IX3QIF.3</v>
      </c>
      <c r="B248" s="3" t="s">
        <v>2214</v>
      </c>
      <c r="C248" s="62">
        <f t="shared" si="1"/>
        <v>3</v>
      </c>
      <c r="D248" s="3" t="s">
        <v>2759</v>
      </c>
      <c r="E248" s="3" t="s">
        <v>3161</v>
      </c>
      <c r="F248" s="16" t="s">
        <v>3197</v>
      </c>
      <c r="H248" s="3">
        <v>1975.0</v>
      </c>
      <c r="I248" s="3">
        <v>1975.0</v>
      </c>
      <c r="J248" s="3" t="s">
        <v>3171</v>
      </c>
      <c r="K248" s="5" t="s">
        <v>22</v>
      </c>
      <c r="L248" s="5" t="s">
        <v>22</v>
      </c>
      <c r="M248" s="5">
        <v>0.77</v>
      </c>
      <c r="N248" s="63" t="s">
        <v>3201</v>
      </c>
      <c r="O248" s="5">
        <v>20.0</v>
      </c>
      <c r="P248" s="3" t="s">
        <v>3166</v>
      </c>
      <c r="Q248" s="5">
        <v>18.0</v>
      </c>
      <c r="R248" s="64" t="s">
        <v>22</v>
      </c>
      <c r="S248" s="64"/>
      <c r="T248" s="3"/>
      <c r="U248" s="3" t="s">
        <v>3428</v>
      </c>
      <c r="V248" s="65" t="str">
        <f> if(isna(VLOOKUP($A248,processing!$A:$B,1,0)), "no", "yes")</f>
        <v>yes</v>
      </c>
      <c r="W248" s="65" t="str">
        <f> if(isna(VLOOKUP($A248,outputs!$A:$B,1,0)), "no", "yes")</f>
        <v>yes</v>
      </c>
      <c r="X248" s="65" t="str">
        <f t="shared" si="2"/>
        <v>yes</v>
      </c>
      <c r="Y248" s="65" t="str">
        <f> if(isna(VLOOKUP($A248,accuracy!$A:$B,1,0)), "no", "yes")</f>
        <v>yes</v>
      </c>
      <c r="Z248" s="65" t="str">
        <f t="array" ref="Z248"> index(publications!$A$1:$A$319, match($B248, publications!$B$1:$B$319, 0))</f>
        <v>Melanie</v>
      </c>
    </row>
    <row r="249">
      <c r="A249" s="4" t="str">
        <f> concatenate(VLOOKUP($B249,publications!$B:$D,3,0), ".", $C249)</f>
        <v>F6IX3QIF.4</v>
      </c>
      <c r="B249" s="3" t="s">
        <v>2214</v>
      </c>
      <c r="C249" s="62">
        <f t="shared" si="1"/>
        <v>4</v>
      </c>
      <c r="D249" s="3" t="s">
        <v>2759</v>
      </c>
      <c r="E249" s="3" t="s">
        <v>3161</v>
      </c>
      <c r="F249" s="16" t="s">
        <v>3197</v>
      </c>
      <c r="H249" s="3">
        <v>1985.0</v>
      </c>
      <c r="I249" s="3">
        <v>1985.0</v>
      </c>
      <c r="J249" s="3" t="s">
        <v>3171</v>
      </c>
      <c r="K249" s="5" t="s">
        <v>22</v>
      </c>
      <c r="L249" s="5" t="s">
        <v>22</v>
      </c>
      <c r="M249" s="5">
        <v>0.7</v>
      </c>
      <c r="N249" s="63" t="s">
        <v>3201</v>
      </c>
      <c r="O249" s="5">
        <v>20.0</v>
      </c>
      <c r="P249" s="3" t="s">
        <v>3166</v>
      </c>
      <c r="Q249" s="5">
        <v>32.0</v>
      </c>
      <c r="R249" s="64" t="s">
        <v>22</v>
      </c>
      <c r="S249" s="64"/>
      <c r="T249" s="3"/>
      <c r="U249" s="3" t="s">
        <v>3429</v>
      </c>
      <c r="V249" s="65" t="str">
        <f> if(isna(VLOOKUP($A249,processing!$A:$B,1,0)), "no", "yes")</f>
        <v>yes</v>
      </c>
      <c r="W249" s="65" t="str">
        <f> if(isna(VLOOKUP($A249,outputs!$A:$B,1,0)), "no", "yes")</f>
        <v>yes</v>
      </c>
      <c r="X249" s="65" t="str">
        <f t="shared" si="2"/>
        <v>yes</v>
      </c>
      <c r="Y249" s="65" t="str">
        <f> if(isna(VLOOKUP($A249,accuracy!$A:$B,1,0)), "no", "yes")</f>
        <v>yes</v>
      </c>
      <c r="Z249" s="65" t="str">
        <f t="array" ref="Z249"> index(publications!$A$1:$A$319, match($B249, publications!$B$1:$B$319, 0))</f>
        <v>Melanie</v>
      </c>
    </row>
    <row r="250">
      <c r="A250" s="4" t="str">
        <f> concatenate(VLOOKUP($B250,publications!$B:$D,3,0), ".", $C250)</f>
        <v>F6IX3QIF.5</v>
      </c>
      <c r="B250" s="3" t="s">
        <v>2214</v>
      </c>
      <c r="C250" s="62">
        <f t="shared" si="1"/>
        <v>5</v>
      </c>
      <c r="D250" s="3" t="s">
        <v>2759</v>
      </c>
      <c r="E250" s="3" t="s">
        <v>3161</v>
      </c>
      <c r="F250" s="16" t="s">
        <v>3197</v>
      </c>
      <c r="H250" s="3">
        <v>1994.0</v>
      </c>
      <c r="I250" s="3">
        <v>1994.0</v>
      </c>
      <c r="J250" s="3" t="s">
        <v>3171</v>
      </c>
      <c r="K250" s="5" t="s">
        <v>22</v>
      </c>
      <c r="L250" s="5" t="s">
        <v>22</v>
      </c>
      <c r="M250" s="5">
        <v>0.53</v>
      </c>
      <c r="N250" s="63" t="s">
        <v>3201</v>
      </c>
      <c r="O250" s="5">
        <v>20.0</v>
      </c>
      <c r="P250" s="3" t="s">
        <v>3166</v>
      </c>
      <c r="Q250" s="5">
        <v>21.0</v>
      </c>
      <c r="R250" s="64" t="s">
        <v>22</v>
      </c>
      <c r="S250" s="64"/>
      <c r="T250" s="3"/>
      <c r="U250" s="3" t="s">
        <v>3428</v>
      </c>
      <c r="V250" s="65" t="str">
        <f> if(isna(VLOOKUP($A250,processing!$A:$B,1,0)), "no", "yes")</f>
        <v>yes</v>
      </c>
      <c r="W250" s="65" t="str">
        <f> if(isna(VLOOKUP($A250,outputs!$A:$B,1,0)), "no", "yes")</f>
        <v>yes</v>
      </c>
      <c r="X250" s="65" t="str">
        <f t="shared" si="2"/>
        <v>yes</v>
      </c>
      <c r="Y250" s="65" t="str">
        <f> if(isna(VLOOKUP($A250,accuracy!$A:$B,1,0)), "no", "yes")</f>
        <v>yes</v>
      </c>
      <c r="Z250" s="65" t="str">
        <f t="array" ref="Z250"> index(publications!$A$1:$A$319, match($B250, publications!$B$1:$B$319, 0))</f>
        <v>Melanie</v>
      </c>
    </row>
    <row r="251">
      <c r="A251" s="4" t="str">
        <f> concatenate(VLOOKUP($B251,publications!$B:$D,3,0), ".", $C251)</f>
        <v>F6IX3QIF.6</v>
      </c>
      <c r="B251" s="3" t="s">
        <v>2214</v>
      </c>
      <c r="C251" s="62">
        <f t="shared" si="1"/>
        <v>6</v>
      </c>
      <c r="D251" s="3" t="s">
        <v>2759</v>
      </c>
      <c r="E251" s="3" t="s">
        <v>3161</v>
      </c>
      <c r="F251" s="16" t="s">
        <v>3430</v>
      </c>
      <c r="H251" s="3">
        <v>2005.0</v>
      </c>
      <c r="I251" s="3">
        <v>2005.0</v>
      </c>
      <c r="J251" s="3" t="s">
        <v>3171</v>
      </c>
      <c r="K251" s="5" t="s">
        <v>22</v>
      </c>
      <c r="L251" s="5" t="s">
        <v>22</v>
      </c>
      <c r="M251" s="5">
        <v>0.53</v>
      </c>
      <c r="N251" s="63" t="s">
        <v>3201</v>
      </c>
      <c r="O251" s="5">
        <v>20.0</v>
      </c>
      <c r="P251" s="3" t="s">
        <v>3166</v>
      </c>
      <c r="Q251" s="5">
        <v>57.0</v>
      </c>
      <c r="R251" s="64" t="s">
        <v>22</v>
      </c>
      <c r="S251" s="64"/>
      <c r="T251" s="3"/>
      <c r="U251" s="3" t="s">
        <v>3428</v>
      </c>
      <c r="V251" s="65" t="str">
        <f> if(isna(VLOOKUP($A251,processing!$A:$B,1,0)), "no", "yes")</f>
        <v>yes</v>
      </c>
      <c r="W251" s="65" t="str">
        <f> if(isna(VLOOKUP($A251,outputs!$A:$B,1,0)), "no", "yes")</f>
        <v>yes</v>
      </c>
      <c r="X251" s="65" t="str">
        <f t="shared" si="2"/>
        <v>yes</v>
      </c>
      <c r="Y251" s="65" t="str">
        <f> if(isna(VLOOKUP($A251,accuracy!$A:$B,1,0)), "no", "yes")</f>
        <v>yes</v>
      </c>
      <c r="Z251" s="65" t="str">
        <f t="array" ref="Z251"> index(publications!$A$1:$A$319, match($B251, publications!$B$1:$B$319, 0))</f>
        <v>Melanie</v>
      </c>
    </row>
    <row r="252">
      <c r="A252" s="4" t="str">
        <f> concatenate(VLOOKUP($B252,publications!$B:$D,3,0), ".", $C252)</f>
        <v>CJDLGEZ6.1</v>
      </c>
      <c r="B252" s="3" t="s">
        <v>2229</v>
      </c>
      <c r="C252" s="62">
        <f t="shared" si="1"/>
        <v>1</v>
      </c>
      <c r="D252" s="3" t="s">
        <v>2745</v>
      </c>
      <c r="E252" s="3" t="s">
        <v>203</v>
      </c>
      <c r="F252" s="16" t="s">
        <v>3207</v>
      </c>
      <c r="H252" s="3">
        <v>1980.0</v>
      </c>
      <c r="I252" s="3">
        <v>1980.0</v>
      </c>
      <c r="J252" s="3" t="s">
        <v>3164</v>
      </c>
      <c r="K252" s="5" t="s">
        <v>22</v>
      </c>
      <c r="L252" s="67" t="s">
        <v>22</v>
      </c>
      <c r="M252" s="5">
        <v>8.0</v>
      </c>
      <c r="N252" s="63" t="s">
        <v>22</v>
      </c>
      <c r="O252" s="5">
        <v>7.0</v>
      </c>
      <c r="P252" s="3" t="s">
        <v>3166</v>
      </c>
      <c r="Q252" s="66" t="s">
        <v>3431</v>
      </c>
      <c r="R252" s="64" t="s">
        <v>3221</v>
      </c>
      <c r="S252" s="64"/>
      <c r="T252" s="3"/>
      <c r="U252" s="3" t="s">
        <v>3432</v>
      </c>
      <c r="V252" s="65" t="str">
        <f> if(isna(VLOOKUP($A252,processing!$A:$B,1,0)), "no", "yes")</f>
        <v>yes</v>
      </c>
      <c r="W252" s="65" t="str">
        <f> if(isna(VLOOKUP($A252,outputs!$A:$B,1,0)), "no", "yes")</f>
        <v>yes</v>
      </c>
      <c r="X252" s="65" t="str">
        <f t="shared" si="2"/>
        <v>yes</v>
      </c>
      <c r="Y252" s="65" t="str">
        <f> if(isna(VLOOKUP($A252,accuracy!$A:$B,1,0)), "no", "yes")</f>
        <v>yes</v>
      </c>
      <c r="Z252" s="65" t="str">
        <f t="array" ref="Z252"> index(publications!$A$1:$A$319, match($B252, publications!$B$1:$B$319, 0))</f>
        <v>Melanie</v>
      </c>
    </row>
    <row r="253">
      <c r="A253" s="4" t="str">
        <f> concatenate(VLOOKUP($B253,publications!$B:$D,3,0), ".", $C253)</f>
        <v>CJDLGEZ6.2</v>
      </c>
      <c r="B253" s="3" t="s">
        <v>2229</v>
      </c>
      <c r="C253" s="62">
        <f t="shared" si="1"/>
        <v>2</v>
      </c>
      <c r="D253" s="3" t="s">
        <v>2745</v>
      </c>
      <c r="E253" s="3" t="s">
        <v>203</v>
      </c>
      <c r="F253" s="16" t="s">
        <v>3207</v>
      </c>
      <c r="H253" s="3">
        <v>1973.0</v>
      </c>
      <c r="I253" s="3">
        <v>1973.0</v>
      </c>
      <c r="J253" s="3" t="s">
        <v>3164</v>
      </c>
      <c r="K253" s="5" t="s">
        <v>22</v>
      </c>
      <c r="L253" s="67" t="s">
        <v>22</v>
      </c>
      <c r="M253" s="5">
        <v>8.0</v>
      </c>
      <c r="N253" s="63" t="s">
        <v>22</v>
      </c>
      <c r="O253" s="5">
        <v>7.0</v>
      </c>
      <c r="P253" s="3" t="s">
        <v>3166</v>
      </c>
      <c r="Q253" s="66" t="s">
        <v>3431</v>
      </c>
      <c r="R253" s="64" t="s">
        <v>3221</v>
      </c>
      <c r="S253" s="64"/>
      <c r="T253" s="3"/>
      <c r="U253" s="3" t="s">
        <v>3433</v>
      </c>
      <c r="V253" s="65" t="str">
        <f> if(isna(VLOOKUP($A253,processing!$A:$B,1,0)), "no", "yes")</f>
        <v>yes</v>
      </c>
      <c r="W253" s="65" t="str">
        <f> if(isna(VLOOKUP($A253,outputs!$A:$B,1,0)), "no", "yes")</f>
        <v>yes</v>
      </c>
      <c r="X253" s="65" t="str">
        <f t="shared" si="2"/>
        <v>yes</v>
      </c>
      <c r="Y253" s="65" t="str">
        <f> if(isna(VLOOKUP($A253,accuracy!$A:$B,1,0)), "no", "yes")</f>
        <v>yes</v>
      </c>
      <c r="Z253" s="65" t="str">
        <f t="array" ref="Z253"> index(publications!$A$1:$A$319, match($B253, publications!$B$1:$B$319, 0))</f>
        <v>Melanie</v>
      </c>
    </row>
    <row r="254">
      <c r="A254" s="4" t="str">
        <f> concatenate(VLOOKUP($B254,publications!$B:$D,3,0), ".", $C254)</f>
        <v>CJDLGEZ6.3</v>
      </c>
      <c r="B254" s="3" t="s">
        <v>2229</v>
      </c>
      <c r="C254" s="62">
        <f t="shared" si="1"/>
        <v>3</v>
      </c>
      <c r="D254" s="3" t="s">
        <v>2745</v>
      </c>
      <c r="E254" s="3" t="s">
        <v>203</v>
      </c>
      <c r="F254" s="16" t="s">
        <v>3207</v>
      </c>
      <c r="H254" s="3">
        <v>1974.0</v>
      </c>
      <c r="I254" s="3">
        <v>1974.0</v>
      </c>
      <c r="J254" s="3" t="s">
        <v>3164</v>
      </c>
      <c r="K254" s="5" t="s">
        <v>22</v>
      </c>
      <c r="L254" s="67" t="s">
        <v>22</v>
      </c>
      <c r="M254" s="5">
        <v>8.0</v>
      </c>
      <c r="N254" s="63" t="s">
        <v>22</v>
      </c>
      <c r="O254" s="5">
        <v>7.0</v>
      </c>
      <c r="P254" s="3" t="s">
        <v>3166</v>
      </c>
      <c r="Q254" s="66" t="s">
        <v>3431</v>
      </c>
      <c r="R254" s="64" t="s">
        <v>3221</v>
      </c>
      <c r="S254" s="64"/>
      <c r="T254" s="3"/>
      <c r="U254" s="3" t="s">
        <v>3434</v>
      </c>
      <c r="V254" s="65" t="str">
        <f> if(isna(VLOOKUP($A254,processing!$A:$B,1,0)), "no", "yes")</f>
        <v>yes</v>
      </c>
      <c r="W254" s="65" t="str">
        <f> if(isna(VLOOKUP($A254,outputs!$A:$B,1,0)), "no", "yes")</f>
        <v>yes</v>
      </c>
      <c r="X254" s="65" t="str">
        <f t="shared" si="2"/>
        <v>yes</v>
      </c>
      <c r="Y254" s="65" t="str">
        <f> if(isna(VLOOKUP($A254,accuracy!$A:$B,1,0)), "no", "yes")</f>
        <v>yes</v>
      </c>
      <c r="Z254" s="65" t="str">
        <f t="array" ref="Z254"> index(publications!$A$1:$A$319, match($B254, publications!$B$1:$B$319, 0))</f>
        <v>Melanie</v>
      </c>
    </row>
    <row r="255">
      <c r="A255" s="4" t="str">
        <f> concatenate(VLOOKUP($B255,publications!$B:$D,3,0), ".", $C255)</f>
        <v>RDFY8VGI.1</v>
      </c>
      <c r="B255" s="3" t="s">
        <v>2237</v>
      </c>
      <c r="C255" s="62">
        <f t="shared" si="1"/>
        <v>1</v>
      </c>
      <c r="D255" s="3" t="s">
        <v>2745</v>
      </c>
      <c r="E255" s="3" t="s">
        <v>203</v>
      </c>
      <c r="F255" s="16" t="s">
        <v>3207</v>
      </c>
      <c r="H255" s="3">
        <v>1974.0</v>
      </c>
      <c r="I255" s="3">
        <v>1974.0</v>
      </c>
      <c r="J255" s="3" t="s">
        <v>3164</v>
      </c>
      <c r="K255" s="5" t="s">
        <v>22</v>
      </c>
      <c r="L255" s="67" t="s">
        <v>22</v>
      </c>
      <c r="M255" s="5">
        <v>8.0</v>
      </c>
      <c r="N255" s="63" t="s">
        <v>22</v>
      </c>
      <c r="O255" s="5">
        <v>7.0</v>
      </c>
      <c r="P255" s="3" t="s">
        <v>3166</v>
      </c>
      <c r="Q255" s="5">
        <v>4.0</v>
      </c>
      <c r="R255" s="64" t="s">
        <v>3221</v>
      </c>
      <c r="S255" s="64"/>
      <c r="T255" s="3"/>
      <c r="U255" s="3" t="s">
        <v>3435</v>
      </c>
      <c r="V255" s="65" t="str">
        <f> if(isna(VLOOKUP($A255,processing!$A:$B,1,0)), "no", "yes")</f>
        <v>yes</v>
      </c>
      <c r="W255" s="65" t="str">
        <f> if(isna(VLOOKUP($A255,outputs!$A:$B,1,0)), "no", "yes")</f>
        <v>yes</v>
      </c>
      <c r="X255" s="65" t="str">
        <f t="shared" si="2"/>
        <v>yes</v>
      </c>
      <c r="Y255" s="65" t="str">
        <f> if(isna(VLOOKUP($A255,accuracy!$A:$B,1,0)), "no", "yes")</f>
        <v>yes</v>
      </c>
      <c r="Z255" s="65" t="str">
        <f t="array" ref="Z255"> index(publications!$A$1:$A$319, match($B255, publications!$B$1:$B$319, 0))</f>
        <v>Melanie</v>
      </c>
    </row>
    <row r="256">
      <c r="A256" s="4" t="str">
        <f> concatenate(VLOOKUP($B256,publications!$B:$D,3,0), ".", $C256)</f>
        <v>8IDZABSN.1</v>
      </c>
      <c r="B256" s="3" t="s">
        <v>2619</v>
      </c>
      <c r="C256" s="62">
        <f t="shared" si="1"/>
        <v>1</v>
      </c>
      <c r="D256" s="3" t="s">
        <v>2745</v>
      </c>
      <c r="E256" s="3" t="s">
        <v>203</v>
      </c>
      <c r="F256" s="16" t="s">
        <v>3207</v>
      </c>
      <c r="H256" s="3">
        <v>1973.0</v>
      </c>
      <c r="I256" s="3">
        <v>1980.0</v>
      </c>
      <c r="J256" s="3" t="s">
        <v>3164</v>
      </c>
      <c r="K256" s="5" t="s">
        <v>22</v>
      </c>
      <c r="L256" s="67" t="s">
        <v>22</v>
      </c>
      <c r="M256" s="5">
        <v>8.0</v>
      </c>
      <c r="N256" s="63" t="s">
        <v>22</v>
      </c>
      <c r="O256" s="5">
        <v>7.0</v>
      </c>
      <c r="P256" s="3" t="s">
        <v>3166</v>
      </c>
      <c r="Q256" s="5">
        <v>42.0</v>
      </c>
      <c r="R256" s="64" t="s">
        <v>3221</v>
      </c>
      <c r="S256" s="64"/>
      <c r="T256" s="63"/>
      <c r="U256" s="63" t="s">
        <v>22</v>
      </c>
      <c r="V256" s="65" t="str">
        <f> if(isna(VLOOKUP($A256,processing!$A:$B,1,0)), "no", "yes")</f>
        <v>yes</v>
      </c>
      <c r="W256" s="65" t="str">
        <f> if(isna(VLOOKUP($A256,outputs!$A:$B,1,0)), "no", "yes")</f>
        <v>yes</v>
      </c>
      <c r="X256" s="65" t="str">
        <f t="shared" si="2"/>
        <v>yes</v>
      </c>
      <c r="Y256" s="65" t="str">
        <f> if(isna(VLOOKUP($A256,accuracy!$A:$B,1,0)), "no", "yes")</f>
        <v>yes</v>
      </c>
      <c r="Z256" s="65" t="str">
        <f t="array" ref="Z256"> index(publications!$A$1:$A$319, match($B256, publications!$B$1:$B$319, 0))</f>
        <v>#N/A</v>
      </c>
    </row>
    <row r="257">
      <c r="A257" s="4" t="str">
        <f> concatenate(VLOOKUP($B257,publications!$B:$D,3,0), ".", $C257)</f>
        <v>UA5FY4A8.1</v>
      </c>
      <c r="B257" s="3" t="s">
        <v>2239</v>
      </c>
      <c r="C257" s="62">
        <f t="shared" si="1"/>
        <v>1</v>
      </c>
      <c r="D257" s="3" t="s">
        <v>2759</v>
      </c>
      <c r="E257" s="3" t="s">
        <v>3161</v>
      </c>
      <c r="F257" s="16" t="s">
        <v>3436</v>
      </c>
      <c r="H257" s="3">
        <v>1978.0</v>
      </c>
      <c r="I257" s="3">
        <v>1978.0</v>
      </c>
      <c r="J257" s="3" t="s">
        <v>3199</v>
      </c>
      <c r="K257" s="5" t="s">
        <v>22</v>
      </c>
      <c r="L257" s="67" t="s">
        <v>22</v>
      </c>
      <c r="M257" s="66" t="s">
        <v>22</v>
      </c>
      <c r="N257" s="66" t="s">
        <v>22</v>
      </c>
      <c r="O257" s="66" t="s">
        <v>22</v>
      </c>
      <c r="P257" s="63" t="s">
        <v>22</v>
      </c>
      <c r="Q257" s="5">
        <v>42.0</v>
      </c>
      <c r="R257" s="64" t="s">
        <v>22</v>
      </c>
      <c r="S257" s="64"/>
      <c r="T257" s="3"/>
      <c r="U257" s="3" t="s">
        <v>3437</v>
      </c>
      <c r="V257" s="65" t="str">
        <f> if(isna(VLOOKUP($A257,processing!$A:$B,1,0)), "no", "yes")</f>
        <v>yes</v>
      </c>
      <c r="W257" s="65" t="str">
        <f> if(isna(VLOOKUP($A257,outputs!$A:$B,1,0)), "no", "yes")</f>
        <v>yes</v>
      </c>
      <c r="X257" s="65" t="str">
        <f t="shared" si="2"/>
        <v>yes</v>
      </c>
      <c r="Y257" s="65" t="str">
        <f> if(isna(VLOOKUP($A257,accuracy!$A:$B,1,0)), "no", "yes")</f>
        <v>yes</v>
      </c>
      <c r="Z257" s="65" t="str">
        <f t="array" ref="Z257"> index(publications!$A$1:$A$319, match($B257, publications!$B$1:$B$319, 0))</f>
        <v>Livia</v>
      </c>
    </row>
    <row r="258">
      <c r="A258" s="4" t="str">
        <f> concatenate(VLOOKUP($B258,publications!$B:$D,3,0), ".", $C258)</f>
        <v>UA5FY4A8.2</v>
      </c>
      <c r="B258" s="3" t="s">
        <v>2239</v>
      </c>
      <c r="C258" s="62">
        <f t="shared" si="1"/>
        <v>2</v>
      </c>
      <c r="D258" s="3" t="s">
        <v>2793</v>
      </c>
      <c r="E258" s="3" t="s">
        <v>203</v>
      </c>
      <c r="F258" s="16" t="s">
        <v>3438</v>
      </c>
      <c r="H258" s="3">
        <v>1896.0</v>
      </c>
      <c r="I258" s="3">
        <v>1896.0</v>
      </c>
      <c r="J258" s="3" t="s">
        <v>3199</v>
      </c>
      <c r="K258" s="5" t="s">
        <v>22</v>
      </c>
      <c r="L258" s="67" t="s">
        <v>22</v>
      </c>
      <c r="M258" s="66" t="s">
        <v>22</v>
      </c>
      <c r="N258" s="66" t="s">
        <v>22</v>
      </c>
      <c r="O258" s="66" t="s">
        <v>22</v>
      </c>
      <c r="P258" s="63" t="s">
        <v>22</v>
      </c>
      <c r="Q258" s="5">
        <v>3.0</v>
      </c>
      <c r="R258" s="64" t="s">
        <v>22</v>
      </c>
      <c r="S258" s="64"/>
      <c r="T258" s="3"/>
      <c r="U258" s="3" t="s">
        <v>3439</v>
      </c>
      <c r="V258" s="65" t="str">
        <f> if(isna(VLOOKUP($A258,processing!$A:$B,1,0)), "no", "yes")</f>
        <v>yes</v>
      </c>
      <c r="W258" s="65" t="str">
        <f> if(isna(VLOOKUP($A258,outputs!$A:$B,1,0)), "no", "yes")</f>
        <v>yes</v>
      </c>
      <c r="X258" s="65" t="str">
        <f t="shared" si="2"/>
        <v>yes</v>
      </c>
      <c r="Y258" s="65" t="str">
        <f> if(isna(VLOOKUP($A258,accuracy!$A:$B,1,0)), "no", "yes")</f>
        <v>yes</v>
      </c>
      <c r="Z258" s="65" t="str">
        <f t="array" ref="Z258"> index(publications!$A$1:$A$319, match($B258, publications!$B$1:$B$319, 0))</f>
        <v>Livia</v>
      </c>
    </row>
    <row r="259">
      <c r="A259" s="4" t="str">
        <f> concatenate(VLOOKUP($B259,publications!$B:$D,3,0), ".", $C259)</f>
        <v>UA5FY4A8.3</v>
      </c>
      <c r="B259" s="3" t="s">
        <v>2239</v>
      </c>
      <c r="C259" s="62">
        <f t="shared" si="1"/>
        <v>3</v>
      </c>
      <c r="D259" s="3" t="s">
        <v>2759</v>
      </c>
      <c r="E259" s="3" t="s">
        <v>28</v>
      </c>
      <c r="F259" s="16" t="s">
        <v>3287</v>
      </c>
      <c r="H259" s="3">
        <v>1936.0</v>
      </c>
      <c r="I259" s="3">
        <v>1936.0</v>
      </c>
      <c r="J259" s="3" t="s">
        <v>3199</v>
      </c>
      <c r="K259" s="5">
        <v>3500.0</v>
      </c>
      <c r="L259" s="67" t="s">
        <v>22</v>
      </c>
      <c r="M259" s="66" t="s">
        <v>22</v>
      </c>
      <c r="N259" s="66" t="s">
        <v>22</v>
      </c>
      <c r="O259" s="66" t="s">
        <v>22</v>
      </c>
      <c r="P259" s="63" t="s">
        <v>22</v>
      </c>
      <c r="Q259" s="5">
        <v>25.0</v>
      </c>
      <c r="R259" s="64" t="s">
        <v>22</v>
      </c>
      <c r="S259" s="64"/>
      <c r="T259" s="3"/>
      <c r="U259" s="3" t="s">
        <v>3440</v>
      </c>
      <c r="V259" s="65" t="str">
        <f> if(isna(VLOOKUP($A259,processing!$A:$B,1,0)), "no", "yes")</f>
        <v>yes</v>
      </c>
      <c r="W259" s="65" t="str">
        <f> if(isna(VLOOKUP($A259,outputs!$A:$B,1,0)), "no", "yes")</f>
        <v>yes</v>
      </c>
      <c r="X259" s="65" t="str">
        <f t="shared" si="2"/>
        <v>yes</v>
      </c>
      <c r="Y259" s="65" t="str">
        <f> if(isna(VLOOKUP($A259,accuracy!$A:$B,1,0)), "no", "yes")</f>
        <v>yes</v>
      </c>
      <c r="Z259" s="65" t="str">
        <f t="array" ref="Z259"> index(publications!$A$1:$A$319, match($B259, publications!$B$1:$B$319, 0))</f>
        <v>Livia</v>
      </c>
    </row>
    <row r="260">
      <c r="A260" s="4" t="str">
        <f> concatenate(VLOOKUP($B260,publications!$B:$D,3,0), ".", $C260)</f>
        <v>D54J7ZC4.1</v>
      </c>
      <c r="B260" s="3" t="s">
        <v>2250</v>
      </c>
      <c r="C260" s="62">
        <f t="shared" si="1"/>
        <v>1</v>
      </c>
      <c r="D260" s="3" t="s">
        <v>2759</v>
      </c>
      <c r="E260" s="3" t="s">
        <v>3161</v>
      </c>
      <c r="F260" s="16" t="s">
        <v>3183</v>
      </c>
      <c r="H260" s="3">
        <v>1967.0</v>
      </c>
      <c r="I260" s="3">
        <v>1976.0</v>
      </c>
      <c r="J260" s="3" t="s">
        <v>3171</v>
      </c>
      <c r="K260" s="5">
        <v>6000.0</v>
      </c>
      <c r="L260" s="67" t="s">
        <v>22</v>
      </c>
      <c r="M260" s="66" t="s">
        <v>22</v>
      </c>
      <c r="N260" s="63" t="s">
        <v>3441</v>
      </c>
      <c r="O260" s="5">
        <v>14.0</v>
      </c>
      <c r="P260" s="3" t="s">
        <v>3166</v>
      </c>
      <c r="Q260" s="66" t="s">
        <v>22</v>
      </c>
      <c r="R260" s="64" t="s">
        <v>22</v>
      </c>
      <c r="S260" s="64"/>
      <c r="T260" s="3"/>
      <c r="U260" s="3" t="s">
        <v>3442</v>
      </c>
      <c r="V260" s="65" t="str">
        <f> if(isna(VLOOKUP($A260,processing!$A:$B,1,0)), "no", "yes")</f>
        <v>yes</v>
      </c>
      <c r="W260" s="65" t="str">
        <f> if(isna(VLOOKUP($A260,outputs!$A:$B,1,0)), "no", "yes")</f>
        <v>yes</v>
      </c>
      <c r="X260" s="65" t="str">
        <f t="shared" si="2"/>
        <v>yes</v>
      </c>
      <c r="Y260" s="65" t="str">
        <f> if(isna(VLOOKUP($A260,accuracy!$A:$B,1,0)), "no", "yes")</f>
        <v>yes</v>
      </c>
      <c r="Z260" s="65" t="str">
        <f t="array" ref="Z260"> index(publications!$A$1:$A$319, match($B260, publications!$B$1:$B$319, 0))</f>
        <v>Anette</v>
      </c>
    </row>
    <row r="261">
      <c r="A261" s="4" t="str">
        <f> concatenate(VLOOKUP($B261,publications!$B:$D,3,0), ".", $C261)</f>
        <v>D54J7ZC4.2</v>
      </c>
      <c r="B261" s="3" t="s">
        <v>2250</v>
      </c>
      <c r="C261" s="62">
        <f t="shared" si="1"/>
        <v>2</v>
      </c>
      <c r="D261" s="3" t="s">
        <v>2759</v>
      </c>
      <c r="E261" s="3" t="s">
        <v>3161</v>
      </c>
      <c r="F261" s="16" t="s">
        <v>3183</v>
      </c>
      <c r="H261" s="3">
        <v>1977.0</v>
      </c>
      <c r="I261" s="3">
        <v>1977.0</v>
      </c>
      <c r="J261" s="3" t="s">
        <v>3171</v>
      </c>
      <c r="K261" s="5">
        <v>6000.0</v>
      </c>
      <c r="L261" s="67" t="s">
        <v>22</v>
      </c>
      <c r="M261" s="66" t="s">
        <v>22</v>
      </c>
      <c r="N261" s="63" t="s">
        <v>3189</v>
      </c>
      <c r="O261" s="5">
        <v>14.0</v>
      </c>
      <c r="P261" s="3" t="s">
        <v>3166</v>
      </c>
      <c r="Q261" s="66" t="s">
        <v>22</v>
      </c>
      <c r="R261" s="64" t="s">
        <v>22</v>
      </c>
      <c r="S261" s="64"/>
      <c r="T261" s="3"/>
      <c r="U261" s="3" t="s">
        <v>3442</v>
      </c>
      <c r="V261" s="65" t="str">
        <f> if(isna(VLOOKUP($A261,processing!$A:$B,1,0)), "no", "yes")</f>
        <v>yes</v>
      </c>
      <c r="W261" s="65" t="str">
        <f> if(isna(VLOOKUP($A261,outputs!$A:$B,1,0)), "no", "yes")</f>
        <v>yes</v>
      </c>
      <c r="X261" s="65" t="str">
        <f t="shared" si="2"/>
        <v>yes</v>
      </c>
      <c r="Y261" s="65" t="str">
        <f> if(isna(VLOOKUP($A261,accuracy!$A:$B,1,0)), "no", "yes")</f>
        <v>yes</v>
      </c>
      <c r="Z261" s="65" t="str">
        <f t="array" ref="Z261"> index(publications!$A$1:$A$319, match($B261, publications!$B$1:$B$319, 0))</f>
        <v>Anette</v>
      </c>
    </row>
    <row r="262">
      <c r="A262" s="4" t="str">
        <f> concatenate(VLOOKUP($B262,publications!$B:$D,3,0), ".", $C262)</f>
        <v>D54J7ZC4.3</v>
      </c>
      <c r="B262" s="3" t="s">
        <v>2250</v>
      </c>
      <c r="C262" s="62">
        <f t="shared" si="1"/>
        <v>3</v>
      </c>
      <c r="D262" s="3" t="s">
        <v>2759</v>
      </c>
      <c r="E262" s="3" t="s">
        <v>3161</v>
      </c>
      <c r="F262" s="16" t="s">
        <v>3183</v>
      </c>
      <c r="H262" s="3">
        <v>1983.0</v>
      </c>
      <c r="I262" s="3">
        <v>1983.0</v>
      </c>
      <c r="J262" s="3" t="s">
        <v>3171</v>
      </c>
      <c r="K262" s="5">
        <v>6000.0</v>
      </c>
      <c r="L262" s="67" t="s">
        <v>22</v>
      </c>
      <c r="M262" s="66" t="s">
        <v>22</v>
      </c>
      <c r="N262" s="63" t="s">
        <v>3443</v>
      </c>
      <c r="O262" s="5">
        <v>14.0</v>
      </c>
      <c r="P262" s="3" t="s">
        <v>3166</v>
      </c>
      <c r="Q262" s="66" t="s">
        <v>22</v>
      </c>
      <c r="R262" s="64" t="s">
        <v>22</v>
      </c>
      <c r="S262" s="64"/>
      <c r="T262" s="3"/>
      <c r="U262" s="3" t="s">
        <v>3442</v>
      </c>
      <c r="V262" s="65" t="str">
        <f> if(isna(VLOOKUP($A262,processing!$A:$B,1,0)), "no", "yes")</f>
        <v>yes</v>
      </c>
      <c r="W262" s="65" t="str">
        <f> if(isna(VLOOKUP($A262,outputs!$A:$B,1,0)), "no", "yes")</f>
        <v>yes</v>
      </c>
      <c r="X262" s="65" t="str">
        <f t="shared" si="2"/>
        <v>yes</v>
      </c>
      <c r="Y262" s="65" t="str">
        <f> if(isna(VLOOKUP($A262,accuracy!$A:$B,1,0)), "no", "yes")</f>
        <v>yes</v>
      </c>
      <c r="Z262" s="65" t="str">
        <f t="array" ref="Z262"> index(publications!$A$1:$A$319, match($B262, publications!$B$1:$B$319, 0))</f>
        <v>Anette</v>
      </c>
    </row>
    <row r="263">
      <c r="A263" s="4" t="str">
        <f> concatenate(VLOOKUP($B263,publications!$B:$D,3,0), ".", $C263)</f>
        <v>D54J7ZC4.4</v>
      </c>
      <c r="B263" s="3" t="s">
        <v>2250</v>
      </c>
      <c r="C263" s="62">
        <f t="shared" si="1"/>
        <v>4</v>
      </c>
      <c r="D263" s="3" t="s">
        <v>2759</v>
      </c>
      <c r="E263" s="3" t="s">
        <v>3161</v>
      </c>
      <c r="F263" s="16" t="s">
        <v>3183</v>
      </c>
      <c r="H263" s="3">
        <v>1983.0</v>
      </c>
      <c r="I263" s="3">
        <v>1983.0</v>
      </c>
      <c r="J263" s="3" t="s">
        <v>3171</v>
      </c>
      <c r="K263" s="5">
        <v>6000.0</v>
      </c>
      <c r="L263" s="67" t="s">
        <v>22</v>
      </c>
      <c r="M263" s="66" t="s">
        <v>22</v>
      </c>
      <c r="N263" s="63" t="s">
        <v>3189</v>
      </c>
      <c r="O263" s="5">
        <v>14.0</v>
      </c>
      <c r="P263" s="3" t="s">
        <v>3166</v>
      </c>
      <c r="Q263" s="66" t="s">
        <v>22</v>
      </c>
      <c r="R263" s="64" t="s">
        <v>22</v>
      </c>
      <c r="S263" s="64"/>
      <c r="T263" s="3"/>
      <c r="U263" s="3" t="s">
        <v>3442</v>
      </c>
      <c r="V263" s="65" t="str">
        <f> if(isna(VLOOKUP($A263,processing!$A:$B,1,0)), "no", "yes")</f>
        <v>yes</v>
      </c>
      <c r="W263" s="65" t="str">
        <f> if(isna(VLOOKUP($A263,outputs!$A:$B,1,0)), "no", "yes")</f>
        <v>yes</v>
      </c>
      <c r="X263" s="65" t="str">
        <f t="shared" si="2"/>
        <v>yes</v>
      </c>
      <c r="Y263" s="65" t="str">
        <f> if(isna(VLOOKUP($A263,accuracy!$A:$B,1,0)), "no", "yes")</f>
        <v>yes</v>
      </c>
      <c r="Z263" s="65" t="str">
        <f t="array" ref="Z263"> index(publications!$A$1:$A$319, match($B263, publications!$B$1:$B$319, 0))</f>
        <v>Anette</v>
      </c>
    </row>
    <row r="264">
      <c r="A264" s="4" t="str">
        <f> concatenate(VLOOKUP($B264,publications!$B:$D,3,0), ".", $C264)</f>
        <v>D54J7ZC4.5</v>
      </c>
      <c r="B264" s="3" t="s">
        <v>2250</v>
      </c>
      <c r="C264" s="62">
        <f t="shared" si="1"/>
        <v>5</v>
      </c>
      <c r="D264" s="3" t="s">
        <v>2759</v>
      </c>
      <c r="E264" s="3" t="s">
        <v>3161</v>
      </c>
      <c r="F264" s="16" t="s">
        <v>3183</v>
      </c>
      <c r="H264" s="3">
        <v>1988.0</v>
      </c>
      <c r="I264" s="3">
        <v>1988.0</v>
      </c>
      <c r="J264" s="3" t="s">
        <v>3171</v>
      </c>
      <c r="K264" s="5">
        <v>6000.0</v>
      </c>
      <c r="L264" s="67" t="s">
        <v>22</v>
      </c>
      <c r="M264" s="66" t="s">
        <v>22</v>
      </c>
      <c r="N264" s="63" t="s">
        <v>3444</v>
      </c>
      <c r="O264" s="5">
        <v>14.0</v>
      </c>
      <c r="P264" s="3" t="s">
        <v>3166</v>
      </c>
      <c r="Q264" s="66" t="s">
        <v>22</v>
      </c>
      <c r="R264" s="64" t="s">
        <v>22</v>
      </c>
      <c r="S264" s="64"/>
      <c r="T264" s="3"/>
      <c r="U264" s="3" t="s">
        <v>3442</v>
      </c>
      <c r="V264" s="65" t="str">
        <f> if(isna(VLOOKUP($A264,processing!$A:$B,1,0)), "no", "yes")</f>
        <v>yes</v>
      </c>
      <c r="W264" s="65" t="str">
        <f> if(isna(VLOOKUP($A264,outputs!$A:$B,1,0)), "no", "yes")</f>
        <v>yes</v>
      </c>
      <c r="X264" s="65" t="str">
        <f t="shared" si="2"/>
        <v>yes</v>
      </c>
      <c r="Y264" s="65" t="str">
        <f> if(isna(VLOOKUP($A264,accuracy!$A:$B,1,0)), "no", "yes")</f>
        <v>yes</v>
      </c>
      <c r="Z264" s="65" t="str">
        <f t="array" ref="Z264"> index(publications!$A$1:$A$319, match($B264, publications!$B$1:$B$319, 0))</f>
        <v>Anette</v>
      </c>
    </row>
    <row r="265">
      <c r="A265" s="4" t="str">
        <f> concatenate(VLOOKUP($B265,publications!$B:$D,3,0), ".", $C265)</f>
        <v>D54J7ZC4.6</v>
      </c>
      <c r="B265" s="3" t="s">
        <v>2250</v>
      </c>
      <c r="C265" s="62">
        <f t="shared" si="1"/>
        <v>6</v>
      </c>
      <c r="D265" s="3" t="s">
        <v>2759</v>
      </c>
      <c r="E265" s="3" t="s">
        <v>3161</v>
      </c>
      <c r="F265" s="16" t="s">
        <v>3183</v>
      </c>
      <c r="H265" s="3">
        <v>1995.0</v>
      </c>
      <c r="I265" s="3">
        <v>1995.0</v>
      </c>
      <c r="J265" s="3" t="s">
        <v>3171</v>
      </c>
      <c r="K265" s="5">
        <v>6000.0</v>
      </c>
      <c r="L265" s="67" t="s">
        <v>22</v>
      </c>
      <c r="M265" s="66" t="s">
        <v>22</v>
      </c>
      <c r="N265" s="63" t="s">
        <v>3190</v>
      </c>
      <c r="O265" s="5">
        <v>14.0</v>
      </c>
      <c r="P265" s="3" t="s">
        <v>3166</v>
      </c>
      <c r="Q265" s="66" t="s">
        <v>22</v>
      </c>
      <c r="R265" s="64" t="s">
        <v>22</v>
      </c>
      <c r="S265" s="64"/>
      <c r="T265" s="3"/>
      <c r="U265" s="3" t="s">
        <v>3442</v>
      </c>
      <c r="V265" s="65" t="str">
        <f> if(isna(VLOOKUP($A265,processing!$A:$B,1,0)), "no", "yes")</f>
        <v>yes</v>
      </c>
      <c r="W265" s="65" t="str">
        <f> if(isna(VLOOKUP($A265,outputs!$A:$B,1,0)), "no", "yes")</f>
        <v>yes</v>
      </c>
      <c r="X265" s="65" t="str">
        <f t="shared" si="2"/>
        <v>yes</v>
      </c>
      <c r="Y265" s="65" t="str">
        <f> if(isna(VLOOKUP($A265,accuracy!$A:$B,1,0)), "no", "yes")</f>
        <v>yes</v>
      </c>
      <c r="Z265" s="65" t="str">
        <f t="array" ref="Z265"> index(publications!$A$1:$A$319, match($B265, publications!$B$1:$B$319, 0))</f>
        <v>Anette</v>
      </c>
    </row>
    <row r="266">
      <c r="A266" s="4" t="str">
        <f> concatenate(VLOOKUP($B266,publications!$B:$D,3,0), ".", $C266)</f>
        <v>D54J7ZC4.7</v>
      </c>
      <c r="B266" s="3" t="s">
        <v>2250</v>
      </c>
      <c r="C266" s="62">
        <f t="shared" si="1"/>
        <v>7</v>
      </c>
      <c r="D266" s="3" t="s">
        <v>2759</v>
      </c>
      <c r="E266" s="3" t="s">
        <v>3161</v>
      </c>
      <c r="F266" s="16" t="s">
        <v>3183</v>
      </c>
      <c r="H266" s="3">
        <v>1999.0</v>
      </c>
      <c r="I266" s="3">
        <v>1999.0</v>
      </c>
      <c r="J266" s="3" t="s">
        <v>3171</v>
      </c>
      <c r="K266" s="5">
        <v>6000.0</v>
      </c>
      <c r="L266" s="67" t="s">
        <v>22</v>
      </c>
      <c r="M266" s="66" t="s">
        <v>22</v>
      </c>
      <c r="N266" s="63" t="s">
        <v>3445</v>
      </c>
      <c r="O266" s="5">
        <v>14.0</v>
      </c>
      <c r="P266" s="3" t="s">
        <v>3166</v>
      </c>
      <c r="Q266" s="66" t="s">
        <v>22</v>
      </c>
      <c r="R266" s="64" t="s">
        <v>22</v>
      </c>
      <c r="S266" s="64"/>
      <c r="T266" s="3"/>
      <c r="U266" s="3" t="s">
        <v>3442</v>
      </c>
      <c r="V266" s="65" t="str">
        <f> if(isna(VLOOKUP($A266,processing!$A:$B,1,0)), "no", "yes")</f>
        <v>yes</v>
      </c>
      <c r="W266" s="65" t="str">
        <f> if(isna(VLOOKUP($A266,outputs!$A:$B,1,0)), "no", "yes")</f>
        <v>yes</v>
      </c>
      <c r="X266" s="65" t="str">
        <f t="shared" si="2"/>
        <v>yes</v>
      </c>
      <c r="Y266" s="65" t="str">
        <f> if(isna(VLOOKUP($A266,accuracy!$A:$B,1,0)), "no", "yes")</f>
        <v>yes</v>
      </c>
      <c r="Z266" s="65" t="str">
        <f t="array" ref="Z266"> index(publications!$A$1:$A$319, match($B266, publications!$B$1:$B$319, 0))</f>
        <v>Anette</v>
      </c>
    </row>
    <row r="267">
      <c r="A267" s="4" t="str">
        <f> concatenate(VLOOKUP($B267,publications!$B:$D,3,0), ".", $C267)</f>
        <v>D54J7ZC4.8</v>
      </c>
      <c r="B267" s="3" t="s">
        <v>2250</v>
      </c>
      <c r="C267" s="62">
        <f t="shared" si="1"/>
        <v>8</v>
      </c>
      <c r="D267" s="3" t="s">
        <v>2759</v>
      </c>
      <c r="E267" s="3" t="s">
        <v>3161</v>
      </c>
      <c r="F267" s="16" t="s">
        <v>3183</v>
      </c>
      <c r="H267" s="3">
        <v>2005.0</v>
      </c>
      <c r="I267" s="3">
        <v>2005.0</v>
      </c>
      <c r="J267" s="3" t="s">
        <v>3171</v>
      </c>
      <c r="K267" s="5">
        <v>6000.0</v>
      </c>
      <c r="L267" s="67" t="s">
        <v>22</v>
      </c>
      <c r="M267" s="66" t="s">
        <v>22</v>
      </c>
      <c r="N267" s="63" t="s">
        <v>3446</v>
      </c>
      <c r="O267" s="5">
        <v>14.0</v>
      </c>
      <c r="P267" s="3" t="s">
        <v>3166</v>
      </c>
      <c r="Q267" s="66" t="s">
        <v>22</v>
      </c>
      <c r="R267" s="64" t="s">
        <v>22</v>
      </c>
      <c r="S267" s="64"/>
      <c r="T267" s="3"/>
      <c r="U267" s="3" t="s">
        <v>3442</v>
      </c>
      <c r="V267" s="65" t="str">
        <f> if(isna(VLOOKUP($A267,processing!$A:$B,1,0)), "no", "yes")</f>
        <v>yes</v>
      </c>
      <c r="W267" s="65" t="str">
        <f> if(isna(VLOOKUP($A267,outputs!$A:$B,1,0)), "no", "yes")</f>
        <v>yes</v>
      </c>
      <c r="X267" s="65" t="str">
        <f t="shared" si="2"/>
        <v>yes</v>
      </c>
      <c r="Y267" s="65" t="str">
        <f> if(isna(VLOOKUP($A267,accuracy!$A:$B,1,0)), "no", "yes")</f>
        <v>yes</v>
      </c>
      <c r="Z267" s="65" t="str">
        <f t="array" ref="Z267"> index(publications!$A$1:$A$319, match($B267, publications!$B$1:$B$319, 0))</f>
        <v>Anette</v>
      </c>
    </row>
    <row r="268">
      <c r="A268" s="4" t="str">
        <f> concatenate(VLOOKUP($B268,publications!$B:$D,3,0), ".", $C268)</f>
        <v>4FQSHSBF.1</v>
      </c>
      <c r="B268" s="3" t="s">
        <v>2252</v>
      </c>
      <c r="C268" s="62">
        <f t="shared" si="1"/>
        <v>1</v>
      </c>
      <c r="D268" s="3" t="s">
        <v>2759</v>
      </c>
      <c r="E268" s="3" t="s">
        <v>3161</v>
      </c>
      <c r="F268" s="16" t="s">
        <v>3287</v>
      </c>
      <c r="H268" s="3">
        <v>1936.0</v>
      </c>
      <c r="I268" s="3">
        <v>1936.0</v>
      </c>
      <c r="J268" s="3" t="s">
        <v>3252</v>
      </c>
      <c r="K268" s="5">
        <v>3000.0</v>
      </c>
      <c r="L268" s="67" t="s">
        <v>22</v>
      </c>
      <c r="M268" s="66" t="s">
        <v>22</v>
      </c>
      <c r="N268" s="63" t="s">
        <v>22</v>
      </c>
      <c r="O268" s="5">
        <v>1841.0</v>
      </c>
      <c r="P268" s="3" t="s">
        <v>3238</v>
      </c>
      <c r="Q268" s="5">
        <v>3.0</v>
      </c>
      <c r="R268" s="64" t="s">
        <v>22</v>
      </c>
      <c r="S268" s="64" t="s">
        <v>3447</v>
      </c>
      <c r="T268" s="3"/>
      <c r="U268" s="3" t="s">
        <v>3448</v>
      </c>
      <c r="V268" s="65" t="str">
        <f> if(isna(VLOOKUP($A268,processing!$A:$B,1,0)), "no", "yes")</f>
        <v>yes</v>
      </c>
      <c r="W268" s="65" t="str">
        <f> if(isna(VLOOKUP($A268,outputs!$A:$B,1,0)), "no", "yes")</f>
        <v>yes</v>
      </c>
      <c r="X268" s="65" t="str">
        <f t="shared" si="2"/>
        <v>yes</v>
      </c>
      <c r="Y268" s="65" t="str">
        <f> if(isna(VLOOKUP($A268,accuracy!$A:$B,1,0)), "no", "yes")</f>
        <v>yes</v>
      </c>
      <c r="Z268" s="65" t="str">
        <f t="array" ref="Z268"> index(publications!$A$1:$A$319, match($B268, publications!$B$1:$B$319, 0))</f>
        <v>Anette</v>
      </c>
    </row>
    <row r="269">
      <c r="A269" s="4" t="str">
        <f> concatenate(VLOOKUP($B269,publications!$B:$D,3,0), ".", $C269)</f>
        <v>KTXXTV3Y.1</v>
      </c>
      <c r="B269" s="3" t="s">
        <v>2254</v>
      </c>
      <c r="C269" s="62">
        <f t="shared" si="1"/>
        <v>1</v>
      </c>
      <c r="D269" s="3" t="s">
        <v>2745</v>
      </c>
      <c r="E269" s="3" t="s">
        <v>203</v>
      </c>
      <c r="F269" s="16" t="s">
        <v>3207</v>
      </c>
      <c r="H269" s="3">
        <v>1968.0</v>
      </c>
      <c r="I269" s="3">
        <v>1968.0</v>
      </c>
      <c r="J269" s="3" t="s">
        <v>3164</v>
      </c>
      <c r="K269" s="5">
        <v>156000.0</v>
      </c>
      <c r="L269" s="5" t="s">
        <v>3172</v>
      </c>
      <c r="M269" s="5">
        <v>2.0</v>
      </c>
      <c r="N269" s="63" t="s">
        <v>22</v>
      </c>
      <c r="O269" s="5">
        <v>7.0</v>
      </c>
      <c r="P269" s="3" t="s">
        <v>3166</v>
      </c>
      <c r="Q269" s="5">
        <v>4.0</v>
      </c>
      <c r="R269" s="64" t="s">
        <v>3228</v>
      </c>
      <c r="S269" s="64"/>
      <c r="T269" s="63"/>
      <c r="U269" s="63" t="s">
        <v>22</v>
      </c>
      <c r="V269" s="65" t="str">
        <f> if(isna(VLOOKUP($A269,processing!$A:$B,1,0)), "no", "yes")</f>
        <v>yes</v>
      </c>
      <c r="W269" s="65" t="str">
        <f> if(isna(VLOOKUP($A269,outputs!$A:$B,1,0)), "no", "yes")</f>
        <v>yes</v>
      </c>
      <c r="X269" s="65" t="str">
        <f t="shared" si="2"/>
        <v>yes</v>
      </c>
      <c r="Y269" s="65" t="str">
        <f> if(isna(VLOOKUP($A269,accuracy!$A:$B,1,0)), "no", "yes")</f>
        <v>yes</v>
      </c>
      <c r="Z269" s="65" t="str">
        <f t="array" ref="Z269"> index(publications!$A$1:$A$319, match($B269, publications!$B$1:$B$319, 0))</f>
        <v>Amaury</v>
      </c>
    </row>
    <row r="270">
      <c r="A270" s="4" t="str">
        <f> concatenate(VLOOKUP($B270,publications!$B:$D,3,0), ".", $C270)</f>
        <v>IFALXNZB.1</v>
      </c>
      <c r="B270" s="3" t="s">
        <v>2256</v>
      </c>
      <c r="C270" s="62">
        <f t="shared" si="1"/>
        <v>1</v>
      </c>
      <c r="D270" s="3" t="s">
        <v>2759</v>
      </c>
      <c r="E270" s="3" t="s">
        <v>28</v>
      </c>
      <c r="F270" s="16" t="s">
        <v>3183</v>
      </c>
      <c r="H270" s="3">
        <v>1946.0</v>
      </c>
      <c r="I270" s="3">
        <v>1946.0</v>
      </c>
      <c r="J270" s="3" t="s">
        <v>3171</v>
      </c>
      <c r="K270" s="5">
        <v>8250.0</v>
      </c>
      <c r="L270" s="67" t="s">
        <v>22</v>
      </c>
      <c r="M270" s="66" t="s">
        <v>22</v>
      </c>
      <c r="N270" s="63" t="s">
        <v>3398</v>
      </c>
      <c r="O270" s="5">
        <v>14.0</v>
      </c>
      <c r="P270" s="3" t="s">
        <v>3166</v>
      </c>
      <c r="Q270" s="5">
        <v>7.0</v>
      </c>
      <c r="R270" s="64" t="s">
        <v>22</v>
      </c>
      <c r="S270" s="64"/>
      <c r="T270" s="63"/>
      <c r="U270" s="63" t="s">
        <v>22</v>
      </c>
      <c r="V270" s="65" t="str">
        <f> if(isna(VLOOKUP($A270,processing!$A:$B,1,0)), "no", "yes")</f>
        <v>yes</v>
      </c>
      <c r="W270" s="65" t="str">
        <f> if(isna(VLOOKUP($A270,outputs!$A:$B,1,0)), "no", "yes")</f>
        <v>yes</v>
      </c>
      <c r="X270" s="65" t="str">
        <f t="shared" si="2"/>
        <v>yes</v>
      </c>
      <c r="Y270" s="65" t="str">
        <f> if(isna(VLOOKUP($A270,accuracy!$A:$B,1,0)), "no", "yes")</f>
        <v>yes</v>
      </c>
      <c r="Z270" s="65" t="str">
        <f t="array" ref="Z270"> index(publications!$A$1:$A$319, match($B270, publications!$B$1:$B$319, 0))</f>
        <v>Anette</v>
      </c>
    </row>
    <row r="271">
      <c r="A271" s="4" t="str">
        <f> concatenate(VLOOKUP($B271,publications!$B:$D,3,0), ".", $C271)</f>
        <v>IFALXNZB.2</v>
      </c>
      <c r="B271" s="3" t="s">
        <v>2256</v>
      </c>
      <c r="C271" s="62">
        <f t="shared" si="1"/>
        <v>2</v>
      </c>
      <c r="D271" s="3" t="s">
        <v>2759</v>
      </c>
      <c r="E271" s="3" t="s">
        <v>28</v>
      </c>
      <c r="F271" s="16" t="s">
        <v>3183</v>
      </c>
      <c r="H271" s="3">
        <v>1961.0</v>
      </c>
      <c r="I271" s="3">
        <v>1961.0</v>
      </c>
      <c r="J271" s="3" t="s">
        <v>3171</v>
      </c>
      <c r="K271" s="5">
        <v>5100.0</v>
      </c>
      <c r="L271" s="67" t="s">
        <v>22</v>
      </c>
      <c r="M271" s="66" t="s">
        <v>22</v>
      </c>
      <c r="N271" s="63" t="s">
        <v>3449</v>
      </c>
      <c r="O271" s="5">
        <v>14.0</v>
      </c>
      <c r="P271" s="3" t="s">
        <v>3166</v>
      </c>
      <c r="Q271" s="5">
        <v>6.0</v>
      </c>
      <c r="R271" s="64" t="s">
        <v>22</v>
      </c>
      <c r="S271" s="64"/>
      <c r="T271" s="63"/>
      <c r="U271" s="63" t="s">
        <v>22</v>
      </c>
      <c r="V271" s="65" t="str">
        <f> if(isna(VLOOKUP($A271,processing!$A:$B,1,0)), "no", "yes")</f>
        <v>yes</v>
      </c>
      <c r="W271" s="65" t="str">
        <f> if(isna(VLOOKUP($A271,outputs!$A:$B,1,0)), "no", "yes")</f>
        <v>yes</v>
      </c>
      <c r="X271" s="65" t="str">
        <f t="shared" si="2"/>
        <v>yes</v>
      </c>
      <c r="Y271" s="65" t="str">
        <f> if(isna(VLOOKUP($A271,accuracy!$A:$B,1,0)), "no", "yes")</f>
        <v>yes</v>
      </c>
      <c r="Z271" s="65" t="str">
        <f t="array" ref="Z271"> index(publications!$A$1:$A$319, match($B271, publications!$B$1:$B$319, 0))</f>
        <v>Anette</v>
      </c>
    </row>
    <row r="272">
      <c r="A272" s="4" t="str">
        <f> concatenate(VLOOKUP($B272,publications!$B:$D,3,0), ".", $C272)</f>
        <v>IFALXNZB.3</v>
      </c>
      <c r="B272" s="3" t="s">
        <v>2256</v>
      </c>
      <c r="C272" s="62">
        <f t="shared" si="1"/>
        <v>3</v>
      </c>
      <c r="D272" s="3" t="s">
        <v>2759</v>
      </c>
      <c r="E272" s="3" t="s">
        <v>28</v>
      </c>
      <c r="F272" s="16" t="s">
        <v>3183</v>
      </c>
      <c r="H272" s="3">
        <v>1977.0</v>
      </c>
      <c r="I272" s="3">
        <v>1977.0</v>
      </c>
      <c r="J272" s="3" t="s">
        <v>3171</v>
      </c>
      <c r="K272" s="5">
        <v>5150.0</v>
      </c>
      <c r="L272" s="67" t="s">
        <v>22</v>
      </c>
      <c r="M272" s="66" t="s">
        <v>22</v>
      </c>
      <c r="N272" s="63" t="s">
        <v>3450</v>
      </c>
      <c r="O272" s="5">
        <v>14.0</v>
      </c>
      <c r="P272" s="3" t="s">
        <v>3166</v>
      </c>
      <c r="Q272" s="5">
        <v>14.0</v>
      </c>
      <c r="R272" s="64" t="s">
        <v>22</v>
      </c>
      <c r="S272" s="64"/>
      <c r="T272" s="3"/>
      <c r="U272" s="3" t="s">
        <v>3451</v>
      </c>
      <c r="V272" s="65" t="str">
        <f> if(isna(VLOOKUP($A272,processing!$A:$B,1,0)), "no", "yes")</f>
        <v>yes</v>
      </c>
      <c r="W272" s="65" t="str">
        <f> if(isna(VLOOKUP($A272,outputs!$A:$B,1,0)), "no", "yes")</f>
        <v>yes</v>
      </c>
      <c r="X272" s="65" t="str">
        <f t="shared" si="2"/>
        <v>yes</v>
      </c>
      <c r="Y272" s="65" t="str">
        <f> if(isna(VLOOKUP($A272,accuracy!$A:$B,1,0)), "no", "yes")</f>
        <v>yes</v>
      </c>
      <c r="Z272" s="65" t="str">
        <f t="array" ref="Z272"> index(publications!$A$1:$A$319, match($B272, publications!$B$1:$B$319, 0))</f>
        <v>Anette</v>
      </c>
    </row>
    <row r="273">
      <c r="A273" s="4" t="str">
        <f> concatenate(VLOOKUP($B273,publications!$B:$D,3,0), ".", $C273)</f>
        <v>IFALXNZB.4</v>
      </c>
      <c r="B273" s="3" t="s">
        <v>2256</v>
      </c>
      <c r="C273" s="62">
        <f t="shared" si="1"/>
        <v>4</v>
      </c>
      <c r="D273" s="3" t="s">
        <v>2759</v>
      </c>
      <c r="E273" s="3" t="s">
        <v>28</v>
      </c>
      <c r="F273" s="16" t="s">
        <v>3183</v>
      </c>
      <c r="H273" s="3">
        <v>1977.0</v>
      </c>
      <c r="I273" s="3">
        <v>1977.0</v>
      </c>
      <c r="J273" s="3" t="s">
        <v>3171</v>
      </c>
      <c r="K273" s="5">
        <v>5150.0</v>
      </c>
      <c r="L273" s="67" t="s">
        <v>22</v>
      </c>
      <c r="M273" s="66" t="s">
        <v>22</v>
      </c>
      <c r="N273" s="63" t="s">
        <v>3450</v>
      </c>
      <c r="O273" s="5">
        <v>14.0</v>
      </c>
      <c r="P273" s="3" t="s">
        <v>3166</v>
      </c>
      <c r="Q273" s="5">
        <v>6.0</v>
      </c>
      <c r="R273" s="64" t="s">
        <v>22</v>
      </c>
      <c r="S273" s="64"/>
      <c r="T273" s="3"/>
      <c r="U273" s="3" t="s">
        <v>3451</v>
      </c>
      <c r="V273" s="65" t="str">
        <f> if(isna(VLOOKUP($A273,processing!$A:$B,1,0)), "no", "yes")</f>
        <v>yes</v>
      </c>
      <c r="W273" s="65" t="str">
        <f> if(isna(VLOOKUP($A273,outputs!$A:$B,1,0)), "no", "yes")</f>
        <v>yes</v>
      </c>
      <c r="X273" s="65" t="str">
        <f t="shared" si="2"/>
        <v>yes</v>
      </c>
      <c r="Y273" s="65" t="str">
        <f> if(isna(VLOOKUP($A273,accuracy!$A:$B,1,0)), "no", "yes")</f>
        <v>yes</v>
      </c>
      <c r="Z273" s="65" t="str">
        <f t="array" ref="Z273"> index(publications!$A$1:$A$319, match($B273, publications!$B$1:$B$319, 0))</f>
        <v>Anette</v>
      </c>
    </row>
    <row r="274">
      <c r="A274" s="4" t="str">
        <f> concatenate(VLOOKUP($B274,publications!$B:$D,3,0), ".", $C274)</f>
        <v>IFALXNZB.5</v>
      </c>
      <c r="B274" s="3" t="s">
        <v>2256</v>
      </c>
      <c r="C274" s="62">
        <f t="shared" si="1"/>
        <v>5</v>
      </c>
      <c r="D274" s="3" t="s">
        <v>2759</v>
      </c>
      <c r="E274" s="3" t="s">
        <v>28</v>
      </c>
      <c r="F274" s="16" t="s">
        <v>3183</v>
      </c>
      <c r="H274" s="3">
        <v>1983.0</v>
      </c>
      <c r="I274" s="3">
        <v>1983.0</v>
      </c>
      <c r="J274" s="3" t="s">
        <v>3171</v>
      </c>
      <c r="K274" s="5">
        <v>4100.0</v>
      </c>
      <c r="L274" s="67" t="s">
        <v>22</v>
      </c>
      <c r="M274" s="66" t="s">
        <v>22</v>
      </c>
      <c r="N274" s="63" t="s">
        <v>3400</v>
      </c>
      <c r="O274" s="5">
        <v>14.0</v>
      </c>
      <c r="P274" s="3" t="s">
        <v>3166</v>
      </c>
      <c r="Q274" s="5">
        <v>11.0</v>
      </c>
      <c r="R274" s="64" t="s">
        <v>22</v>
      </c>
      <c r="S274" s="64"/>
      <c r="T274" s="63"/>
      <c r="U274" s="63" t="s">
        <v>22</v>
      </c>
      <c r="V274" s="65" t="str">
        <f> if(isna(VLOOKUP($A274,processing!$A:$B,1,0)), "no", "yes")</f>
        <v>yes</v>
      </c>
      <c r="W274" s="65" t="str">
        <f> if(isna(VLOOKUP($A274,outputs!$A:$B,1,0)), "no", "yes")</f>
        <v>yes</v>
      </c>
      <c r="X274" s="65" t="str">
        <f t="shared" si="2"/>
        <v>yes</v>
      </c>
      <c r="Y274" s="65" t="str">
        <f> if(isna(VLOOKUP($A274,accuracy!$A:$B,1,0)), "no", "yes")</f>
        <v>yes</v>
      </c>
      <c r="Z274" s="65" t="str">
        <f t="array" ref="Z274"> index(publications!$A$1:$A$319, match($B274, publications!$B$1:$B$319, 0))</f>
        <v>Anette</v>
      </c>
    </row>
    <row r="275">
      <c r="A275" s="4" t="str">
        <f> concatenate(VLOOKUP($B275,publications!$B:$D,3,0), ".", $C275)</f>
        <v>IFALXNZB.6</v>
      </c>
      <c r="B275" s="3" t="s">
        <v>2256</v>
      </c>
      <c r="C275" s="62">
        <f t="shared" si="1"/>
        <v>6</v>
      </c>
      <c r="D275" s="3" t="s">
        <v>2759</v>
      </c>
      <c r="E275" s="3" t="s">
        <v>28</v>
      </c>
      <c r="F275" s="16" t="s">
        <v>3183</v>
      </c>
      <c r="H275" s="3">
        <v>1988.0</v>
      </c>
      <c r="I275" s="3">
        <v>1988.0</v>
      </c>
      <c r="J275" s="3" t="s">
        <v>3171</v>
      </c>
      <c r="K275" s="5">
        <v>6400.0</v>
      </c>
      <c r="L275" s="67" t="s">
        <v>22</v>
      </c>
      <c r="M275" s="66" t="s">
        <v>22</v>
      </c>
      <c r="N275" s="63" t="s">
        <v>3277</v>
      </c>
      <c r="O275" s="5">
        <v>14.0</v>
      </c>
      <c r="P275" s="3" t="s">
        <v>3166</v>
      </c>
      <c r="Q275" s="5">
        <v>29.0</v>
      </c>
      <c r="R275" s="64" t="s">
        <v>22</v>
      </c>
      <c r="S275" s="64"/>
      <c r="T275" s="63"/>
      <c r="U275" s="63" t="s">
        <v>22</v>
      </c>
      <c r="V275" s="65" t="str">
        <f> if(isna(VLOOKUP($A275,processing!$A:$B,1,0)), "no", "yes")</f>
        <v>yes</v>
      </c>
      <c r="W275" s="65" t="str">
        <f> if(isna(VLOOKUP($A275,outputs!$A:$B,1,0)), "no", "yes")</f>
        <v>yes</v>
      </c>
      <c r="X275" s="65" t="str">
        <f t="shared" si="2"/>
        <v>yes</v>
      </c>
      <c r="Y275" s="65" t="str">
        <f> if(isna(VLOOKUP($A275,accuracy!$A:$B,1,0)), "no", "yes")</f>
        <v>yes</v>
      </c>
      <c r="Z275" s="65" t="str">
        <f t="array" ref="Z275"> index(publications!$A$1:$A$319, match($B275, publications!$B$1:$B$319, 0))</f>
        <v>Anette</v>
      </c>
    </row>
    <row r="276">
      <c r="A276" s="4" t="str">
        <f> concatenate(VLOOKUP($B276,publications!$B:$D,3,0), ".", $C276)</f>
        <v>IFALXNZB.7</v>
      </c>
      <c r="B276" s="3" t="s">
        <v>2256</v>
      </c>
      <c r="C276" s="62">
        <f t="shared" si="1"/>
        <v>7</v>
      </c>
      <c r="D276" s="3" t="s">
        <v>2759</v>
      </c>
      <c r="E276" s="3" t="s">
        <v>28</v>
      </c>
      <c r="F276" s="16" t="s">
        <v>3183</v>
      </c>
      <c r="H276" s="3">
        <v>1995.0</v>
      </c>
      <c r="I276" s="3">
        <v>1995.0</v>
      </c>
      <c r="J276" s="3" t="s">
        <v>3171</v>
      </c>
      <c r="K276" s="5">
        <v>4200.0</v>
      </c>
      <c r="L276" s="67" t="s">
        <v>22</v>
      </c>
      <c r="M276" s="66" t="s">
        <v>22</v>
      </c>
      <c r="N276" s="63" t="s">
        <v>3400</v>
      </c>
      <c r="O276" s="5">
        <v>14.0</v>
      </c>
      <c r="P276" s="3" t="s">
        <v>3166</v>
      </c>
      <c r="Q276" s="5">
        <v>10.0</v>
      </c>
      <c r="R276" s="64" t="s">
        <v>22</v>
      </c>
      <c r="S276" s="64"/>
      <c r="T276" s="63"/>
      <c r="U276" s="63" t="s">
        <v>22</v>
      </c>
      <c r="V276" s="65" t="str">
        <f> if(isna(VLOOKUP($A276,processing!$A:$B,1,0)), "no", "yes")</f>
        <v>yes</v>
      </c>
      <c r="W276" s="65" t="str">
        <f> if(isna(VLOOKUP($A276,outputs!$A:$B,1,0)), "no", "yes")</f>
        <v>yes</v>
      </c>
      <c r="X276" s="65" t="str">
        <f t="shared" si="2"/>
        <v>yes</v>
      </c>
      <c r="Y276" s="65" t="str">
        <f> if(isna(VLOOKUP($A276,accuracy!$A:$B,1,0)), "no", "yes")</f>
        <v>yes</v>
      </c>
      <c r="Z276" s="65" t="str">
        <f t="array" ref="Z276"> index(publications!$A$1:$A$319, match($B276, publications!$B$1:$B$319, 0))</f>
        <v>Anette</v>
      </c>
    </row>
    <row r="277">
      <c r="A277" s="4" t="str">
        <f> concatenate(VLOOKUP($B277,publications!$B:$D,3,0), ".", $C277)</f>
        <v>IFALXNZB.8</v>
      </c>
      <c r="B277" s="3" t="s">
        <v>2256</v>
      </c>
      <c r="C277" s="62">
        <f t="shared" si="1"/>
        <v>8</v>
      </c>
      <c r="D277" s="3" t="s">
        <v>2759</v>
      </c>
      <c r="E277" s="3" t="s">
        <v>28</v>
      </c>
      <c r="F277" s="16" t="s">
        <v>3183</v>
      </c>
      <c r="H277" s="3">
        <v>2001.0</v>
      </c>
      <c r="I277" s="3">
        <v>2001.0</v>
      </c>
      <c r="J277" s="3" t="s">
        <v>3171</v>
      </c>
      <c r="K277" s="5">
        <v>6400.0</v>
      </c>
      <c r="L277" s="67" t="s">
        <v>22</v>
      </c>
      <c r="M277" s="66" t="s">
        <v>22</v>
      </c>
      <c r="N277" s="63" t="s">
        <v>3211</v>
      </c>
      <c r="O277" s="5">
        <v>14.0</v>
      </c>
      <c r="P277" s="3" t="s">
        <v>3166</v>
      </c>
      <c r="Q277" s="5">
        <v>8.0</v>
      </c>
      <c r="R277" s="64" t="s">
        <v>22</v>
      </c>
      <c r="S277" s="64"/>
      <c r="T277" s="63"/>
      <c r="U277" s="63" t="s">
        <v>22</v>
      </c>
      <c r="V277" s="65" t="str">
        <f> if(isna(VLOOKUP($A277,processing!$A:$B,1,0)), "no", "yes")</f>
        <v>yes</v>
      </c>
      <c r="W277" s="65" t="str">
        <f> if(isna(VLOOKUP($A277,outputs!$A:$B,1,0)), "no", "yes")</f>
        <v>yes</v>
      </c>
      <c r="X277" s="65" t="str">
        <f t="shared" si="2"/>
        <v>yes</v>
      </c>
      <c r="Y277" s="65" t="str">
        <f> if(isna(VLOOKUP($A277,accuracy!$A:$B,1,0)), "no", "yes")</f>
        <v>yes</v>
      </c>
      <c r="Z277" s="65" t="str">
        <f t="array" ref="Z277"> index(publications!$A$1:$A$319, match($B277, publications!$B$1:$B$319, 0))</f>
        <v>Anette</v>
      </c>
    </row>
    <row r="278">
      <c r="A278" s="4" t="str">
        <f> concatenate(VLOOKUP($B278,publications!$B:$D,3,0), ".", $C278)</f>
        <v>IFALXNZB.9</v>
      </c>
      <c r="B278" s="3" t="s">
        <v>2256</v>
      </c>
      <c r="C278" s="62">
        <f t="shared" si="1"/>
        <v>9</v>
      </c>
      <c r="D278" s="3" t="s">
        <v>2759</v>
      </c>
      <c r="E278" s="3" t="s">
        <v>28</v>
      </c>
      <c r="F278" s="16" t="s">
        <v>3183</v>
      </c>
      <c r="H278" s="3">
        <v>2005.0</v>
      </c>
      <c r="I278" s="3">
        <v>2005.0</v>
      </c>
      <c r="J278" s="3" t="s">
        <v>3171</v>
      </c>
      <c r="K278" s="5">
        <v>6400.0</v>
      </c>
      <c r="L278" s="67" t="s">
        <v>22</v>
      </c>
      <c r="M278" s="66" t="s">
        <v>22</v>
      </c>
      <c r="N278" s="63" t="s">
        <v>3211</v>
      </c>
      <c r="O278" s="5">
        <v>14.0</v>
      </c>
      <c r="P278" s="3" t="s">
        <v>3166</v>
      </c>
      <c r="Q278" s="5">
        <v>4.0</v>
      </c>
      <c r="R278" s="64" t="s">
        <v>22</v>
      </c>
      <c r="S278" s="64"/>
      <c r="T278" s="63"/>
      <c r="U278" s="63" t="s">
        <v>22</v>
      </c>
      <c r="V278" s="65" t="str">
        <f> if(isna(VLOOKUP($A278,processing!$A:$B,1,0)), "no", "yes")</f>
        <v>yes</v>
      </c>
      <c r="W278" s="65" t="str">
        <f> if(isna(VLOOKUP($A278,outputs!$A:$B,1,0)), "no", "yes")</f>
        <v>yes</v>
      </c>
      <c r="X278" s="65" t="str">
        <f t="shared" si="2"/>
        <v>yes</v>
      </c>
      <c r="Y278" s="65" t="str">
        <f> if(isna(VLOOKUP($A278,accuracy!$A:$B,1,0)), "no", "yes")</f>
        <v>yes</v>
      </c>
      <c r="Z278" s="65" t="str">
        <f t="array" ref="Z278"> index(publications!$A$1:$A$319, match($B278, publications!$B$1:$B$319, 0))</f>
        <v>Anette</v>
      </c>
    </row>
    <row r="279">
      <c r="A279" s="4" t="str">
        <f> concatenate(VLOOKUP($B279,publications!$B:$D,3,0), ".", $C279)</f>
        <v>ZMXR5AJX.1</v>
      </c>
      <c r="B279" s="3" t="s">
        <v>2258</v>
      </c>
      <c r="C279" s="62">
        <f t="shared" si="1"/>
        <v>1</v>
      </c>
      <c r="D279" s="3" t="s">
        <v>2759</v>
      </c>
      <c r="E279" s="3" t="s">
        <v>3161</v>
      </c>
      <c r="F279" s="16" t="s">
        <v>3183</v>
      </c>
      <c r="H279" s="3">
        <v>1946.0</v>
      </c>
      <c r="I279" s="3">
        <v>1946.0</v>
      </c>
      <c r="J279" s="3" t="s">
        <v>3252</v>
      </c>
      <c r="K279" s="5" t="s">
        <v>22</v>
      </c>
      <c r="L279" s="67" t="s">
        <v>22</v>
      </c>
      <c r="M279" s="66" t="s">
        <v>22</v>
      </c>
      <c r="N279" s="63" t="s">
        <v>22</v>
      </c>
      <c r="O279" s="3" t="s">
        <v>22</v>
      </c>
      <c r="P279" s="63" t="s">
        <v>22</v>
      </c>
      <c r="Q279" s="66" t="s">
        <v>3452</v>
      </c>
      <c r="R279" s="64" t="s">
        <v>22</v>
      </c>
      <c r="S279" s="64"/>
      <c r="T279" s="3"/>
      <c r="U279" s="3" t="s">
        <v>3453</v>
      </c>
      <c r="V279" s="65" t="str">
        <f> if(isna(VLOOKUP($A279,processing!$A:$B,1,0)), "no", "yes")</f>
        <v>yes</v>
      </c>
      <c r="W279" s="65" t="str">
        <f> if(isna(VLOOKUP($A279,outputs!$A:$B,1,0)), "no", "yes")</f>
        <v>yes</v>
      </c>
      <c r="X279" s="65" t="str">
        <f t="shared" si="2"/>
        <v>yes</v>
      </c>
      <c r="Y279" s="65" t="str">
        <f> if(isna(VLOOKUP($A279,accuracy!$A:$B,1,0)), "no", "yes")</f>
        <v>yes</v>
      </c>
      <c r="Z279" s="65" t="str">
        <f t="array" ref="Z279"> index(publications!$A$1:$A$319, match($B279, publications!$B$1:$B$319, 0))</f>
        <v>Anette</v>
      </c>
    </row>
    <row r="280">
      <c r="A280" s="4" t="str">
        <f> concatenate(VLOOKUP($B280,publications!$B:$D,3,0), ".", $C280)</f>
        <v>ZMXR5AJX.2</v>
      </c>
      <c r="B280" s="3" t="s">
        <v>2258</v>
      </c>
      <c r="C280" s="62">
        <f t="shared" si="1"/>
        <v>2</v>
      </c>
      <c r="D280" s="3" t="s">
        <v>2759</v>
      </c>
      <c r="E280" s="3" t="s">
        <v>3161</v>
      </c>
      <c r="F280" s="16" t="s">
        <v>3183</v>
      </c>
      <c r="H280" s="3">
        <v>1961.0</v>
      </c>
      <c r="I280" s="3">
        <v>1961.0</v>
      </c>
      <c r="J280" s="3" t="s">
        <v>3252</v>
      </c>
      <c r="K280" s="5" t="s">
        <v>22</v>
      </c>
      <c r="L280" s="67" t="s">
        <v>22</v>
      </c>
      <c r="M280" s="66" t="s">
        <v>22</v>
      </c>
      <c r="N280" s="63" t="s">
        <v>22</v>
      </c>
      <c r="O280" s="3" t="s">
        <v>22</v>
      </c>
      <c r="P280" s="63" t="s">
        <v>22</v>
      </c>
      <c r="Q280" s="66" t="s">
        <v>3452</v>
      </c>
      <c r="R280" s="64" t="s">
        <v>22</v>
      </c>
      <c r="S280" s="64"/>
      <c r="T280" s="3"/>
      <c r="U280" s="3" t="s">
        <v>3454</v>
      </c>
      <c r="V280" s="65" t="str">
        <f> if(isna(VLOOKUP($A280,processing!$A:$B,1,0)), "no", "yes")</f>
        <v>yes</v>
      </c>
      <c r="W280" s="65" t="str">
        <f> if(isna(VLOOKUP($A280,outputs!$A:$B,1,0)), "no", "yes")</f>
        <v>yes</v>
      </c>
      <c r="X280" s="65" t="str">
        <f t="shared" si="2"/>
        <v>yes</v>
      </c>
      <c r="Y280" s="65" t="str">
        <f> if(isna(VLOOKUP($A280,accuracy!$A:$B,1,0)), "no", "yes")</f>
        <v>yes</v>
      </c>
      <c r="Z280" s="65" t="str">
        <f t="array" ref="Z280"> index(publications!$A$1:$A$319, match($B280, publications!$B$1:$B$319, 0))</f>
        <v>Anette</v>
      </c>
    </row>
    <row r="281">
      <c r="A281" s="4" t="str">
        <f> concatenate(VLOOKUP($B281,publications!$B:$D,3,0), ".", $C281)</f>
        <v>ZMXR5AJX.3</v>
      </c>
      <c r="B281" s="3" t="s">
        <v>2258</v>
      </c>
      <c r="C281" s="62">
        <f t="shared" si="1"/>
        <v>3</v>
      </c>
      <c r="D281" s="3" t="s">
        <v>2759</v>
      </c>
      <c r="E281" s="3" t="s">
        <v>3161</v>
      </c>
      <c r="F281" s="16" t="s">
        <v>3183</v>
      </c>
      <c r="H281" s="3">
        <v>1977.0</v>
      </c>
      <c r="I281" s="3">
        <v>1977.0</v>
      </c>
      <c r="J281" s="3" t="s">
        <v>3252</v>
      </c>
      <c r="K281" s="5" t="s">
        <v>22</v>
      </c>
      <c r="L281" s="67" t="s">
        <v>22</v>
      </c>
      <c r="M281" s="66" t="s">
        <v>22</v>
      </c>
      <c r="N281" s="63" t="s">
        <v>22</v>
      </c>
      <c r="O281" s="3" t="s">
        <v>22</v>
      </c>
      <c r="P281" s="63" t="s">
        <v>22</v>
      </c>
      <c r="Q281" s="66" t="s">
        <v>3452</v>
      </c>
      <c r="R281" s="64" t="s">
        <v>22</v>
      </c>
      <c r="S281" s="64"/>
      <c r="T281" s="3"/>
      <c r="U281" s="3" t="s">
        <v>3455</v>
      </c>
      <c r="V281" s="65" t="str">
        <f> if(isna(VLOOKUP($A281,processing!$A:$B,1,0)), "no", "yes")</f>
        <v>yes</v>
      </c>
      <c r="W281" s="65" t="str">
        <f> if(isna(VLOOKUP($A281,outputs!$A:$B,1,0)), "no", "yes")</f>
        <v>yes</v>
      </c>
      <c r="X281" s="65" t="str">
        <f t="shared" si="2"/>
        <v>yes</v>
      </c>
      <c r="Y281" s="65" t="str">
        <f> if(isna(VLOOKUP($A281,accuracy!$A:$B,1,0)), "no", "yes")</f>
        <v>yes</v>
      </c>
      <c r="Z281" s="65" t="str">
        <f t="array" ref="Z281"> index(publications!$A$1:$A$319, match($B281, publications!$B$1:$B$319, 0))</f>
        <v>Anette</v>
      </c>
    </row>
    <row r="282">
      <c r="A282" s="4" t="str">
        <f> concatenate(VLOOKUP($B282,publications!$B:$D,3,0), ".", $C282)</f>
        <v>ZMXR5AJX.4</v>
      </c>
      <c r="B282" s="3" t="s">
        <v>2258</v>
      </c>
      <c r="C282" s="62">
        <f t="shared" si="1"/>
        <v>4</v>
      </c>
      <c r="D282" s="3" t="s">
        <v>2759</v>
      </c>
      <c r="E282" s="3" t="s">
        <v>3161</v>
      </c>
      <c r="F282" s="16" t="s">
        <v>3183</v>
      </c>
      <c r="H282" s="3">
        <v>1983.0</v>
      </c>
      <c r="I282" s="3">
        <v>1983.0</v>
      </c>
      <c r="J282" s="3" t="s">
        <v>3252</v>
      </c>
      <c r="K282" s="5" t="s">
        <v>22</v>
      </c>
      <c r="L282" s="67" t="s">
        <v>22</v>
      </c>
      <c r="M282" s="66" t="s">
        <v>22</v>
      </c>
      <c r="N282" s="63" t="s">
        <v>22</v>
      </c>
      <c r="O282" s="3" t="s">
        <v>22</v>
      </c>
      <c r="P282" s="63" t="s">
        <v>22</v>
      </c>
      <c r="Q282" s="66" t="s">
        <v>3452</v>
      </c>
      <c r="R282" s="64" t="s">
        <v>22</v>
      </c>
      <c r="S282" s="64"/>
      <c r="T282" s="3"/>
      <c r="U282" s="3" t="s">
        <v>3456</v>
      </c>
      <c r="V282" s="65" t="str">
        <f> if(isna(VLOOKUP($A282,processing!$A:$B,1,0)), "no", "yes")</f>
        <v>yes</v>
      </c>
      <c r="W282" s="65" t="str">
        <f> if(isna(VLOOKUP($A282,outputs!$A:$B,1,0)), "no", "yes")</f>
        <v>yes</v>
      </c>
      <c r="X282" s="65" t="str">
        <f t="shared" si="2"/>
        <v>yes</v>
      </c>
      <c r="Y282" s="65" t="str">
        <f> if(isna(VLOOKUP($A282,accuracy!$A:$B,1,0)), "no", "yes")</f>
        <v>yes</v>
      </c>
      <c r="Z282" s="65" t="str">
        <f t="array" ref="Z282"> index(publications!$A$1:$A$319, match($B282, publications!$B$1:$B$319, 0))</f>
        <v>Anette</v>
      </c>
    </row>
    <row r="283">
      <c r="A283" s="4" t="str">
        <f> concatenate(VLOOKUP($B283,publications!$B:$D,3,0), ".", $C283)</f>
        <v>ZMXR5AJX.5</v>
      </c>
      <c r="B283" s="3" t="s">
        <v>2258</v>
      </c>
      <c r="C283" s="62">
        <f t="shared" si="1"/>
        <v>5</v>
      </c>
      <c r="D283" s="3" t="s">
        <v>2759</v>
      </c>
      <c r="E283" s="3" t="s">
        <v>3161</v>
      </c>
      <c r="F283" s="16" t="s">
        <v>3183</v>
      </c>
      <c r="H283" s="3">
        <v>1988.0</v>
      </c>
      <c r="I283" s="3">
        <v>1988.0</v>
      </c>
      <c r="J283" s="3" t="s">
        <v>3252</v>
      </c>
      <c r="K283" s="5" t="s">
        <v>22</v>
      </c>
      <c r="L283" s="67" t="s">
        <v>22</v>
      </c>
      <c r="M283" s="66" t="s">
        <v>22</v>
      </c>
      <c r="N283" s="63" t="s">
        <v>22</v>
      </c>
      <c r="O283" s="3" t="s">
        <v>22</v>
      </c>
      <c r="P283" s="63" t="s">
        <v>22</v>
      </c>
      <c r="Q283" s="66" t="s">
        <v>3452</v>
      </c>
      <c r="R283" s="64" t="s">
        <v>22</v>
      </c>
      <c r="S283" s="64"/>
      <c r="T283" s="3"/>
      <c r="U283" s="3" t="s">
        <v>3457</v>
      </c>
      <c r="V283" s="65" t="str">
        <f> if(isna(VLOOKUP($A283,processing!$A:$B,1,0)), "no", "yes")</f>
        <v>yes</v>
      </c>
      <c r="W283" s="65" t="str">
        <f> if(isna(VLOOKUP($A283,outputs!$A:$B,1,0)), "no", "yes")</f>
        <v>yes</v>
      </c>
      <c r="X283" s="65" t="str">
        <f t="shared" si="2"/>
        <v>yes</v>
      </c>
      <c r="Y283" s="65" t="str">
        <f> if(isna(VLOOKUP($A283,accuracy!$A:$B,1,0)), "no", "yes")</f>
        <v>yes</v>
      </c>
      <c r="Z283" s="65" t="str">
        <f t="array" ref="Z283"> index(publications!$A$1:$A$319, match($B283, publications!$B$1:$B$319, 0))</f>
        <v>Anette</v>
      </c>
    </row>
    <row r="284">
      <c r="A284" s="4" t="str">
        <f> concatenate(VLOOKUP($B284,publications!$B:$D,3,0), ".", $C284)</f>
        <v>ZMXR5AJX.6</v>
      </c>
      <c r="B284" s="3" t="s">
        <v>2258</v>
      </c>
      <c r="C284" s="62">
        <f t="shared" si="1"/>
        <v>6</v>
      </c>
      <c r="D284" s="3" t="s">
        <v>2759</v>
      </c>
      <c r="E284" s="3" t="s">
        <v>3161</v>
      </c>
      <c r="F284" s="16" t="s">
        <v>3183</v>
      </c>
      <c r="H284" s="3">
        <v>1995.0</v>
      </c>
      <c r="I284" s="3">
        <v>1995.0</v>
      </c>
      <c r="J284" s="3" t="s">
        <v>3252</v>
      </c>
      <c r="K284" s="5" t="s">
        <v>22</v>
      </c>
      <c r="L284" s="67" t="s">
        <v>22</v>
      </c>
      <c r="M284" s="66" t="s">
        <v>22</v>
      </c>
      <c r="N284" s="63" t="s">
        <v>22</v>
      </c>
      <c r="O284" s="3" t="s">
        <v>22</v>
      </c>
      <c r="P284" s="63" t="s">
        <v>22</v>
      </c>
      <c r="Q284" s="66" t="s">
        <v>3452</v>
      </c>
      <c r="R284" s="64" t="s">
        <v>22</v>
      </c>
      <c r="S284" s="64"/>
      <c r="T284" s="3"/>
      <c r="U284" s="3" t="s">
        <v>3458</v>
      </c>
      <c r="V284" s="65" t="str">
        <f> if(isna(VLOOKUP($A284,processing!$A:$B,1,0)), "no", "yes")</f>
        <v>yes</v>
      </c>
      <c r="W284" s="65" t="str">
        <f> if(isna(VLOOKUP($A284,outputs!$A:$B,1,0)), "no", "yes")</f>
        <v>yes</v>
      </c>
      <c r="X284" s="65" t="str">
        <f t="shared" si="2"/>
        <v>yes</v>
      </c>
      <c r="Y284" s="65" t="str">
        <f> if(isna(VLOOKUP($A284,accuracy!$A:$B,1,0)), "no", "yes")</f>
        <v>yes</v>
      </c>
      <c r="Z284" s="65" t="str">
        <f t="array" ref="Z284"> index(publications!$A$1:$A$319, match($B284, publications!$B$1:$B$319, 0))</f>
        <v>Anette</v>
      </c>
    </row>
    <row r="285">
      <c r="A285" s="4" t="str">
        <f> concatenate(VLOOKUP($B285,publications!$B:$D,3,0), ".", $C285)</f>
        <v>ZMXR5AJX.7</v>
      </c>
      <c r="B285" s="3" t="s">
        <v>2258</v>
      </c>
      <c r="C285" s="62">
        <f t="shared" si="1"/>
        <v>7</v>
      </c>
      <c r="D285" s="3" t="s">
        <v>2759</v>
      </c>
      <c r="E285" s="3" t="s">
        <v>3161</v>
      </c>
      <c r="F285" s="16" t="s">
        <v>3183</v>
      </c>
      <c r="H285" s="3">
        <v>2001.0</v>
      </c>
      <c r="I285" s="3">
        <v>2001.0</v>
      </c>
      <c r="J285" s="3" t="s">
        <v>3252</v>
      </c>
      <c r="K285" s="5" t="s">
        <v>22</v>
      </c>
      <c r="L285" s="67" t="s">
        <v>22</v>
      </c>
      <c r="M285" s="66" t="s">
        <v>22</v>
      </c>
      <c r="N285" s="63" t="s">
        <v>22</v>
      </c>
      <c r="O285" s="3" t="s">
        <v>22</v>
      </c>
      <c r="P285" s="63" t="s">
        <v>22</v>
      </c>
      <c r="Q285" s="66" t="s">
        <v>3452</v>
      </c>
      <c r="R285" s="64" t="s">
        <v>22</v>
      </c>
      <c r="S285" s="64"/>
      <c r="T285" s="3"/>
      <c r="U285" s="3" t="s">
        <v>3459</v>
      </c>
      <c r="V285" s="65" t="str">
        <f> if(isna(VLOOKUP($A285,processing!$A:$B,1,0)), "no", "yes")</f>
        <v>yes</v>
      </c>
      <c r="W285" s="65" t="str">
        <f> if(isna(VLOOKUP($A285,outputs!$A:$B,1,0)), "no", "yes")</f>
        <v>yes</v>
      </c>
      <c r="X285" s="65" t="str">
        <f t="shared" si="2"/>
        <v>yes</v>
      </c>
      <c r="Y285" s="65" t="str">
        <f> if(isna(VLOOKUP($A285,accuracy!$A:$B,1,0)), "no", "yes")</f>
        <v>yes</v>
      </c>
      <c r="Z285" s="65" t="str">
        <f t="array" ref="Z285"> index(publications!$A$1:$A$319, match($B285, publications!$B$1:$B$319, 0))</f>
        <v>Anette</v>
      </c>
    </row>
    <row r="286">
      <c r="A286" s="4" t="str">
        <f> concatenate(VLOOKUP($B286,publications!$B:$D,3,0), ".", $C286)</f>
        <v>ZMXR5AJX.8</v>
      </c>
      <c r="B286" s="3" t="s">
        <v>2258</v>
      </c>
      <c r="C286" s="62">
        <f t="shared" si="1"/>
        <v>8</v>
      </c>
      <c r="D286" s="3" t="s">
        <v>2759</v>
      </c>
      <c r="E286" s="3" t="s">
        <v>3161</v>
      </c>
      <c r="F286" s="16" t="s">
        <v>3183</v>
      </c>
      <c r="H286" s="3">
        <v>2005.0</v>
      </c>
      <c r="I286" s="3">
        <v>2005.0</v>
      </c>
      <c r="J286" s="3" t="s">
        <v>3252</v>
      </c>
      <c r="K286" s="5" t="s">
        <v>22</v>
      </c>
      <c r="L286" s="67" t="s">
        <v>22</v>
      </c>
      <c r="M286" s="66" t="s">
        <v>22</v>
      </c>
      <c r="N286" s="63" t="s">
        <v>22</v>
      </c>
      <c r="O286" s="3" t="s">
        <v>22</v>
      </c>
      <c r="P286" s="63" t="s">
        <v>22</v>
      </c>
      <c r="Q286" s="66" t="s">
        <v>3452</v>
      </c>
      <c r="R286" s="64" t="s">
        <v>22</v>
      </c>
      <c r="S286" s="64"/>
      <c r="T286" s="3"/>
      <c r="U286" s="3" t="s">
        <v>3460</v>
      </c>
      <c r="V286" s="65" t="str">
        <f> if(isna(VLOOKUP($A286,processing!$A:$B,1,0)), "no", "yes")</f>
        <v>yes</v>
      </c>
      <c r="W286" s="65" t="str">
        <f> if(isna(VLOOKUP($A286,outputs!$A:$B,1,0)), "no", "yes")</f>
        <v>yes</v>
      </c>
      <c r="X286" s="65" t="str">
        <f t="shared" si="2"/>
        <v>yes</v>
      </c>
      <c r="Y286" s="65" t="str">
        <f> if(isna(VLOOKUP($A286,accuracy!$A:$B,1,0)), "no", "yes")</f>
        <v>yes</v>
      </c>
      <c r="Z286" s="65" t="str">
        <f t="array" ref="Z286"> index(publications!$A$1:$A$319, match($B286, publications!$B$1:$B$319, 0))</f>
        <v>Anette</v>
      </c>
    </row>
    <row r="287">
      <c r="A287" s="4" t="str">
        <f> concatenate(VLOOKUP($B287,publications!$B:$D,3,0), ".", $C287)</f>
        <v>GD7U5PGI.1</v>
      </c>
      <c r="B287" s="3" t="s">
        <v>2261</v>
      </c>
      <c r="C287" s="62">
        <f t="shared" si="1"/>
        <v>1</v>
      </c>
      <c r="D287" s="3" t="s">
        <v>2745</v>
      </c>
      <c r="E287" s="3" t="s">
        <v>203</v>
      </c>
      <c r="F287" s="16" t="s">
        <v>3223</v>
      </c>
      <c r="H287" s="3">
        <v>1968.0</v>
      </c>
      <c r="I287" s="3">
        <v>1968.0</v>
      </c>
      <c r="J287" s="3" t="s">
        <v>3252</v>
      </c>
      <c r="K287" s="5" t="s">
        <v>22</v>
      </c>
      <c r="L287" s="67" t="s">
        <v>22</v>
      </c>
      <c r="M287" s="5">
        <v>2.4</v>
      </c>
      <c r="N287" s="63" t="s">
        <v>22</v>
      </c>
      <c r="O287" s="3" t="s">
        <v>22</v>
      </c>
      <c r="P287" s="63" t="s">
        <v>22</v>
      </c>
      <c r="Q287" s="5">
        <v>24.0</v>
      </c>
      <c r="R287" s="64" t="s">
        <v>3289</v>
      </c>
      <c r="S287" s="64"/>
      <c r="T287" s="3"/>
      <c r="U287" s="3" t="s">
        <v>3461</v>
      </c>
      <c r="V287" s="65" t="str">
        <f> if(isna(VLOOKUP($A287,processing!$A:$B,1,0)), "no", "yes")</f>
        <v>yes</v>
      </c>
      <c r="W287" s="65" t="str">
        <f> if(isna(VLOOKUP($A287,outputs!$A:$B,1,0)), "no", "yes")</f>
        <v>yes</v>
      </c>
      <c r="X287" s="65" t="str">
        <f t="shared" si="2"/>
        <v>yes</v>
      </c>
      <c r="Y287" s="65" t="str">
        <f> if(isna(VLOOKUP($A287,accuracy!$A:$B,1,0)), "no", "yes")</f>
        <v>yes</v>
      </c>
      <c r="Z287" s="65" t="str">
        <f t="array" ref="Z287"> index(publications!$A$1:$A$319, match($B287, publications!$B$1:$B$319, 0))</f>
        <v>Livia</v>
      </c>
    </row>
    <row r="288">
      <c r="A288" s="4" t="str">
        <f> concatenate(VLOOKUP($B288,publications!$B:$D,3,0), ".", $C288)</f>
        <v>Q45H8ZC2.1</v>
      </c>
      <c r="B288" s="3" t="s">
        <v>2264</v>
      </c>
      <c r="C288" s="62">
        <f t="shared" si="1"/>
        <v>1</v>
      </c>
      <c r="D288" s="3" t="s">
        <v>2759</v>
      </c>
      <c r="E288" s="3" t="s">
        <v>3161</v>
      </c>
      <c r="F288" s="16" t="s">
        <v>3462</v>
      </c>
      <c r="H288" s="3">
        <v>1983.0</v>
      </c>
      <c r="I288" s="3">
        <v>1983.0</v>
      </c>
      <c r="J288" s="3" t="s">
        <v>3171</v>
      </c>
      <c r="K288" s="5" t="s">
        <v>22</v>
      </c>
      <c r="L288" s="67" t="s">
        <v>22</v>
      </c>
      <c r="M288" s="75"/>
      <c r="N288" s="63" t="s">
        <v>3410</v>
      </c>
      <c r="O288" s="3" t="s">
        <v>22</v>
      </c>
      <c r="P288" s="63" t="s">
        <v>22</v>
      </c>
      <c r="Q288" s="5">
        <v>2.0</v>
      </c>
      <c r="R288" s="64" t="s">
        <v>22</v>
      </c>
      <c r="S288" s="64"/>
      <c r="T288" s="3"/>
      <c r="U288" s="3" t="s">
        <v>3463</v>
      </c>
      <c r="V288" s="65" t="str">
        <f> if(isna(VLOOKUP($A288,processing!$A:$B,1,0)), "no", "yes")</f>
        <v>yes</v>
      </c>
      <c r="W288" s="65" t="str">
        <f> if(isna(VLOOKUP($A288,outputs!$A:$B,1,0)), "no", "yes")</f>
        <v>yes</v>
      </c>
      <c r="X288" s="65" t="str">
        <f t="shared" si="2"/>
        <v>yes</v>
      </c>
      <c r="Y288" s="65" t="str">
        <f> if(isna(VLOOKUP($A288,accuracy!$A:$B,1,0)), "no", "yes")</f>
        <v>yes</v>
      </c>
      <c r="Z288" s="65" t="str">
        <f t="array" ref="Z288"> index(publications!$A$1:$A$319, match($B288, publications!$B$1:$B$319, 0))</f>
        <v>Thomas</v>
      </c>
    </row>
    <row r="289">
      <c r="A289" s="4" t="str">
        <f> concatenate(VLOOKUP($B289,publications!$B:$D,3,0), ".", $C289)</f>
        <v>TTUA98S8.1</v>
      </c>
      <c r="B289" s="3" t="s">
        <v>2266</v>
      </c>
      <c r="C289" s="62">
        <f t="shared" si="1"/>
        <v>1</v>
      </c>
      <c r="D289" s="3" t="s">
        <v>2759</v>
      </c>
      <c r="E289" s="3" t="s">
        <v>3161</v>
      </c>
      <c r="F289" s="16" t="s">
        <v>3183</v>
      </c>
      <c r="H289" s="3">
        <v>1959.0</v>
      </c>
      <c r="I289" s="3">
        <v>1959.0</v>
      </c>
      <c r="J289" s="3" t="s">
        <v>3171</v>
      </c>
      <c r="K289" s="5" t="s">
        <v>22</v>
      </c>
      <c r="L289" s="67" t="s">
        <v>22</v>
      </c>
      <c r="M289" s="5">
        <v>0.64</v>
      </c>
      <c r="N289" s="63" t="s">
        <v>22</v>
      </c>
      <c r="O289" s="5">
        <v>21.0</v>
      </c>
      <c r="P289" s="3" t="s">
        <v>3166</v>
      </c>
      <c r="Q289" s="5">
        <v>4.0</v>
      </c>
      <c r="R289" s="64" t="s">
        <v>22</v>
      </c>
      <c r="S289" s="64" t="s">
        <v>3173</v>
      </c>
      <c r="T289" s="3"/>
      <c r="U289" s="3" t="s">
        <v>3464</v>
      </c>
      <c r="V289" s="65" t="str">
        <f> if(isna(VLOOKUP($A289,processing!$A:$B,1,0)), "no", "yes")</f>
        <v>yes</v>
      </c>
      <c r="W289" s="65" t="str">
        <f> if(isna(VLOOKUP($A289,outputs!$A:$B,1,0)), "no", "yes")</f>
        <v>yes</v>
      </c>
      <c r="X289" s="65" t="str">
        <f t="shared" si="2"/>
        <v>yes</v>
      </c>
      <c r="Y289" s="65" t="str">
        <f> if(isna(VLOOKUP($A289,accuracy!$A:$B,1,0)), "no", "yes")</f>
        <v>yes</v>
      </c>
      <c r="Z289" s="65" t="str">
        <f t="array" ref="Z289"> index(publications!$A$1:$A$319, match($B289, publications!$B$1:$B$319, 0))</f>
        <v>Camillo</v>
      </c>
    </row>
    <row r="290">
      <c r="A290" s="4" t="str">
        <f> concatenate(VLOOKUP($B290,publications!$B:$D,3,0), ".", $C290)</f>
        <v>TTUA98S8.2</v>
      </c>
      <c r="B290" s="3" t="s">
        <v>2266</v>
      </c>
      <c r="C290" s="62">
        <f t="shared" si="1"/>
        <v>2</v>
      </c>
      <c r="D290" s="3" t="s">
        <v>2759</v>
      </c>
      <c r="E290" s="3" t="s">
        <v>3161</v>
      </c>
      <c r="F290" s="16" t="s">
        <v>3183</v>
      </c>
      <c r="H290" s="3">
        <v>1959.0</v>
      </c>
      <c r="I290" s="3">
        <v>1959.0</v>
      </c>
      <c r="J290" s="3" t="s">
        <v>3171</v>
      </c>
      <c r="K290" s="5" t="s">
        <v>22</v>
      </c>
      <c r="L290" s="67" t="s">
        <v>22</v>
      </c>
      <c r="M290" s="5">
        <v>0.64</v>
      </c>
      <c r="N290" s="63" t="s">
        <v>22</v>
      </c>
      <c r="O290" s="5">
        <v>21.0</v>
      </c>
      <c r="P290" s="3" t="s">
        <v>3166</v>
      </c>
      <c r="Q290" s="5">
        <v>4.0</v>
      </c>
      <c r="R290" s="64" t="s">
        <v>22</v>
      </c>
      <c r="S290" s="64" t="s">
        <v>3173</v>
      </c>
      <c r="T290" s="3"/>
      <c r="U290" s="3" t="s">
        <v>3464</v>
      </c>
      <c r="V290" s="65" t="str">
        <f> if(isna(VLOOKUP($A290,processing!$A:$B,1,0)), "no", "yes")</f>
        <v>yes</v>
      </c>
      <c r="W290" s="65" t="str">
        <f> if(isna(VLOOKUP($A290,outputs!$A:$B,1,0)), "no", "yes")</f>
        <v>yes</v>
      </c>
      <c r="X290" s="65" t="str">
        <f t="shared" si="2"/>
        <v>yes</v>
      </c>
      <c r="Y290" s="65" t="str">
        <f> if(isna(VLOOKUP($A290,accuracy!$A:$B,1,0)), "no", "yes")</f>
        <v>yes</v>
      </c>
      <c r="Z290" s="65" t="str">
        <f t="array" ref="Z290"> index(publications!$A$1:$A$319, match($B290, publications!$B$1:$B$319, 0))</f>
        <v>Camillo</v>
      </c>
    </row>
    <row r="291">
      <c r="A291" s="4" t="str">
        <f> concatenate(VLOOKUP($B291,publications!$B:$D,3,0), ".", $C291)</f>
        <v>TTUA98S8.3</v>
      </c>
      <c r="B291" s="3" t="s">
        <v>2266</v>
      </c>
      <c r="C291" s="62">
        <f t="shared" si="1"/>
        <v>3</v>
      </c>
      <c r="D291" s="3" t="s">
        <v>2759</v>
      </c>
      <c r="E291" s="3" t="s">
        <v>3161</v>
      </c>
      <c r="F291" s="16" t="s">
        <v>3183</v>
      </c>
      <c r="H291" s="3">
        <v>2007.0</v>
      </c>
      <c r="I291" s="3">
        <v>2007.0</v>
      </c>
      <c r="J291" s="3" t="s">
        <v>3171</v>
      </c>
      <c r="K291" s="5" t="s">
        <v>22</v>
      </c>
      <c r="L291" s="67" t="s">
        <v>22</v>
      </c>
      <c r="M291" s="5">
        <v>0.54</v>
      </c>
      <c r="N291" s="63" t="s">
        <v>22</v>
      </c>
      <c r="O291" s="5">
        <v>13.0</v>
      </c>
      <c r="P291" s="3" t="s">
        <v>3166</v>
      </c>
      <c r="Q291" s="5">
        <v>4.0</v>
      </c>
      <c r="R291" s="64" t="s">
        <v>22</v>
      </c>
      <c r="S291" s="64" t="s">
        <v>3341</v>
      </c>
      <c r="T291" s="3"/>
      <c r="U291" s="3"/>
      <c r="V291" s="65" t="str">
        <f> if(isna(VLOOKUP($A291,processing!$A:$B,1,0)), "no", "yes")</f>
        <v>yes</v>
      </c>
      <c r="W291" s="65" t="str">
        <f> if(isna(VLOOKUP($A291,outputs!$A:$B,1,0)), "no", "yes")</f>
        <v>yes</v>
      </c>
      <c r="X291" s="65" t="str">
        <f t="shared" si="2"/>
        <v>yes</v>
      </c>
      <c r="Y291" s="65" t="str">
        <f> if(isna(VLOOKUP($A291,accuracy!$A:$B,1,0)), "no", "yes")</f>
        <v>yes</v>
      </c>
      <c r="Z291" s="65" t="str">
        <f t="array" ref="Z291"> index(publications!$A$1:$A$319, match($B291, publications!$B$1:$B$319, 0))</f>
        <v>Camillo</v>
      </c>
    </row>
    <row r="292">
      <c r="A292" s="4" t="str">
        <f> concatenate(VLOOKUP($B292,publications!$B:$D,3,0), ".", $C292)</f>
        <v>TTUA98S8.4</v>
      </c>
      <c r="B292" s="3" t="s">
        <v>2266</v>
      </c>
      <c r="C292" s="62">
        <f t="shared" si="1"/>
        <v>4</v>
      </c>
      <c r="D292" s="3" t="s">
        <v>2759</v>
      </c>
      <c r="E292" s="3" t="s">
        <v>3161</v>
      </c>
      <c r="F292" s="16" t="s">
        <v>3183</v>
      </c>
      <c r="H292" s="3">
        <v>2007.0</v>
      </c>
      <c r="I292" s="3">
        <v>2007.0</v>
      </c>
      <c r="J292" s="3" t="s">
        <v>3171</v>
      </c>
      <c r="K292" s="5" t="s">
        <v>22</v>
      </c>
      <c r="L292" s="67" t="s">
        <v>22</v>
      </c>
      <c r="M292" s="5">
        <v>0.54</v>
      </c>
      <c r="N292" s="63" t="s">
        <v>22</v>
      </c>
      <c r="O292" s="5">
        <v>13.0</v>
      </c>
      <c r="P292" s="3" t="s">
        <v>3166</v>
      </c>
      <c r="Q292" s="5">
        <v>4.0</v>
      </c>
      <c r="R292" s="64" t="s">
        <v>22</v>
      </c>
      <c r="S292" s="64" t="s">
        <v>3341</v>
      </c>
      <c r="T292" s="3"/>
      <c r="U292" s="3"/>
      <c r="V292" s="65" t="str">
        <f> if(isna(VLOOKUP($A292,processing!$A:$B,1,0)), "no", "yes")</f>
        <v>yes</v>
      </c>
      <c r="W292" s="65" t="str">
        <f> if(isna(VLOOKUP($A292,outputs!$A:$B,1,0)), "no", "yes")</f>
        <v>yes</v>
      </c>
      <c r="X292" s="65" t="str">
        <f t="shared" si="2"/>
        <v>yes</v>
      </c>
      <c r="Y292" s="65" t="str">
        <f> if(isna(VLOOKUP($A292,accuracy!$A:$B,1,0)), "no", "yes")</f>
        <v>yes</v>
      </c>
      <c r="Z292" s="65" t="str">
        <f t="array" ref="Z292"> index(publications!$A$1:$A$319, match($B292, publications!$B$1:$B$319, 0))</f>
        <v>Camillo</v>
      </c>
    </row>
    <row r="293">
      <c r="A293" s="4" t="str">
        <f> concatenate(VLOOKUP($B293,publications!$B:$D,3,0), ".", $C293)</f>
        <v>69M5DZSF.1</v>
      </c>
      <c r="B293" s="3" t="s">
        <v>2268</v>
      </c>
      <c r="C293" s="62">
        <f t="shared" si="1"/>
        <v>1</v>
      </c>
      <c r="D293" s="3" t="s">
        <v>2745</v>
      </c>
      <c r="E293" s="3" t="s">
        <v>203</v>
      </c>
      <c r="F293" s="16" t="s">
        <v>3223</v>
      </c>
      <c r="H293" s="3">
        <v>1962.0</v>
      </c>
      <c r="I293" s="3">
        <v>1968.0</v>
      </c>
      <c r="J293" s="3" t="s">
        <v>3164</v>
      </c>
      <c r="K293" s="5" t="s">
        <v>22</v>
      </c>
      <c r="L293" s="5" t="s">
        <v>22</v>
      </c>
      <c r="M293" s="5">
        <v>2.0</v>
      </c>
      <c r="N293" s="63" t="s">
        <v>22</v>
      </c>
      <c r="O293" s="3" t="s">
        <v>22</v>
      </c>
      <c r="P293" s="63" t="s">
        <v>22</v>
      </c>
      <c r="Q293" s="5">
        <v>208.0</v>
      </c>
      <c r="R293" s="64" t="s">
        <v>3465</v>
      </c>
      <c r="S293" s="64"/>
      <c r="T293" s="3"/>
      <c r="U293" s="3" t="s">
        <v>3466</v>
      </c>
      <c r="V293" s="65" t="str">
        <f> if(isna(VLOOKUP($A293,processing!$A:$B,1,0)), "no", "yes")</f>
        <v>yes</v>
      </c>
      <c r="W293" s="65" t="str">
        <f> if(isna(VLOOKUP($A293,outputs!$A:$B,1,0)), "no", "yes")</f>
        <v>yes</v>
      </c>
      <c r="X293" s="65" t="str">
        <f t="shared" si="2"/>
        <v>yes</v>
      </c>
      <c r="Y293" s="65" t="str">
        <f> if(isna(VLOOKUP($A293,accuracy!$A:$B,1,0)), "no", "yes")</f>
        <v>yes</v>
      </c>
      <c r="Z293" s="65" t="str">
        <f t="array" ref="Z293"> index(publications!$A$1:$A$319, match($B293, publications!$B$1:$B$319, 0))</f>
        <v>Amaury</v>
      </c>
    </row>
    <row r="294">
      <c r="A294" s="4" t="str">
        <f> concatenate(VLOOKUP($B294,publications!$B:$D,3,0), ".", $C294)</f>
        <v>SPYHCGR7.1</v>
      </c>
      <c r="B294" s="3" t="s">
        <v>2275</v>
      </c>
      <c r="C294" s="62">
        <f t="shared" si="1"/>
        <v>1</v>
      </c>
      <c r="D294" s="3" t="s">
        <v>2745</v>
      </c>
      <c r="E294" s="3" t="s">
        <v>203</v>
      </c>
      <c r="F294" s="16" t="s">
        <v>3207</v>
      </c>
      <c r="H294" s="3">
        <v>1974.0</v>
      </c>
      <c r="I294" s="3">
        <v>1974.0</v>
      </c>
      <c r="J294" s="3" t="s">
        <v>3164</v>
      </c>
      <c r="K294" s="5" t="s">
        <v>22</v>
      </c>
      <c r="L294" s="67" t="s">
        <v>22</v>
      </c>
      <c r="M294" s="66" t="s">
        <v>3467</v>
      </c>
      <c r="N294" s="63" t="s">
        <v>22</v>
      </c>
      <c r="O294" s="5">
        <v>7.0</v>
      </c>
      <c r="P294" s="3" t="s">
        <v>3166</v>
      </c>
      <c r="Q294" s="5">
        <v>2.0</v>
      </c>
      <c r="R294" s="64" t="s">
        <v>3221</v>
      </c>
      <c r="S294" s="64"/>
      <c r="T294" s="3"/>
      <c r="U294" s="3" t="s">
        <v>3468</v>
      </c>
      <c r="V294" s="65" t="str">
        <f> if(isna(VLOOKUP($A294,processing!$A:$B,1,0)), "no", "yes")</f>
        <v>yes</v>
      </c>
      <c r="W294" s="65" t="str">
        <f> if(isna(VLOOKUP($A294,outputs!$A:$B,1,0)), "no", "yes")</f>
        <v>yes</v>
      </c>
      <c r="X294" s="65" t="str">
        <f t="shared" si="2"/>
        <v>yes</v>
      </c>
      <c r="Y294" s="65" t="str">
        <f> if(isna(VLOOKUP($A294,accuracy!$A:$B,1,0)), "no", "yes")</f>
        <v>yes</v>
      </c>
      <c r="Z294" s="65" t="str">
        <f t="array" ref="Z294"> index(publications!$A$1:$A$319, match($B294, publications!$B$1:$B$319, 0))</f>
        <v>Amaury</v>
      </c>
    </row>
    <row r="295">
      <c r="A295" s="4" t="str">
        <f> concatenate(VLOOKUP($B295,publications!$B:$D,3,0), ".", $C295)</f>
        <v>SPYHCGR7.2</v>
      </c>
      <c r="B295" s="3" t="s">
        <v>2275</v>
      </c>
      <c r="C295" s="62">
        <f t="shared" si="1"/>
        <v>2</v>
      </c>
      <c r="D295" s="3" t="s">
        <v>2745</v>
      </c>
      <c r="E295" s="3" t="s">
        <v>203</v>
      </c>
      <c r="F295" s="16" t="s">
        <v>3207</v>
      </c>
      <c r="H295" s="3">
        <v>1979.0</v>
      </c>
      <c r="I295" s="3">
        <v>1979.0</v>
      </c>
      <c r="J295" s="3" t="s">
        <v>3164</v>
      </c>
      <c r="K295" s="5" t="s">
        <v>22</v>
      </c>
      <c r="L295" s="67" t="s">
        <v>22</v>
      </c>
      <c r="M295" s="66" t="s">
        <v>3467</v>
      </c>
      <c r="N295" s="63" t="s">
        <v>22</v>
      </c>
      <c r="O295" s="5">
        <v>7.0</v>
      </c>
      <c r="P295" s="3" t="s">
        <v>3166</v>
      </c>
      <c r="Q295" s="5">
        <v>2.0</v>
      </c>
      <c r="R295" s="64" t="s">
        <v>3221</v>
      </c>
      <c r="S295" s="64"/>
      <c r="T295" s="3"/>
      <c r="U295" s="3" t="s">
        <v>3468</v>
      </c>
      <c r="V295" s="65" t="str">
        <f> if(isna(VLOOKUP($A295,processing!$A:$B,1,0)), "no", "yes")</f>
        <v>yes</v>
      </c>
      <c r="W295" s="65" t="str">
        <f> if(isna(VLOOKUP($A295,outputs!$A:$B,1,0)), "no", "yes")</f>
        <v>yes</v>
      </c>
      <c r="X295" s="65" t="str">
        <f t="shared" si="2"/>
        <v>yes</v>
      </c>
      <c r="Y295" s="65" t="str">
        <f> if(isna(VLOOKUP($A295,accuracy!$A:$B,1,0)), "no", "yes")</f>
        <v>yes</v>
      </c>
      <c r="Z295" s="65" t="str">
        <f t="array" ref="Z295"> index(publications!$A$1:$A$319, match($B295, publications!$B$1:$B$319, 0))</f>
        <v>Amaury</v>
      </c>
    </row>
    <row r="296">
      <c r="A296" s="4" t="str">
        <f> concatenate(VLOOKUP($B296,publications!$B:$D,3,0), ".", $C296)</f>
        <v>JTUUBHR8.1</v>
      </c>
      <c r="B296" s="3" t="s">
        <v>2277</v>
      </c>
      <c r="C296" s="62">
        <f t="shared" si="1"/>
        <v>1</v>
      </c>
      <c r="D296" s="3" t="s">
        <v>2759</v>
      </c>
      <c r="E296" s="3" t="s">
        <v>3161</v>
      </c>
      <c r="F296" s="16" t="s">
        <v>3243</v>
      </c>
      <c r="G296" s="16" t="s">
        <v>3244</v>
      </c>
      <c r="H296" s="3">
        <v>1946.0</v>
      </c>
      <c r="I296" s="3">
        <v>1946.0</v>
      </c>
      <c r="J296" s="3" t="s">
        <v>3252</v>
      </c>
      <c r="K296" s="5">
        <v>5600.0</v>
      </c>
      <c r="L296" s="67" t="s">
        <v>22</v>
      </c>
      <c r="M296" s="5">
        <v>0.73</v>
      </c>
      <c r="N296" s="63" t="s">
        <v>3201</v>
      </c>
      <c r="O296" s="5">
        <v>21.0</v>
      </c>
      <c r="P296" s="3" t="s">
        <v>3166</v>
      </c>
      <c r="Q296" s="5">
        <v>12.0</v>
      </c>
      <c r="R296" s="64" t="s">
        <v>22</v>
      </c>
      <c r="S296" s="64" t="s">
        <v>3469</v>
      </c>
      <c r="T296" s="63"/>
      <c r="U296" s="63" t="s">
        <v>22</v>
      </c>
      <c r="V296" s="65" t="str">
        <f> if(isna(VLOOKUP($A296,processing!$A:$B,1,0)), "no", "yes")</f>
        <v>yes</v>
      </c>
      <c r="W296" s="65" t="str">
        <f> if(isna(VLOOKUP($A296,outputs!$A:$B,1,0)), "no", "yes")</f>
        <v>yes</v>
      </c>
      <c r="X296" s="65" t="str">
        <f t="shared" si="2"/>
        <v>yes</v>
      </c>
      <c r="Y296" s="65" t="str">
        <f> if(isna(VLOOKUP($A296,accuracy!$A:$B,1,0)), "no", "yes")</f>
        <v>yes</v>
      </c>
      <c r="Z296" s="65" t="str">
        <f t="array" ref="Z296"> index(publications!$A$1:$A$319, match($B296, publications!$B$1:$B$319, 0))</f>
        <v>Anette</v>
      </c>
    </row>
    <row r="297">
      <c r="A297" s="4" t="str">
        <f> concatenate(VLOOKUP($B297,publications!$B:$D,3,0), ".", $C297)</f>
        <v>JTUUBHR8.2</v>
      </c>
      <c r="B297" s="3" t="s">
        <v>2277</v>
      </c>
      <c r="C297" s="62">
        <f t="shared" si="1"/>
        <v>2</v>
      </c>
      <c r="D297" s="3" t="s">
        <v>2759</v>
      </c>
      <c r="E297" s="3" t="s">
        <v>3161</v>
      </c>
      <c r="F297" s="16" t="s">
        <v>3243</v>
      </c>
      <c r="G297" s="16" t="s">
        <v>3244</v>
      </c>
      <c r="H297" s="3">
        <v>1957.0</v>
      </c>
      <c r="I297" s="3">
        <v>1957.0</v>
      </c>
      <c r="J297" s="3" t="s">
        <v>3252</v>
      </c>
      <c r="K297" s="5">
        <v>4000.0</v>
      </c>
      <c r="L297" s="67" t="s">
        <v>22</v>
      </c>
      <c r="M297" s="5">
        <v>0.63</v>
      </c>
      <c r="N297" s="63" t="s">
        <v>3178</v>
      </c>
      <c r="O297" s="5">
        <v>21.0</v>
      </c>
      <c r="P297" s="3" t="s">
        <v>3166</v>
      </c>
      <c r="Q297" s="5">
        <v>2.0</v>
      </c>
      <c r="R297" s="64" t="s">
        <v>22</v>
      </c>
      <c r="S297" s="64" t="s">
        <v>3470</v>
      </c>
      <c r="T297" s="63"/>
      <c r="U297" s="63" t="s">
        <v>22</v>
      </c>
      <c r="V297" s="65" t="str">
        <f> if(isna(VLOOKUP($A297,processing!$A:$B,1,0)), "no", "yes")</f>
        <v>yes</v>
      </c>
      <c r="W297" s="65" t="str">
        <f> if(isna(VLOOKUP($A297,outputs!$A:$B,1,0)), "no", "yes")</f>
        <v>yes</v>
      </c>
      <c r="X297" s="65" t="str">
        <f t="shared" si="2"/>
        <v>yes</v>
      </c>
      <c r="Y297" s="65" t="str">
        <f> if(isna(VLOOKUP($A297,accuracy!$A:$B,1,0)), "no", "yes")</f>
        <v>yes</v>
      </c>
      <c r="Z297" s="65" t="str">
        <f t="array" ref="Z297"> index(publications!$A$1:$A$319, match($B297, publications!$B$1:$B$319, 0))</f>
        <v>Anette</v>
      </c>
    </row>
    <row r="298">
      <c r="A298" s="4" t="str">
        <f> concatenate(VLOOKUP($B298,publications!$B:$D,3,0), ".", $C298)</f>
        <v>JTUUBHR8.3</v>
      </c>
      <c r="B298" s="3" t="s">
        <v>2277</v>
      </c>
      <c r="C298" s="62">
        <f t="shared" si="1"/>
        <v>3</v>
      </c>
      <c r="D298" s="3" t="s">
        <v>2759</v>
      </c>
      <c r="E298" s="3" t="s">
        <v>3161</v>
      </c>
      <c r="F298" s="16" t="s">
        <v>3471</v>
      </c>
      <c r="H298" s="3">
        <v>1975.0</v>
      </c>
      <c r="I298" s="3">
        <v>1975.0</v>
      </c>
      <c r="J298" s="3" t="s">
        <v>3164</v>
      </c>
      <c r="K298" s="5">
        <v>3100.0</v>
      </c>
      <c r="L298" s="67" t="s">
        <v>22</v>
      </c>
      <c r="M298" s="5">
        <v>0.3</v>
      </c>
      <c r="N298" s="63" t="s">
        <v>3195</v>
      </c>
      <c r="O298" s="5">
        <v>15.0</v>
      </c>
      <c r="P298" s="3" t="s">
        <v>3166</v>
      </c>
      <c r="Q298" s="5">
        <v>3.0</v>
      </c>
      <c r="R298" s="64" t="s">
        <v>22</v>
      </c>
      <c r="S298" s="64" t="s">
        <v>3255</v>
      </c>
      <c r="T298" s="63"/>
      <c r="U298" s="63" t="s">
        <v>22</v>
      </c>
      <c r="V298" s="65" t="str">
        <f> if(isna(VLOOKUP($A298,processing!$A:$B,1,0)), "no", "yes")</f>
        <v>yes</v>
      </c>
      <c r="W298" s="65" t="str">
        <f> if(isna(VLOOKUP($A298,outputs!$A:$B,1,0)), "no", "yes")</f>
        <v>yes</v>
      </c>
      <c r="X298" s="65" t="str">
        <f t="shared" si="2"/>
        <v>yes</v>
      </c>
      <c r="Y298" s="65" t="str">
        <f> if(isna(VLOOKUP($A298,accuracy!$A:$B,1,0)), "no", "yes")</f>
        <v>yes</v>
      </c>
      <c r="Z298" s="65" t="str">
        <f t="array" ref="Z298"> index(publications!$A$1:$A$319, match($B298, publications!$B$1:$B$319, 0))</f>
        <v>Anette</v>
      </c>
    </row>
    <row r="299">
      <c r="A299" s="4" t="str">
        <f> concatenate(VLOOKUP($B299,publications!$B:$D,3,0), ".", $C299)</f>
        <v>JTUUBHR8.4</v>
      </c>
      <c r="B299" s="3" t="s">
        <v>2277</v>
      </c>
      <c r="C299" s="62">
        <f t="shared" si="1"/>
        <v>4</v>
      </c>
      <c r="D299" s="3" t="s">
        <v>2759</v>
      </c>
      <c r="E299" s="3" t="s">
        <v>3161</v>
      </c>
      <c r="F299" s="16" t="s">
        <v>3471</v>
      </c>
      <c r="H299" s="3">
        <v>1992.0</v>
      </c>
      <c r="I299" s="3">
        <v>1992.0</v>
      </c>
      <c r="J299" s="3" t="s">
        <v>3164</v>
      </c>
      <c r="K299" s="5">
        <v>3980.0</v>
      </c>
      <c r="L299" s="67" t="s">
        <v>22</v>
      </c>
      <c r="M299" s="5">
        <v>0.36</v>
      </c>
      <c r="N299" s="63" t="s">
        <v>3277</v>
      </c>
      <c r="O299" s="5">
        <v>14.0</v>
      </c>
      <c r="P299" s="3" t="s">
        <v>3166</v>
      </c>
      <c r="Q299" s="5">
        <v>3.0</v>
      </c>
      <c r="R299" s="64" t="s">
        <v>22</v>
      </c>
      <c r="S299" s="64" t="s">
        <v>3255</v>
      </c>
      <c r="T299" s="63"/>
      <c r="U299" s="63" t="s">
        <v>22</v>
      </c>
      <c r="V299" s="65" t="str">
        <f> if(isna(VLOOKUP($A299,processing!$A:$B,1,0)), "no", "yes")</f>
        <v>yes</v>
      </c>
      <c r="W299" s="65" t="str">
        <f> if(isna(VLOOKUP($A299,outputs!$A:$B,1,0)), "no", "yes")</f>
        <v>yes</v>
      </c>
      <c r="X299" s="65" t="str">
        <f t="shared" si="2"/>
        <v>yes</v>
      </c>
      <c r="Y299" s="65" t="str">
        <f> if(isna(VLOOKUP($A299,accuracy!$A:$B,1,0)), "no", "yes")</f>
        <v>yes</v>
      </c>
      <c r="Z299" s="65" t="str">
        <f t="array" ref="Z299"> index(publications!$A$1:$A$319, match($B299, publications!$B$1:$B$319, 0))</f>
        <v>Anette</v>
      </c>
    </row>
    <row r="300">
      <c r="A300" s="4" t="str">
        <f> concatenate(VLOOKUP($B300,publications!$B:$D,3,0), ".", $C300)</f>
        <v>ZVQJ9Z46.1</v>
      </c>
      <c r="B300" s="3" t="s">
        <v>2279</v>
      </c>
      <c r="C300" s="62">
        <f t="shared" si="1"/>
        <v>1</v>
      </c>
      <c r="D300" s="3" t="s">
        <v>2759</v>
      </c>
      <c r="E300" s="3" t="s">
        <v>3161</v>
      </c>
      <c r="F300" s="16" t="s">
        <v>3391</v>
      </c>
      <c r="H300" s="3">
        <v>1944.0</v>
      </c>
      <c r="I300" s="3">
        <v>1944.0</v>
      </c>
      <c r="J300" s="3" t="s">
        <v>3199</v>
      </c>
      <c r="K300" s="5">
        <v>6125.0</v>
      </c>
      <c r="L300" s="67" t="s">
        <v>22</v>
      </c>
      <c r="M300" s="5">
        <v>0.45</v>
      </c>
      <c r="N300" s="63" t="s">
        <v>3178</v>
      </c>
      <c r="O300" s="5">
        <v>20.0</v>
      </c>
      <c r="P300" s="3" t="s">
        <v>3166</v>
      </c>
      <c r="Q300" s="66" t="s">
        <v>22</v>
      </c>
      <c r="R300" s="64" t="s">
        <v>22</v>
      </c>
      <c r="S300" s="64"/>
      <c r="T300" s="3"/>
      <c r="U300" s="3" t="s">
        <v>3472</v>
      </c>
      <c r="V300" s="65" t="str">
        <f> if(isna(VLOOKUP($A300,processing!$A:$B,1,0)), "no", "yes")</f>
        <v>yes</v>
      </c>
      <c r="W300" s="65" t="str">
        <f> if(isna(VLOOKUP($A300,outputs!$A:$B,1,0)), "no", "yes")</f>
        <v>yes</v>
      </c>
      <c r="X300" s="65" t="str">
        <f t="shared" si="2"/>
        <v>yes</v>
      </c>
      <c r="Y300" s="65" t="str">
        <f> if(isna(VLOOKUP($A300,accuracy!$A:$B,1,0)), "no", "yes")</f>
        <v>yes</v>
      </c>
      <c r="Z300" s="65" t="str">
        <f t="array" ref="Z300"> index(publications!$A$1:$A$319, match($B300, publications!$B$1:$B$319, 0))</f>
        <v>Livia</v>
      </c>
    </row>
    <row r="301">
      <c r="A301" s="4" t="str">
        <f> concatenate(VLOOKUP($B301,publications!$B:$D,3,0), ".", $C301)</f>
        <v>ZVQJ9Z46.2</v>
      </c>
      <c r="B301" s="3" t="s">
        <v>2279</v>
      </c>
      <c r="C301" s="62">
        <f t="shared" si="1"/>
        <v>2</v>
      </c>
      <c r="D301" s="3" t="s">
        <v>2759</v>
      </c>
      <c r="E301" s="3" t="s">
        <v>3161</v>
      </c>
      <c r="F301" s="16" t="s">
        <v>3391</v>
      </c>
      <c r="H301" s="3">
        <v>1959.0</v>
      </c>
      <c r="I301" s="3">
        <v>1959.0</v>
      </c>
      <c r="J301" s="3" t="s">
        <v>3199</v>
      </c>
      <c r="K301" s="5">
        <v>4100.0</v>
      </c>
      <c r="L301" s="67" t="s">
        <v>22</v>
      </c>
      <c r="M301" s="5">
        <v>0.62</v>
      </c>
      <c r="N301" s="63" t="s">
        <v>3201</v>
      </c>
      <c r="O301" s="5">
        <v>20.0</v>
      </c>
      <c r="P301" s="3" t="s">
        <v>3166</v>
      </c>
      <c r="Q301" s="66" t="s">
        <v>22</v>
      </c>
      <c r="R301" s="64" t="s">
        <v>22</v>
      </c>
      <c r="S301" s="64"/>
      <c r="T301" s="76"/>
      <c r="U301" s="76" t="s">
        <v>3472</v>
      </c>
      <c r="V301" s="65" t="str">
        <f> if(isna(VLOOKUP($A301,processing!$A:$B,1,0)), "no", "yes")</f>
        <v>yes</v>
      </c>
      <c r="W301" s="65" t="str">
        <f> if(isna(VLOOKUP($A301,outputs!$A:$B,1,0)), "no", "yes")</f>
        <v>yes</v>
      </c>
      <c r="X301" s="65" t="str">
        <f t="shared" si="2"/>
        <v>yes</v>
      </c>
      <c r="Y301" s="65" t="str">
        <f> if(isna(VLOOKUP($A301,accuracy!$A:$B,1,0)), "no", "yes")</f>
        <v>yes</v>
      </c>
      <c r="Z301" s="65" t="str">
        <f t="array" ref="Z301"> index(publications!$A$1:$A$319, match($B301, publications!$B$1:$B$319, 0))</f>
        <v>Livia</v>
      </c>
    </row>
    <row r="302">
      <c r="A302" s="4" t="str">
        <f> concatenate(VLOOKUP($B302,publications!$B:$D,3,0), ".", $C302)</f>
        <v>ZVQJ9Z46.3</v>
      </c>
      <c r="B302" s="3" t="s">
        <v>2279</v>
      </c>
      <c r="C302" s="62">
        <f t="shared" si="1"/>
        <v>3</v>
      </c>
      <c r="D302" s="3" t="s">
        <v>2759</v>
      </c>
      <c r="E302" s="3" t="s">
        <v>3161</v>
      </c>
      <c r="F302" s="16" t="s">
        <v>3391</v>
      </c>
      <c r="H302" s="3">
        <v>1965.0</v>
      </c>
      <c r="I302" s="3">
        <v>1965.0</v>
      </c>
      <c r="J302" s="3" t="s">
        <v>3171</v>
      </c>
      <c r="K302" s="5">
        <v>8940.0</v>
      </c>
      <c r="L302" s="67" t="s">
        <v>22</v>
      </c>
      <c r="M302" s="5">
        <v>0.88</v>
      </c>
      <c r="N302" s="63" t="s">
        <v>3402</v>
      </c>
      <c r="O302" s="5">
        <v>20.0</v>
      </c>
      <c r="P302" s="3" t="s">
        <v>3166</v>
      </c>
      <c r="Q302" s="66" t="s">
        <v>22</v>
      </c>
      <c r="R302" s="64" t="s">
        <v>22</v>
      </c>
      <c r="S302" s="64"/>
      <c r="T302" s="3"/>
      <c r="U302" s="3" t="s">
        <v>3473</v>
      </c>
      <c r="V302" s="65" t="str">
        <f> if(isna(VLOOKUP($A302,processing!$A:$B,1,0)), "no", "yes")</f>
        <v>yes</v>
      </c>
      <c r="W302" s="65" t="str">
        <f> if(isna(VLOOKUP($A302,outputs!$A:$B,1,0)), "no", "yes")</f>
        <v>yes</v>
      </c>
      <c r="X302" s="65" t="str">
        <f t="shared" si="2"/>
        <v>yes</v>
      </c>
      <c r="Y302" s="65" t="str">
        <f> if(isna(VLOOKUP($A302,accuracy!$A:$B,1,0)), "no", "yes")</f>
        <v>yes</v>
      </c>
      <c r="Z302" s="65" t="str">
        <f t="array" ref="Z302"> index(publications!$A$1:$A$319, match($B302, publications!$B$1:$B$319, 0))</f>
        <v>Livia</v>
      </c>
    </row>
    <row r="303">
      <c r="A303" s="4" t="str">
        <f> concatenate(VLOOKUP($B303,publications!$B:$D,3,0), ".", $C303)</f>
        <v>ZVQJ9Z46.4</v>
      </c>
      <c r="B303" s="3" t="s">
        <v>2279</v>
      </c>
      <c r="C303" s="62">
        <f t="shared" si="1"/>
        <v>4</v>
      </c>
      <c r="D303" s="3" t="s">
        <v>2759</v>
      </c>
      <c r="E303" s="3" t="s">
        <v>3161</v>
      </c>
      <c r="F303" s="16" t="s">
        <v>3391</v>
      </c>
      <c r="H303" s="3">
        <v>1977.0</v>
      </c>
      <c r="I303" s="3">
        <v>1977.0</v>
      </c>
      <c r="J303" s="3" t="s">
        <v>3171</v>
      </c>
      <c r="K303" s="5">
        <v>6670.0</v>
      </c>
      <c r="L303" s="67" t="s">
        <v>22</v>
      </c>
      <c r="M303" s="5">
        <v>0.47</v>
      </c>
      <c r="N303" s="63" t="s">
        <v>3273</v>
      </c>
      <c r="O303" s="5">
        <v>15.0</v>
      </c>
      <c r="P303" s="3" t="s">
        <v>3166</v>
      </c>
      <c r="Q303" s="66" t="s">
        <v>22</v>
      </c>
      <c r="R303" s="64" t="s">
        <v>22</v>
      </c>
      <c r="S303" s="64"/>
      <c r="T303" s="3"/>
      <c r="U303" s="3" t="s">
        <v>3473</v>
      </c>
      <c r="V303" s="65" t="str">
        <f> if(isna(VLOOKUP($A303,processing!$A:$B,1,0)), "no", "yes")</f>
        <v>yes</v>
      </c>
      <c r="W303" s="65" t="str">
        <f> if(isna(VLOOKUP($A303,outputs!$A:$B,1,0)), "no", "yes")</f>
        <v>yes</v>
      </c>
      <c r="X303" s="65" t="str">
        <f t="shared" si="2"/>
        <v>yes</v>
      </c>
      <c r="Y303" s="65" t="str">
        <f> if(isna(VLOOKUP($A303,accuracy!$A:$B,1,0)), "no", "yes")</f>
        <v>yes</v>
      </c>
      <c r="Z303" s="65" t="str">
        <f t="array" ref="Z303"> index(publications!$A$1:$A$319, match($B303, publications!$B$1:$B$319, 0))</f>
        <v>Livia</v>
      </c>
    </row>
    <row r="304">
      <c r="A304" s="4" t="str">
        <f> concatenate(VLOOKUP($B304,publications!$B:$D,3,0), ".", $C304)</f>
        <v>ZVQJ9Z46.5</v>
      </c>
      <c r="B304" s="3" t="s">
        <v>2279</v>
      </c>
      <c r="C304" s="62">
        <f t="shared" si="1"/>
        <v>5</v>
      </c>
      <c r="D304" s="3" t="s">
        <v>2759</v>
      </c>
      <c r="E304" s="3" t="s">
        <v>3161</v>
      </c>
      <c r="F304" s="16" t="s">
        <v>3391</v>
      </c>
      <c r="H304" s="3">
        <v>1983.0</v>
      </c>
      <c r="I304" s="3">
        <v>1983.0</v>
      </c>
      <c r="J304" s="3" t="s">
        <v>3171</v>
      </c>
      <c r="K304" s="5">
        <v>6440.0</v>
      </c>
      <c r="L304" s="67" t="s">
        <v>22</v>
      </c>
      <c r="M304" s="5">
        <v>0.45</v>
      </c>
      <c r="N304" s="63" t="s">
        <v>3273</v>
      </c>
      <c r="O304" s="5">
        <v>15.0</v>
      </c>
      <c r="P304" s="3" t="s">
        <v>3166</v>
      </c>
      <c r="Q304" s="66" t="s">
        <v>22</v>
      </c>
      <c r="R304" s="64" t="s">
        <v>22</v>
      </c>
      <c r="S304" s="64"/>
      <c r="T304" s="3"/>
      <c r="U304" s="3" t="s">
        <v>3473</v>
      </c>
      <c r="V304" s="65" t="str">
        <f> if(isna(VLOOKUP($A304,processing!$A:$B,1,0)), "no", "yes")</f>
        <v>yes</v>
      </c>
      <c r="W304" s="65" t="str">
        <f> if(isna(VLOOKUP($A304,outputs!$A:$B,1,0)), "no", "yes")</f>
        <v>yes</v>
      </c>
      <c r="X304" s="65" t="str">
        <f t="shared" si="2"/>
        <v>yes</v>
      </c>
      <c r="Y304" s="65" t="str">
        <f> if(isna(VLOOKUP($A304,accuracy!$A:$B,1,0)), "no", "yes")</f>
        <v>yes</v>
      </c>
      <c r="Z304" s="65" t="str">
        <f t="array" ref="Z304"> index(publications!$A$1:$A$319, match($B304, publications!$B$1:$B$319, 0))</f>
        <v>Livia</v>
      </c>
    </row>
    <row r="305">
      <c r="A305" s="4" t="str">
        <f> concatenate(VLOOKUP($B305,publications!$B:$D,3,0), ".", $C305)</f>
        <v>ZVQJ9Z46.6</v>
      </c>
      <c r="B305" s="3" t="s">
        <v>2279</v>
      </c>
      <c r="C305" s="62">
        <f t="shared" si="1"/>
        <v>6</v>
      </c>
      <c r="D305" s="3" t="s">
        <v>2759</v>
      </c>
      <c r="E305" s="3" t="s">
        <v>3161</v>
      </c>
      <c r="F305" s="16" t="s">
        <v>3391</v>
      </c>
      <c r="H305" s="3">
        <v>1991.0</v>
      </c>
      <c r="I305" s="3">
        <v>1991.0</v>
      </c>
      <c r="J305" s="3" t="s">
        <v>3171</v>
      </c>
      <c r="K305" s="5">
        <v>6710.0</v>
      </c>
      <c r="L305" s="67" t="s">
        <v>22</v>
      </c>
      <c r="M305" s="5">
        <v>0.63</v>
      </c>
      <c r="N305" s="63" t="s">
        <v>3273</v>
      </c>
      <c r="O305" s="5">
        <v>15.0</v>
      </c>
      <c r="P305" s="3" t="s">
        <v>3166</v>
      </c>
      <c r="Q305" s="66" t="s">
        <v>22</v>
      </c>
      <c r="R305" s="64" t="s">
        <v>22</v>
      </c>
      <c r="S305" s="64"/>
      <c r="T305" s="3"/>
      <c r="U305" s="3" t="s">
        <v>3474</v>
      </c>
      <c r="V305" s="65" t="str">
        <f> if(isna(VLOOKUP($A305,processing!$A:$B,1,0)), "no", "yes")</f>
        <v>yes</v>
      </c>
      <c r="W305" s="65" t="str">
        <f> if(isna(VLOOKUP($A305,outputs!$A:$B,1,0)), "no", "yes")</f>
        <v>yes</v>
      </c>
      <c r="X305" s="65" t="str">
        <f t="shared" si="2"/>
        <v>yes</v>
      </c>
      <c r="Y305" s="65" t="str">
        <f> if(isna(VLOOKUP($A305,accuracy!$A:$B,1,0)), "no", "yes")</f>
        <v>yes</v>
      </c>
      <c r="Z305" s="65" t="str">
        <f t="array" ref="Z305"> index(publications!$A$1:$A$319, match($B305, publications!$B$1:$B$319, 0))</f>
        <v>Livia</v>
      </c>
    </row>
    <row r="306">
      <c r="A306" s="4" t="str">
        <f> concatenate(VLOOKUP($B306,publications!$B:$D,3,0), ".", $C306)</f>
        <v>ZVQJ9Z46.7</v>
      </c>
      <c r="B306" s="3" t="s">
        <v>2279</v>
      </c>
      <c r="C306" s="62">
        <f t="shared" si="1"/>
        <v>7</v>
      </c>
      <c r="D306" s="3" t="s">
        <v>2759</v>
      </c>
      <c r="E306" s="3" t="s">
        <v>3161</v>
      </c>
      <c r="F306" s="16" t="s">
        <v>3391</v>
      </c>
      <c r="H306" s="3">
        <v>2003.0</v>
      </c>
      <c r="I306" s="3">
        <v>2003.0</v>
      </c>
      <c r="J306" s="3" t="s">
        <v>3171</v>
      </c>
      <c r="K306" s="5">
        <v>4750.0</v>
      </c>
      <c r="L306" s="67" t="s">
        <v>22</v>
      </c>
      <c r="M306" s="5">
        <v>0.62</v>
      </c>
      <c r="N306" s="63" t="s">
        <v>3273</v>
      </c>
      <c r="O306" s="5">
        <v>15.0</v>
      </c>
      <c r="P306" s="3" t="s">
        <v>3166</v>
      </c>
      <c r="Q306" s="66" t="s">
        <v>22</v>
      </c>
      <c r="R306" s="64" t="s">
        <v>22</v>
      </c>
      <c r="S306" s="64"/>
      <c r="T306" s="3"/>
      <c r="U306" s="3" t="s">
        <v>3474</v>
      </c>
      <c r="V306" s="65" t="str">
        <f> if(isna(VLOOKUP($A306,processing!$A:$B,1,0)), "no", "yes")</f>
        <v>yes</v>
      </c>
      <c r="W306" s="65" t="str">
        <f> if(isna(VLOOKUP($A306,outputs!$A:$B,1,0)), "no", "yes")</f>
        <v>yes</v>
      </c>
      <c r="X306" s="65" t="str">
        <f t="shared" si="2"/>
        <v>yes</v>
      </c>
      <c r="Y306" s="65" t="str">
        <f> if(isna(VLOOKUP($A306,accuracy!$A:$B,1,0)), "no", "yes")</f>
        <v>yes</v>
      </c>
      <c r="Z306" s="65" t="str">
        <f t="array" ref="Z306"> index(publications!$A$1:$A$319, match($B306, publications!$B$1:$B$319, 0))</f>
        <v>Livia</v>
      </c>
    </row>
    <row r="307">
      <c r="A307" s="4" t="str">
        <f> concatenate(VLOOKUP($B307,publications!$B:$D,3,0), ".", $C307)</f>
        <v>PTTQ9VGB.1</v>
      </c>
      <c r="B307" s="3" t="s">
        <v>2283</v>
      </c>
      <c r="C307" s="62">
        <f t="shared" si="1"/>
        <v>1</v>
      </c>
      <c r="D307" s="3" t="s">
        <v>2759</v>
      </c>
      <c r="E307" s="3" t="s">
        <v>3161</v>
      </c>
      <c r="F307" s="16" t="s">
        <v>3197</v>
      </c>
      <c r="H307" s="3">
        <v>1967.0</v>
      </c>
      <c r="I307" s="3">
        <v>1967.0</v>
      </c>
      <c r="J307" s="3" t="s">
        <v>3199</v>
      </c>
      <c r="K307" s="5" t="s">
        <v>22</v>
      </c>
      <c r="L307" s="67" t="s">
        <v>22</v>
      </c>
      <c r="M307" s="66" t="s">
        <v>22</v>
      </c>
      <c r="N307" s="63" t="s">
        <v>22</v>
      </c>
      <c r="O307" s="5" t="s">
        <v>22</v>
      </c>
      <c r="P307" s="66" t="s">
        <v>22</v>
      </c>
      <c r="Q307" s="66" t="s">
        <v>22</v>
      </c>
      <c r="R307" s="64" t="s">
        <v>22</v>
      </c>
      <c r="S307" s="64"/>
      <c r="T307" s="63"/>
      <c r="U307" s="63" t="s">
        <v>22</v>
      </c>
      <c r="V307" s="65" t="str">
        <f> if(isna(VLOOKUP($A307,processing!$A:$B,1,0)), "no", "yes")</f>
        <v>yes</v>
      </c>
      <c r="W307" s="65" t="str">
        <f> if(isna(VLOOKUP($A307,outputs!$A:$B,1,0)), "no", "yes")</f>
        <v>yes</v>
      </c>
      <c r="X307" s="65" t="str">
        <f t="shared" si="2"/>
        <v>yes</v>
      </c>
      <c r="Y307" s="65" t="str">
        <f> if(isna(VLOOKUP($A307,accuracy!$A:$B,1,0)), "no", "yes")</f>
        <v>yes</v>
      </c>
      <c r="Z307" s="65" t="str">
        <f t="array" ref="Z307"> index(publications!$A$1:$A$319, match($B307, publications!$B$1:$B$319, 0))</f>
        <v>Melanie</v>
      </c>
    </row>
    <row r="308">
      <c r="A308" s="4" t="str">
        <f> concatenate(VLOOKUP($B308,publications!$B:$D,3,0), ".", $C308)</f>
        <v>PTTQ9VGB.2</v>
      </c>
      <c r="B308" s="3" t="s">
        <v>2283</v>
      </c>
      <c r="C308" s="62">
        <f t="shared" si="1"/>
        <v>2</v>
      </c>
      <c r="D308" s="3" t="s">
        <v>2759</v>
      </c>
      <c r="E308" s="3" t="s">
        <v>3161</v>
      </c>
      <c r="F308" s="16" t="s">
        <v>3197</v>
      </c>
      <c r="H308" s="3">
        <v>1974.0</v>
      </c>
      <c r="I308" s="3">
        <v>1974.0</v>
      </c>
      <c r="J308" s="3" t="s">
        <v>3199</v>
      </c>
      <c r="K308" s="5" t="s">
        <v>22</v>
      </c>
      <c r="L308" s="67" t="s">
        <v>22</v>
      </c>
      <c r="M308" s="66" t="s">
        <v>22</v>
      </c>
      <c r="N308" s="63" t="s">
        <v>22</v>
      </c>
      <c r="O308" s="5" t="s">
        <v>22</v>
      </c>
      <c r="P308" s="66" t="s">
        <v>22</v>
      </c>
      <c r="Q308" s="66" t="s">
        <v>22</v>
      </c>
      <c r="R308" s="64" t="s">
        <v>22</v>
      </c>
      <c r="S308" s="64"/>
      <c r="T308" s="63"/>
      <c r="U308" s="63" t="s">
        <v>22</v>
      </c>
      <c r="V308" s="65" t="str">
        <f> if(isna(VLOOKUP($A308,processing!$A:$B,1,0)), "no", "yes")</f>
        <v>yes</v>
      </c>
      <c r="W308" s="65" t="str">
        <f> if(isna(VLOOKUP($A308,outputs!$A:$B,1,0)), "no", "yes")</f>
        <v>yes</v>
      </c>
      <c r="X308" s="65" t="str">
        <f t="shared" si="2"/>
        <v>yes</v>
      </c>
      <c r="Y308" s="65" t="str">
        <f> if(isna(VLOOKUP($A308,accuracy!$A:$B,1,0)), "no", "yes")</f>
        <v>yes</v>
      </c>
      <c r="Z308" s="65" t="str">
        <f t="array" ref="Z308"> index(publications!$A$1:$A$319, match($B308, publications!$B$1:$B$319, 0))</f>
        <v>Melanie</v>
      </c>
    </row>
    <row r="309">
      <c r="A309" s="4" t="str">
        <f> concatenate(VLOOKUP($B309,publications!$B:$D,3,0), ".", $C309)</f>
        <v>46MI564E.1</v>
      </c>
      <c r="B309" s="3" t="s">
        <v>2285</v>
      </c>
      <c r="C309" s="62">
        <f t="shared" si="1"/>
        <v>1</v>
      </c>
      <c r="D309" s="3" t="s">
        <v>2759</v>
      </c>
      <c r="E309" s="3" t="s">
        <v>3161</v>
      </c>
      <c r="F309" s="16" t="s">
        <v>3475</v>
      </c>
      <c r="H309" s="3">
        <v>1938.0</v>
      </c>
      <c r="I309" s="3">
        <v>1938.0</v>
      </c>
      <c r="J309" s="3" t="s">
        <v>3252</v>
      </c>
      <c r="K309" s="5" t="s">
        <v>22</v>
      </c>
      <c r="L309" s="67" t="s">
        <v>22</v>
      </c>
      <c r="M309" s="66" t="s">
        <v>22</v>
      </c>
      <c r="N309" s="63" t="s">
        <v>22</v>
      </c>
      <c r="O309" s="5" t="s">
        <v>22</v>
      </c>
      <c r="P309" s="66" t="s">
        <v>22</v>
      </c>
      <c r="Q309" s="5">
        <v>27.0</v>
      </c>
      <c r="R309" s="64" t="s">
        <v>22</v>
      </c>
      <c r="S309" s="64"/>
      <c r="T309" s="63"/>
      <c r="U309" s="63" t="s">
        <v>22</v>
      </c>
      <c r="V309" s="65" t="str">
        <f> if(isna(VLOOKUP($A309,processing!$A:$B,1,0)), "no", "yes")</f>
        <v>yes</v>
      </c>
      <c r="W309" s="65" t="str">
        <f> if(isna(VLOOKUP($A309,outputs!$A:$B,1,0)), "no", "yes")</f>
        <v>yes</v>
      </c>
      <c r="X309" s="65" t="str">
        <f t="shared" si="2"/>
        <v>yes</v>
      </c>
      <c r="Y309" s="65" t="str">
        <f> if(isna(VLOOKUP($A309,accuracy!$A:$B,1,0)), "no", "yes")</f>
        <v>yes</v>
      </c>
      <c r="Z309" s="65" t="str">
        <f t="array" ref="Z309"> index(publications!$A$1:$A$319, match($B309, publications!$B$1:$B$319, 0))</f>
        <v>Livia</v>
      </c>
    </row>
    <row r="310" ht="16.5" customHeight="1">
      <c r="A310" s="4" t="str">
        <f> concatenate(VLOOKUP($B310,publications!$B:$D,3,0), ".", $C310)</f>
        <v>46MI564E.2</v>
      </c>
      <c r="B310" s="3" t="s">
        <v>2285</v>
      </c>
      <c r="C310" s="62">
        <f t="shared" si="1"/>
        <v>2</v>
      </c>
      <c r="D310" s="3" t="s">
        <v>2759</v>
      </c>
      <c r="E310" s="3" t="s">
        <v>3161</v>
      </c>
      <c r="F310" s="16" t="s">
        <v>3475</v>
      </c>
      <c r="H310" s="3">
        <v>1953.0</v>
      </c>
      <c r="I310" s="3">
        <v>1953.0</v>
      </c>
      <c r="J310" s="3" t="s">
        <v>3252</v>
      </c>
      <c r="K310" s="5" t="s">
        <v>22</v>
      </c>
      <c r="L310" s="67" t="s">
        <v>22</v>
      </c>
      <c r="M310" s="66" t="s">
        <v>22</v>
      </c>
      <c r="N310" s="63" t="s">
        <v>22</v>
      </c>
      <c r="O310" s="5" t="s">
        <v>22</v>
      </c>
      <c r="P310" s="66" t="s">
        <v>22</v>
      </c>
      <c r="Q310" s="5">
        <v>19.0</v>
      </c>
      <c r="R310" s="64" t="s">
        <v>22</v>
      </c>
      <c r="S310" s="64"/>
      <c r="T310" s="63"/>
      <c r="U310" s="63" t="s">
        <v>22</v>
      </c>
      <c r="V310" s="65" t="str">
        <f> if(isna(VLOOKUP($A310,processing!$A:$B,1,0)), "no", "yes")</f>
        <v>yes</v>
      </c>
      <c r="W310" s="65" t="str">
        <f> if(isna(VLOOKUP($A310,outputs!$A:$B,1,0)), "no", "yes")</f>
        <v>yes</v>
      </c>
      <c r="X310" s="65" t="str">
        <f t="shared" si="2"/>
        <v>yes</v>
      </c>
      <c r="Y310" s="65" t="str">
        <f> if(isna(VLOOKUP($A310,accuracy!$A:$B,1,0)), "no", "yes")</f>
        <v>yes</v>
      </c>
      <c r="Z310" s="65" t="str">
        <f t="array" ref="Z310"> index(publications!$A$1:$A$319, match($B310, publications!$B$1:$B$319, 0))</f>
        <v>Livia</v>
      </c>
    </row>
    <row r="311">
      <c r="A311" s="4" t="str">
        <f> concatenate(VLOOKUP($B311,publications!$B:$D,3,0), ".", $C311)</f>
        <v>B5ILGT3L.1</v>
      </c>
      <c r="B311" s="77" t="s">
        <v>2288</v>
      </c>
      <c r="C311" s="62">
        <f t="shared" si="1"/>
        <v>1</v>
      </c>
      <c r="D311" s="77" t="s">
        <v>2759</v>
      </c>
      <c r="E311" s="77" t="s">
        <v>3161</v>
      </c>
      <c r="F311" s="16" t="s">
        <v>3303</v>
      </c>
      <c r="H311" s="78">
        <v>1945.0</v>
      </c>
      <c r="I311" s="77">
        <v>1945.0</v>
      </c>
      <c r="J311" s="77" t="s">
        <v>3199</v>
      </c>
      <c r="K311" s="69">
        <v>2134.0</v>
      </c>
      <c r="L311" s="67" t="s">
        <v>22</v>
      </c>
      <c r="M311" s="69">
        <v>0.11</v>
      </c>
      <c r="N311" s="79" t="s">
        <v>3476</v>
      </c>
      <c r="O311" s="69">
        <v>2400.0</v>
      </c>
      <c r="P311" s="77" t="s">
        <v>3238</v>
      </c>
      <c r="Q311" s="66" t="s">
        <v>22</v>
      </c>
      <c r="R311" s="64" t="s">
        <v>22</v>
      </c>
      <c r="S311" s="64"/>
      <c r="T311" s="63"/>
      <c r="U311" s="63" t="s">
        <v>22</v>
      </c>
      <c r="V311" s="65" t="str">
        <f> if(isna(VLOOKUP($A311,processing!$A:$B,1,0)), "no", "yes")</f>
        <v>yes</v>
      </c>
      <c r="W311" s="65" t="str">
        <f> if(isna(VLOOKUP($A311,outputs!$A:$B,1,0)), "no", "yes")</f>
        <v>yes</v>
      </c>
      <c r="X311" s="65" t="str">
        <f t="shared" si="2"/>
        <v>yes</v>
      </c>
      <c r="Y311" s="65" t="str">
        <f> if(isna(VLOOKUP($A311,accuracy!$A:$B,1,0)), "no", "yes")</f>
        <v>yes</v>
      </c>
      <c r="Z311" s="65" t="str">
        <f t="array" ref="Z311"> index(publications!$A$1:$A$319, match($B311, publications!$B$1:$B$319, 0))</f>
        <v>Anette</v>
      </c>
    </row>
    <row r="312">
      <c r="A312" s="4" t="str">
        <f> concatenate(VLOOKUP($B312,publications!$B:$D,3,0), ".", $C312)</f>
        <v>B5ILGT3L.2</v>
      </c>
      <c r="B312" s="77" t="s">
        <v>2288</v>
      </c>
      <c r="C312" s="62">
        <f t="shared" si="1"/>
        <v>2</v>
      </c>
      <c r="D312" s="77" t="s">
        <v>2759</v>
      </c>
      <c r="E312" s="77" t="s">
        <v>3161</v>
      </c>
      <c r="F312" s="16" t="s">
        <v>3303</v>
      </c>
      <c r="H312" s="78">
        <v>1968.0</v>
      </c>
      <c r="I312" s="77">
        <v>1968.0</v>
      </c>
      <c r="J312" s="77" t="s">
        <v>3199</v>
      </c>
      <c r="K312" s="69">
        <v>1524.0</v>
      </c>
      <c r="L312" s="67" t="s">
        <v>22</v>
      </c>
      <c r="M312" s="69">
        <v>0.118</v>
      </c>
      <c r="N312" s="68" t="s">
        <v>3250</v>
      </c>
      <c r="O312" s="69">
        <v>2400.0</v>
      </c>
      <c r="P312" s="77" t="s">
        <v>3238</v>
      </c>
      <c r="Q312" s="66" t="s">
        <v>22</v>
      </c>
      <c r="R312" s="64" t="s">
        <v>22</v>
      </c>
      <c r="S312" s="64"/>
      <c r="T312" s="63"/>
      <c r="U312" s="63" t="s">
        <v>22</v>
      </c>
      <c r="V312" s="65" t="str">
        <f> if(isna(VLOOKUP($A312,processing!$A:$B,1,0)), "no", "yes")</f>
        <v>yes</v>
      </c>
      <c r="W312" s="65" t="str">
        <f> if(isna(VLOOKUP($A312,outputs!$A:$B,1,0)), "no", "yes")</f>
        <v>yes</v>
      </c>
      <c r="X312" s="65" t="str">
        <f t="shared" si="2"/>
        <v>yes</v>
      </c>
      <c r="Y312" s="65" t="str">
        <f> if(isna(VLOOKUP($A312,accuracy!$A:$B,1,0)), "no", "yes")</f>
        <v>yes</v>
      </c>
      <c r="Z312" s="65" t="str">
        <f t="array" ref="Z312"> index(publications!$A$1:$A$319, match($B312, publications!$B$1:$B$319, 0))</f>
        <v>Anette</v>
      </c>
    </row>
    <row r="313">
      <c r="A313" s="4" t="str">
        <f> concatenate(VLOOKUP($B313,publications!$B:$D,3,0), ".", $C313)</f>
        <v>B5ILGT3L.3</v>
      </c>
      <c r="B313" s="77" t="s">
        <v>2288</v>
      </c>
      <c r="C313" s="62">
        <f t="shared" si="1"/>
        <v>3</v>
      </c>
      <c r="D313" s="77" t="s">
        <v>2759</v>
      </c>
      <c r="E313" s="77" t="s">
        <v>3161</v>
      </c>
      <c r="F313" s="16" t="s">
        <v>3303</v>
      </c>
      <c r="H313" s="78">
        <v>1982.0</v>
      </c>
      <c r="I313" s="77">
        <v>1982.0</v>
      </c>
      <c r="J313" s="77" t="s">
        <v>3199</v>
      </c>
      <c r="K313" s="69">
        <v>2438.0</v>
      </c>
      <c r="L313" s="67" t="s">
        <v>22</v>
      </c>
      <c r="M313" s="69">
        <v>0.081</v>
      </c>
      <c r="N313" s="68" t="s">
        <v>3330</v>
      </c>
      <c r="O313" s="69">
        <v>2400.0</v>
      </c>
      <c r="P313" s="77" t="s">
        <v>3238</v>
      </c>
      <c r="Q313" s="66" t="s">
        <v>22</v>
      </c>
      <c r="R313" s="64" t="s">
        <v>22</v>
      </c>
      <c r="S313" s="64"/>
      <c r="T313" s="63"/>
      <c r="U313" s="63" t="s">
        <v>22</v>
      </c>
      <c r="V313" s="65" t="str">
        <f> if(isna(VLOOKUP($A313,processing!$A:$B,1,0)), "no", "yes")</f>
        <v>yes</v>
      </c>
      <c r="W313" s="65" t="str">
        <f> if(isna(VLOOKUP($A313,outputs!$A:$B,1,0)), "no", "yes")</f>
        <v>yes</v>
      </c>
      <c r="X313" s="65" t="str">
        <f t="shared" si="2"/>
        <v>yes</v>
      </c>
      <c r="Y313" s="65" t="str">
        <f> if(isna(VLOOKUP($A313,accuracy!$A:$B,1,0)), "no", "yes")</f>
        <v>yes</v>
      </c>
      <c r="Z313" s="65" t="str">
        <f t="array" ref="Z313"> index(publications!$A$1:$A$319, match($B313, publications!$B$1:$B$319, 0))</f>
        <v>Anette</v>
      </c>
    </row>
    <row r="314">
      <c r="A314" s="4" t="str">
        <f> concatenate(VLOOKUP($B314,publications!$B:$D,3,0), ".", $C314)</f>
        <v>B5ILGT3L.4</v>
      </c>
      <c r="B314" s="77" t="s">
        <v>2288</v>
      </c>
      <c r="C314" s="62">
        <f t="shared" si="1"/>
        <v>4</v>
      </c>
      <c r="D314" s="77" t="s">
        <v>2759</v>
      </c>
      <c r="E314" s="77" t="s">
        <v>3161</v>
      </c>
      <c r="F314" s="16" t="s">
        <v>3303</v>
      </c>
      <c r="H314" s="78">
        <v>1948.0</v>
      </c>
      <c r="I314" s="77">
        <v>1948.0</v>
      </c>
      <c r="J314" s="77" t="s">
        <v>3199</v>
      </c>
      <c r="K314" s="69">
        <v>5029.0</v>
      </c>
      <c r="L314" s="67" t="s">
        <v>22</v>
      </c>
      <c r="M314" s="69">
        <v>0.104</v>
      </c>
      <c r="N314" s="79" t="s">
        <v>3250</v>
      </c>
      <c r="O314" s="69">
        <v>2400.0</v>
      </c>
      <c r="P314" s="77" t="s">
        <v>3238</v>
      </c>
      <c r="Q314" s="66" t="s">
        <v>22</v>
      </c>
      <c r="R314" s="64" t="s">
        <v>22</v>
      </c>
      <c r="S314" s="64"/>
      <c r="T314" s="63"/>
      <c r="U314" s="63" t="s">
        <v>22</v>
      </c>
      <c r="V314" s="65" t="str">
        <f> if(isna(VLOOKUP($A314,processing!$A:$B,1,0)), "no", "yes")</f>
        <v>yes</v>
      </c>
      <c r="W314" s="65" t="str">
        <f> if(isna(VLOOKUP($A314,outputs!$A:$B,1,0)), "no", "yes")</f>
        <v>yes</v>
      </c>
      <c r="X314" s="65" t="str">
        <f t="shared" si="2"/>
        <v>yes</v>
      </c>
      <c r="Y314" s="65" t="str">
        <f> if(isna(VLOOKUP($A314,accuracy!$A:$B,1,0)), "no", "yes")</f>
        <v>yes</v>
      </c>
      <c r="Z314" s="65" t="str">
        <f t="array" ref="Z314"> index(publications!$A$1:$A$319, match($B314, publications!$B$1:$B$319, 0))</f>
        <v>Anette</v>
      </c>
    </row>
    <row r="315">
      <c r="A315" s="4" t="str">
        <f> concatenate(VLOOKUP($B315,publications!$B:$D,3,0), ".", $C315)</f>
        <v>B5ILGT3L.5</v>
      </c>
      <c r="B315" s="77" t="s">
        <v>2288</v>
      </c>
      <c r="C315" s="62">
        <f t="shared" si="1"/>
        <v>5</v>
      </c>
      <c r="D315" s="77" t="s">
        <v>2759</v>
      </c>
      <c r="E315" s="77" t="s">
        <v>3161</v>
      </c>
      <c r="F315" s="16" t="s">
        <v>3303</v>
      </c>
      <c r="H315" s="78">
        <v>1969.0</v>
      </c>
      <c r="I315" s="77">
        <v>1969.0</v>
      </c>
      <c r="J315" s="77" t="s">
        <v>3199</v>
      </c>
      <c r="K315" s="69">
        <v>2286.0</v>
      </c>
      <c r="L315" s="67" t="s">
        <v>22</v>
      </c>
      <c r="M315" s="69">
        <v>0.072</v>
      </c>
      <c r="N315" s="79" t="s">
        <v>3477</v>
      </c>
      <c r="O315" s="69">
        <v>2400.0</v>
      </c>
      <c r="P315" s="77" t="s">
        <v>3238</v>
      </c>
      <c r="Q315" s="66" t="s">
        <v>22</v>
      </c>
      <c r="R315" s="64" t="s">
        <v>22</v>
      </c>
      <c r="S315" s="64"/>
      <c r="T315" s="63"/>
      <c r="U315" s="63" t="s">
        <v>22</v>
      </c>
      <c r="V315" s="65" t="str">
        <f> if(isna(VLOOKUP($A315,processing!$A:$B,1,0)), "no", "yes")</f>
        <v>yes</v>
      </c>
      <c r="W315" s="65" t="str">
        <f> if(isna(VLOOKUP($A315,outputs!$A:$B,1,0)), "no", "yes")</f>
        <v>yes</v>
      </c>
      <c r="X315" s="65" t="str">
        <f t="shared" si="2"/>
        <v>yes</v>
      </c>
      <c r="Y315" s="65" t="str">
        <f> if(isna(VLOOKUP($A315,accuracy!$A:$B,1,0)), "no", "yes")</f>
        <v>yes</v>
      </c>
      <c r="Z315" s="65" t="str">
        <f t="array" ref="Z315"> index(publications!$A$1:$A$319, match($B315, publications!$B$1:$B$319, 0))</f>
        <v>Anette</v>
      </c>
    </row>
    <row r="316">
      <c r="A316" s="4" t="str">
        <f> concatenate(VLOOKUP($B316,publications!$B:$D,3,0), ".", $C316)</f>
        <v>B5ILGT3L.6</v>
      </c>
      <c r="B316" s="77" t="s">
        <v>2288</v>
      </c>
      <c r="C316" s="62">
        <f t="shared" si="1"/>
        <v>6</v>
      </c>
      <c r="D316" s="77" t="s">
        <v>2759</v>
      </c>
      <c r="E316" s="77" t="s">
        <v>3161</v>
      </c>
      <c r="F316" s="16" t="s">
        <v>3478</v>
      </c>
      <c r="H316" s="78">
        <v>1972.0</v>
      </c>
      <c r="I316" s="77">
        <v>1972.0</v>
      </c>
      <c r="J316" s="77" t="s">
        <v>3199</v>
      </c>
      <c r="K316" s="69">
        <v>1822.0</v>
      </c>
      <c r="L316" s="67" t="s">
        <v>22</v>
      </c>
      <c r="M316" s="69">
        <v>0.122</v>
      </c>
      <c r="N316" s="79" t="s">
        <v>3479</v>
      </c>
      <c r="O316" s="69">
        <v>2400.0</v>
      </c>
      <c r="P316" s="77" t="s">
        <v>3238</v>
      </c>
      <c r="Q316" s="66" t="s">
        <v>22</v>
      </c>
      <c r="R316" s="64" t="s">
        <v>22</v>
      </c>
      <c r="S316" s="64"/>
      <c r="T316" s="63"/>
      <c r="U316" s="63" t="s">
        <v>22</v>
      </c>
      <c r="V316" s="65" t="str">
        <f> if(isna(VLOOKUP($A316,processing!$A:$B,1,0)), "no", "yes")</f>
        <v>yes</v>
      </c>
      <c r="W316" s="65" t="str">
        <f> if(isna(VLOOKUP($A316,outputs!$A:$B,1,0)), "no", "yes")</f>
        <v>yes</v>
      </c>
      <c r="X316" s="65" t="str">
        <f t="shared" si="2"/>
        <v>yes</v>
      </c>
      <c r="Y316" s="65" t="str">
        <f> if(isna(VLOOKUP($A316,accuracy!$A:$B,1,0)), "no", "yes")</f>
        <v>yes</v>
      </c>
      <c r="Z316" s="65" t="str">
        <f t="array" ref="Z316"> index(publications!$A$1:$A$319, match($B316, publications!$B$1:$B$319, 0))</f>
        <v>Anette</v>
      </c>
    </row>
    <row r="317">
      <c r="A317" s="4" t="str">
        <f> concatenate(VLOOKUP($B317,publications!$B:$D,3,0), ".", $C317)</f>
        <v>B5ILGT3L.7</v>
      </c>
      <c r="B317" s="77" t="s">
        <v>2288</v>
      </c>
      <c r="C317" s="62">
        <f t="shared" si="1"/>
        <v>7</v>
      </c>
      <c r="D317" s="77" t="s">
        <v>2759</v>
      </c>
      <c r="E317" s="77" t="s">
        <v>3161</v>
      </c>
      <c r="F317" s="16" t="s">
        <v>3303</v>
      </c>
      <c r="H317" s="78">
        <v>1984.0</v>
      </c>
      <c r="I317" s="77">
        <v>1984.0</v>
      </c>
      <c r="J317" s="77" t="s">
        <v>3199</v>
      </c>
      <c r="K317" s="69">
        <v>2438.0</v>
      </c>
      <c r="L317" s="67" t="s">
        <v>22</v>
      </c>
      <c r="M317" s="69">
        <v>0.078</v>
      </c>
      <c r="N317" s="79" t="s">
        <v>3330</v>
      </c>
      <c r="O317" s="69">
        <v>2400.0</v>
      </c>
      <c r="P317" s="77" t="s">
        <v>3238</v>
      </c>
      <c r="Q317" s="66" t="s">
        <v>22</v>
      </c>
      <c r="R317" s="64" t="s">
        <v>22</v>
      </c>
      <c r="S317" s="64"/>
      <c r="T317" s="63"/>
      <c r="U317" s="63" t="s">
        <v>22</v>
      </c>
      <c r="V317" s="65" t="str">
        <f> if(isna(VLOOKUP($A317,processing!$A:$B,1,0)), "no", "yes")</f>
        <v>yes</v>
      </c>
      <c r="W317" s="65" t="str">
        <f> if(isna(VLOOKUP($A317,outputs!$A:$B,1,0)), "no", "yes")</f>
        <v>yes</v>
      </c>
      <c r="X317" s="65" t="str">
        <f t="shared" si="2"/>
        <v>yes</v>
      </c>
      <c r="Y317" s="65" t="str">
        <f> if(isna(VLOOKUP($A317,accuracy!$A:$B,1,0)), "no", "yes")</f>
        <v>yes</v>
      </c>
      <c r="Z317" s="65" t="str">
        <f t="array" ref="Z317"> index(publications!$A$1:$A$319, match($B317, publications!$B$1:$B$319, 0))</f>
        <v>Anette</v>
      </c>
    </row>
    <row r="318">
      <c r="A318" s="4" t="str">
        <f> concatenate(VLOOKUP($B318,publications!$B:$D,3,0), ".", $C318)</f>
        <v>B5ILGT3L.8</v>
      </c>
      <c r="B318" s="77" t="s">
        <v>2288</v>
      </c>
      <c r="C318" s="62">
        <f t="shared" si="1"/>
        <v>8</v>
      </c>
      <c r="D318" s="77" t="s">
        <v>2759</v>
      </c>
      <c r="E318" s="77" t="s">
        <v>3161</v>
      </c>
      <c r="F318" s="16" t="s">
        <v>3303</v>
      </c>
      <c r="H318" s="78">
        <v>1989.0</v>
      </c>
      <c r="I318" s="77">
        <v>1989.0</v>
      </c>
      <c r="J318" s="77" t="s">
        <v>3199</v>
      </c>
      <c r="K318" s="69">
        <v>2499.0</v>
      </c>
      <c r="L318" s="67" t="s">
        <v>22</v>
      </c>
      <c r="M318" s="69">
        <v>0.084</v>
      </c>
      <c r="N318" s="79" t="s">
        <v>3480</v>
      </c>
      <c r="O318" s="69">
        <v>2400.0</v>
      </c>
      <c r="P318" s="77" t="s">
        <v>3238</v>
      </c>
      <c r="Q318" s="66" t="s">
        <v>22</v>
      </c>
      <c r="R318" s="64" t="s">
        <v>22</v>
      </c>
      <c r="S318" s="64"/>
      <c r="T318" s="63"/>
      <c r="U318" s="63" t="s">
        <v>22</v>
      </c>
      <c r="V318" s="65" t="str">
        <f> if(isna(VLOOKUP($A318,processing!$A:$B,1,0)), "no", "yes")</f>
        <v>yes</v>
      </c>
      <c r="W318" s="65" t="str">
        <f> if(isna(VLOOKUP($A318,outputs!$A:$B,1,0)), "no", "yes")</f>
        <v>yes</v>
      </c>
      <c r="X318" s="65" t="str">
        <f t="shared" si="2"/>
        <v>yes</v>
      </c>
      <c r="Y318" s="65" t="str">
        <f> if(isna(VLOOKUP($A318,accuracy!$A:$B,1,0)), "no", "yes")</f>
        <v>yes</v>
      </c>
      <c r="Z318" s="65" t="str">
        <f t="array" ref="Z318"> index(publications!$A$1:$A$319, match($B318, publications!$B$1:$B$319, 0))</f>
        <v>Anette</v>
      </c>
    </row>
    <row r="319">
      <c r="A319" s="4" t="str">
        <f> concatenate(VLOOKUP($B319,publications!$B:$D,3,0), ".", $C319)</f>
        <v>B5ILGT3L.9</v>
      </c>
      <c r="B319" s="77" t="s">
        <v>2288</v>
      </c>
      <c r="C319" s="62">
        <f t="shared" si="1"/>
        <v>9</v>
      </c>
      <c r="D319" s="77" t="s">
        <v>2759</v>
      </c>
      <c r="E319" s="77" t="s">
        <v>3161</v>
      </c>
      <c r="F319" s="16" t="s">
        <v>3478</v>
      </c>
      <c r="H319" s="78">
        <v>1997.0</v>
      </c>
      <c r="I319" s="77">
        <v>1997.0</v>
      </c>
      <c r="J319" s="77" t="s">
        <v>3199</v>
      </c>
      <c r="K319" s="69">
        <v>1532.0</v>
      </c>
      <c r="L319" s="67" t="s">
        <v>22</v>
      </c>
      <c r="M319" s="69">
        <v>0.104</v>
      </c>
      <c r="N319" s="68" t="s">
        <v>3250</v>
      </c>
      <c r="O319" s="69">
        <v>2400.0</v>
      </c>
      <c r="P319" s="77" t="s">
        <v>3238</v>
      </c>
      <c r="Q319" s="66" t="s">
        <v>22</v>
      </c>
      <c r="R319" s="64" t="s">
        <v>22</v>
      </c>
      <c r="S319" s="64"/>
      <c r="T319" s="63"/>
      <c r="U319" s="63" t="s">
        <v>22</v>
      </c>
      <c r="V319" s="65" t="str">
        <f> if(isna(VLOOKUP($A319,processing!$A:$B,1,0)), "no", "yes")</f>
        <v>yes</v>
      </c>
      <c r="W319" s="65" t="str">
        <f> if(isna(VLOOKUP($A319,outputs!$A:$B,1,0)), "no", "yes")</f>
        <v>yes</v>
      </c>
      <c r="X319" s="65" t="str">
        <f t="shared" si="2"/>
        <v>yes</v>
      </c>
      <c r="Y319" s="65" t="str">
        <f> if(isna(VLOOKUP($A319,accuracy!$A:$B,1,0)), "no", "yes")</f>
        <v>yes</v>
      </c>
      <c r="Z319" s="65" t="str">
        <f t="array" ref="Z319"> index(publications!$A$1:$A$319, match($B319, publications!$B$1:$B$319, 0))</f>
        <v>Anette</v>
      </c>
    </row>
    <row r="320">
      <c r="A320" s="4" t="str">
        <f> concatenate(VLOOKUP($B320,publications!$B:$D,3,0), ".", $C320)</f>
        <v>AXLJGWNE.1</v>
      </c>
      <c r="B320" s="3" t="s">
        <v>2290</v>
      </c>
      <c r="C320" s="62">
        <f t="shared" si="1"/>
        <v>1</v>
      </c>
      <c r="D320" s="3" t="s">
        <v>2759</v>
      </c>
      <c r="E320" s="3" t="s">
        <v>3161</v>
      </c>
      <c r="F320" s="16" t="s">
        <v>3197</v>
      </c>
      <c r="H320" s="3">
        <v>1945.0</v>
      </c>
      <c r="I320" s="3">
        <v>1945.0</v>
      </c>
      <c r="J320" s="3" t="s">
        <v>3171</v>
      </c>
      <c r="K320" s="5" t="s">
        <v>22</v>
      </c>
      <c r="L320" s="67" t="s">
        <v>22</v>
      </c>
      <c r="M320" s="66" t="s">
        <v>22</v>
      </c>
      <c r="N320" s="63" t="s">
        <v>22</v>
      </c>
      <c r="O320" s="5">
        <v>15.0</v>
      </c>
      <c r="P320" s="3" t="s">
        <v>3166</v>
      </c>
      <c r="Q320" s="5">
        <v>13.0</v>
      </c>
      <c r="R320" s="64" t="s">
        <v>22</v>
      </c>
      <c r="S320" s="64"/>
      <c r="T320" s="3"/>
      <c r="U320" s="3" t="s">
        <v>3481</v>
      </c>
      <c r="V320" s="65" t="str">
        <f> if(isna(VLOOKUP($A320,processing!$A:$B,1,0)), "no", "yes")</f>
        <v>yes</v>
      </c>
      <c r="W320" s="65" t="str">
        <f> if(isna(VLOOKUP($A320,outputs!$A:$B,1,0)), "no", "yes")</f>
        <v>yes</v>
      </c>
      <c r="X320" s="65" t="str">
        <f t="shared" si="2"/>
        <v>yes</v>
      </c>
      <c r="Y320" s="65" t="str">
        <f> if(isna(VLOOKUP($A320,accuracy!$A:$B,1,0)), "no", "yes")</f>
        <v>yes</v>
      </c>
      <c r="Z320" s="65" t="str">
        <f t="array" ref="Z320"> index(publications!$A$1:$A$319, match($B320, publications!$B$1:$B$319, 0))</f>
        <v>Livia</v>
      </c>
    </row>
    <row r="321">
      <c r="A321" s="4" t="str">
        <f> concatenate(VLOOKUP($B321,publications!$B:$D,3,0), ".", $C321)</f>
        <v>AXLJGWNE.2</v>
      </c>
      <c r="B321" s="3" t="s">
        <v>2290</v>
      </c>
      <c r="C321" s="62">
        <f t="shared" si="1"/>
        <v>2</v>
      </c>
      <c r="D321" s="3" t="s">
        <v>2759</v>
      </c>
      <c r="E321" s="3" t="s">
        <v>3161</v>
      </c>
      <c r="F321" s="16" t="s">
        <v>3197</v>
      </c>
      <c r="H321" s="3">
        <v>1946.0</v>
      </c>
      <c r="I321" s="3">
        <v>1946.0</v>
      </c>
      <c r="J321" s="3" t="s">
        <v>3171</v>
      </c>
      <c r="K321" s="5" t="s">
        <v>22</v>
      </c>
      <c r="L321" s="67" t="s">
        <v>22</v>
      </c>
      <c r="M321" s="66" t="s">
        <v>22</v>
      </c>
      <c r="N321" s="63" t="s">
        <v>22</v>
      </c>
      <c r="O321" s="5">
        <v>15.0</v>
      </c>
      <c r="P321" s="3" t="s">
        <v>3166</v>
      </c>
      <c r="Q321" s="5">
        <v>20.0</v>
      </c>
      <c r="R321" s="64" t="s">
        <v>22</v>
      </c>
      <c r="S321" s="64"/>
      <c r="T321" s="3"/>
      <c r="U321" s="3" t="s">
        <v>3481</v>
      </c>
      <c r="V321" s="65" t="str">
        <f> if(isna(VLOOKUP($A321,processing!$A:$B,1,0)), "no", "yes")</f>
        <v>yes</v>
      </c>
      <c r="W321" s="65" t="str">
        <f> if(isna(VLOOKUP($A321,outputs!$A:$B,1,0)), "no", "yes")</f>
        <v>yes</v>
      </c>
      <c r="X321" s="65" t="str">
        <f t="shared" si="2"/>
        <v>yes</v>
      </c>
      <c r="Y321" s="65" t="str">
        <f> if(isna(VLOOKUP($A321,accuracy!$A:$B,1,0)), "no", "yes")</f>
        <v>yes</v>
      </c>
      <c r="Z321" s="65" t="str">
        <f t="array" ref="Z321"> index(publications!$A$1:$A$319, match($B321, publications!$B$1:$B$319, 0))</f>
        <v>Livia</v>
      </c>
    </row>
    <row r="322">
      <c r="A322" s="4" t="str">
        <f> concatenate(VLOOKUP($B322,publications!$B:$D,3,0), ".", $C322)</f>
        <v>AXLJGWNE.3</v>
      </c>
      <c r="B322" s="3" t="s">
        <v>2290</v>
      </c>
      <c r="C322" s="62">
        <f t="shared" si="1"/>
        <v>3</v>
      </c>
      <c r="D322" s="3" t="s">
        <v>2759</v>
      </c>
      <c r="E322" s="3" t="s">
        <v>3161</v>
      </c>
      <c r="F322" s="16" t="s">
        <v>3197</v>
      </c>
      <c r="H322" s="3">
        <v>1960.0</v>
      </c>
      <c r="I322" s="3">
        <v>1960.0</v>
      </c>
      <c r="J322" s="3" t="s">
        <v>3171</v>
      </c>
      <c r="K322" s="5" t="s">
        <v>22</v>
      </c>
      <c r="L322" s="67" t="s">
        <v>22</v>
      </c>
      <c r="M322" s="66" t="s">
        <v>22</v>
      </c>
      <c r="N322" s="63" t="s">
        <v>22</v>
      </c>
      <c r="O322" s="5">
        <v>15.0</v>
      </c>
      <c r="P322" s="3" t="s">
        <v>3166</v>
      </c>
      <c r="Q322" s="5">
        <v>62.0</v>
      </c>
      <c r="R322" s="64" t="s">
        <v>22</v>
      </c>
      <c r="S322" s="64"/>
      <c r="T322" s="63"/>
      <c r="U322" s="63" t="s">
        <v>22</v>
      </c>
      <c r="V322" s="65" t="str">
        <f> if(isna(VLOOKUP($A322,processing!$A:$B,1,0)), "no", "yes")</f>
        <v>yes</v>
      </c>
      <c r="W322" s="65" t="str">
        <f> if(isna(VLOOKUP($A322,outputs!$A:$B,1,0)), "no", "yes")</f>
        <v>yes</v>
      </c>
      <c r="X322" s="65" t="str">
        <f t="shared" si="2"/>
        <v>yes</v>
      </c>
      <c r="Y322" s="65" t="str">
        <f> if(isna(VLOOKUP($A322,accuracy!$A:$B,1,0)), "no", "yes")</f>
        <v>yes</v>
      </c>
      <c r="Z322" s="65" t="str">
        <f t="array" ref="Z322"> index(publications!$A$1:$A$319, match($B322, publications!$B$1:$B$319, 0))</f>
        <v>Livia</v>
      </c>
    </row>
    <row r="323">
      <c r="A323" s="4" t="str">
        <f> concatenate(VLOOKUP($B323,publications!$B:$D,3,0), ".", $C323)</f>
        <v>AXLJGWNE.4</v>
      </c>
      <c r="B323" s="3" t="s">
        <v>2290</v>
      </c>
      <c r="C323" s="62">
        <f t="shared" si="1"/>
        <v>4</v>
      </c>
      <c r="D323" s="3" t="s">
        <v>2759</v>
      </c>
      <c r="E323" s="3" t="s">
        <v>3161</v>
      </c>
      <c r="F323" s="16" t="s">
        <v>3197</v>
      </c>
      <c r="H323" s="3">
        <v>1979.0</v>
      </c>
      <c r="I323" s="3">
        <v>1979.0</v>
      </c>
      <c r="J323" s="3" t="s">
        <v>3171</v>
      </c>
      <c r="K323" s="5" t="s">
        <v>22</v>
      </c>
      <c r="L323" s="67" t="s">
        <v>22</v>
      </c>
      <c r="M323" s="66" t="s">
        <v>22</v>
      </c>
      <c r="N323" s="63" t="s">
        <v>22</v>
      </c>
      <c r="O323" s="5">
        <v>15.0</v>
      </c>
      <c r="P323" s="3" t="s">
        <v>3166</v>
      </c>
      <c r="Q323" s="5">
        <v>51.0</v>
      </c>
      <c r="R323" s="64" t="s">
        <v>22</v>
      </c>
      <c r="S323" s="64"/>
      <c r="T323" s="63"/>
      <c r="U323" s="63" t="s">
        <v>22</v>
      </c>
      <c r="V323" s="65" t="str">
        <f> if(isna(VLOOKUP($A323,processing!$A:$B,1,0)), "no", "yes")</f>
        <v>yes</v>
      </c>
      <c r="W323" s="65" t="str">
        <f> if(isna(VLOOKUP($A323,outputs!$A:$B,1,0)), "no", "yes")</f>
        <v>yes</v>
      </c>
      <c r="X323" s="65" t="str">
        <f t="shared" si="2"/>
        <v>yes</v>
      </c>
      <c r="Y323" s="65" t="str">
        <f> if(isna(VLOOKUP($A323,accuracy!$A:$B,1,0)), "no", "yes")</f>
        <v>yes</v>
      </c>
      <c r="Z323" s="65" t="str">
        <f t="array" ref="Z323"> index(publications!$A$1:$A$319, match($B323, publications!$B$1:$B$319, 0))</f>
        <v>Livia</v>
      </c>
    </row>
    <row r="324">
      <c r="A324" s="4" t="str">
        <f> concatenate(VLOOKUP($B324,publications!$B:$D,3,0), ".", $C324)</f>
        <v>AXLJGWNE.5</v>
      </c>
      <c r="B324" s="3" t="s">
        <v>2290</v>
      </c>
      <c r="C324" s="62">
        <f t="shared" si="1"/>
        <v>5</v>
      </c>
      <c r="D324" s="3" t="s">
        <v>2759</v>
      </c>
      <c r="E324" s="3" t="s">
        <v>3161</v>
      </c>
      <c r="F324" s="16" t="s">
        <v>3197</v>
      </c>
      <c r="H324" s="3">
        <v>1984.0</v>
      </c>
      <c r="I324" s="3">
        <v>1987.0</v>
      </c>
      <c r="J324" s="3" t="s">
        <v>3171</v>
      </c>
      <c r="K324" s="5" t="s">
        <v>22</v>
      </c>
      <c r="L324" s="67" t="s">
        <v>22</v>
      </c>
      <c r="M324" s="66" t="s">
        <v>22</v>
      </c>
      <c r="N324" s="63" t="s">
        <v>22</v>
      </c>
      <c r="O324" s="5">
        <v>15.0</v>
      </c>
      <c r="P324" s="3" t="s">
        <v>3166</v>
      </c>
      <c r="Q324" s="5">
        <v>21.0</v>
      </c>
      <c r="R324" s="64" t="s">
        <v>22</v>
      </c>
      <c r="S324" s="64"/>
      <c r="T324" s="63"/>
      <c r="U324" s="63" t="s">
        <v>22</v>
      </c>
      <c r="V324" s="65" t="str">
        <f> if(isna(VLOOKUP($A324,processing!$A:$B,1,0)), "no", "yes")</f>
        <v>yes</v>
      </c>
      <c r="W324" s="65" t="str">
        <f> if(isna(VLOOKUP($A324,outputs!$A:$B,1,0)), "no", "yes")</f>
        <v>yes</v>
      </c>
      <c r="X324" s="65" t="str">
        <f t="shared" si="2"/>
        <v>yes</v>
      </c>
      <c r="Y324" s="65" t="str">
        <f> if(isna(VLOOKUP($A324,accuracy!$A:$B,1,0)), "no", "yes")</f>
        <v>yes</v>
      </c>
      <c r="Z324" s="65" t="str">
        <f t="array" ref="Z324"> index(publications!$A$1:$A$319, match($B324, publications!$B$1:$B$319, 0))</f>
        <v>Livia</v>
      </c>
    </row>
    <row r="325">
      <c r="A325" s="4" t="str">
        <f> concatenate(VLOOKUP($B325,publications!$B:$D,3,0), ".", $C325)</f>
        <v>AXLJGWNE.6</v>
      </c>
      <c r="B325" s="3" t="s">
        <v>2290</v>
      </c>
      <c r="C325" s="62">
        <f t="shared" si="1"/>
        <v>6</v>
      </c>
      <c r="D325" s="3" t="s">
        <v>2759</v>
      </c>
      <c r="E325" s="3" t="s">
        <v>3161</v>
      </c>
      <c r="F325" s="16" t="s">
        <v>3197</v>
      </c>
      <c r="H325" s="3">
        <v>1992.0</v>
      </c>
      <c r="I325" s="3">
        <v>1992.0</v>
      </c>
      <c r="J325" s="3" t="s">
        <v>3171</v>
      </c>
      <c r="K325" s="5" t="s">
        <v>22</v>
      </c>
      <c r="L325" s="67" t="s">
        <v>22</v>
      </c>
      <c r="M325" s="66" t="s">
        <v>22</v>
      </c>
      <c r="N325" s="63" t="s">
        <v>22</v>
      </c>
      <c r="O325" s="5">
        <v>20.0</v>
      </c>
      <c r="P325" s="3" t="s">
        <v>3166</v>
      </c>
      <c r="Q325" s="5">
        <v>45.0</v>
      </c>
      <c r="R325" s="64" t="s">
        <v>22</v>
      </c>
      <c r="S325" s="64"/>
      <c r="T325" s="63"/>
      <c r="U325" s="63" t="s">
        <v>22</v>
      </c>
      <c r="V325" s="65" t="str">
        <f> if(isna(VLOOKUP($A325,processing!$A:$B,1,0)), "no", "yes")</f>
        <v>yes</v>
      </c>
      <c r="W325" s="65" t="str">
        <f> if(isna(VLOOKUP($A325,outputs!$A:$B,1,0)), "no", "yes")</f>
        <v>yes</v>
      </c>
      <c r="X325" s="65" t="str">
        <f t="shared" si="2"/>
        <v>yes</v>
      </c>
      <c r="Y325" s="65" t="str">
        <f> if(isna(VLOOKUP($A325,accuracy!$A:$B,1,0)), "no", "yes")</f>
        <v>yes</v>
      </c>
      <c r="Z325" s="65" t="str">
        <f t="array" ref="Z325"> index(publications!$A$1:$A$319, match($B325, publications!$B$1:$B$319, 0))</f>
        <v>Livia</v>
      </c>
    </row>
    <row r="326">
      <c r="A326" s="4" t="str">
        <f> concatenate(VLOOKUP($B326,publications!$B:$D,3,0), ".", $C326)</f>
        <v>I497FPR3.1</v>
      </c>
      <c r="B326" s="3" t="s">
        <v>2292</v>
      </c>
      <c r="C326" s="62">
        <f t="shared" si="1"/>
        <v>1</v>
      </c>
      <c r="D326" s="3" t="s">
        <v>2745</v>
      </c>
      <c r="E326" s="3" t="s">
        <v>203</v>
      </c>
      <c r="F326" s="16" t="s">
        <v>3207</v>
      </c>
      <c r="H326" s="3">
        <v>1974.0</v>
      </c>
      <c r="I326" s="3">
        <v>1974.0</v>
      </c>
      <c r="J326" s="3" t="s">
        <v>3164</v>
      </c>
      <c r="K326" s="5" t="s">
        <v>22</v>
      </c>
      <c r="L326" s="67" t="s">
        <v>22</v>
      </c>
      <c r="M326" s="66" t="s">
        <v>3467</v>
      </c>
      <c r="N326" s="63" t="s">
        <v>22</v>
      </c>
      <c r="O326" s="5">
        <v>7.0</v>
      </c>
      <c r="P326" s="3" t="s">
        <v>3166</v>
      </c>
      <c r="Q326" s="5">
        <v>2.0</v>
      </c>
      <c r="R326" s="64" t="s">
        <v>3221</v>
      </c>
      <c r="S326" s="64" t="s">
        <v>22</v>
      </c>
      <c r="T326" s="63"/>
      <c r="U326" s="63" t="s">
        <v>22</v>
      </c>
      <c r="V326" s="65" t="str">
        <f> if(isna(VLOOKUP($A326,processing!$A:$B,1,0)), "no", "yes")</f>
        <v>yes</v>
      </c>
      <c r="W326" s="65" t="str">
        <f> if(isna(VLOOKUP($A326,outputs!$A:$B,1,0)), "no", "yes")</f>
        <v>yes</v>
      </c>
      <c r="X326" s="65" t="str">
        <f t="shared" si="2"/>
        <v>yes</v>
      </c>
      <c r="Y326" s="65" t="str">
        <f> if(isna(VLOOKUP($A326,accuracy!$A:$B,1,0)), "no", "yes")</f>
        <v>yes</v>
      </c>
      <c r="Z326" s="65" t="str">
        <f t="array" ref="Z326"> index(publications!$A$1:$A$319, match($B326, publications!$B$1:$B$319, 0))</f>
        <v>Amaury</v>
      </c>
    </row>
    <row r="327">
      <c r="A327" s="4" t="str">
        <f> concatenate(VLOOKUP($B327,publications!$B:$D,3,0), ".", $C327)</f>
        <v>NSVSN55R.1</v>
      </c>
      <c r="B327" s="3" t="s">
        <v>2294</v>
      </c>
      <c r="C327" s="62">
        <f t="shared" si="1"/>
        <v>1</v>
      </c>
      <c r="D327" s="3" t="s">
        <v>2759</v>
      </c>
      <c r="E327" s="3" t="s">
        <v>3161</v>
      </c>
      <c r="F327" s="16" t="s">
        <v>3303</v>
      </c>
      <c r="H327" s="3">
        <v>1984.0</v>
      </c>
      <c r="I327" s="3">
        <v>1984.0</v>
      </c>
      <c r="J327" s="3" t="s">
        <v>3199</v>
      </c>
      <c r="K327" s="5">
        <v>800.0</v>
      </c>
      <c r="L327" s="67" t="s">
        <v>22</v>
      </c>
      <c r="M327" s="5">
        <v>0.1</v>
      </c>
      <c r="N327" s="63" t="s">
        <v>22</v>
      </c>
      <c r="O327" s="5">
        <v>2000.0</v>
      </c>
      <c r="P327" s="3" t="s">
        <v>3238</v>
      </c>
      <c r="Q327" s="5">
        <v>26.0</v>
      </c>
      <c r="R327" s="64" t="s">
        <v>22</v>
      </c>
      <c r="S327" s="64"/>
      <c r="T327" s="3"/>
      <c r="U327" s="3" t="s">
        <v>3482</v>
      </c>
      <c r="V327" s="65" t="str">
        <f> if(isna(VLOOKUP($A327,processing!$A:$B,1,0)), "no", "yes")</f>
        <v>yes</v>
      </c>
      <c r="W327" s="65" t="str">
        <f> if(isna(VLOOKUP($A327,outputs!$A:$B,1,0)), "no", "yes")</f>
        <v>yes</v>
      </c>
      <c r="X327" s="65" t="str">
        <f t="shared" si="2"/>
        <v>yes</v>
      </c>
      <c r="Y327" s="65" t="str">
        <f> if(isna(VLOOKUP($A327,accuracy!$A:$B,1,0)), "no", "yes")</f>
        <v>yes</v>
      </c>
      <c r="Z327" s="65" t="str">
        <f t="array" ref="Z327"> index(publications!$A$1:$A$319, match($B327, publications!$B$1:$B$319, 0))</f>
        <v>Melanie</v>
      </c>
    </row>
    <row r="328">
      <c r="A328" s="4" t="str">
        <f> concatenate(VLOOKUP($B328,publications!$B:$D,3,0), ".", $C328)</f>
        <v>NSVSN55R.2</v>
      </c>
      <c r="B328" s="3" t="s">
        <v>2294</v>
      </c>
      <c r="C328" s="62">
        <f t="shared" si="1"/>
        <v>2</v>
      </c>
      <c r="D328" s="3" t="s">
        <v>2759</v>
      </c>
      <c r="E328" s="3" t="s">
        <v>3161</v>
      </c>
      <c r="F328" s="16" t="s">
        <v>3303</v>
      </c>
      <c r="H328" s="3">
        <v>2006.0</v>
      </c>
      <c r="I328" s="3">
        <v>2006.0</v>
      </c>
      <c r="J328" s="3" t="s">
        <v>3199</v>
      </c>
      <c r="K328" s="5">
        <v>700.0</v>
      </c>
      <c r="L328" s="67" t="s">
        <v>22</v>
      </c>
      <c r="M328" s="5">
        <v>0.1</v>
      </c>
      <c r="N328" s="63" t="s">
        <v>22</v>
      </c>
      <c r="O328" s="5">
        <v>2000.0</v>
      </c>
      <c r="P328" s="3" t="s">
        <v>3238</v>
      </c>
      <c r="Q328" s="5">
        <v>36.0</v>
      </c>
      <c r="R328" s="64" t="s">
        <v>22</v>
      </c>
      <c r="S328" s="64"/>
      <c r="T328" s="3"/>
      <c r="U328" s="3" t="s">
        <v>3483</v>
      </c>
      <c r="V328" s="65" t="str">
        <f> if(isna(VLOOKUP($A328,processing!$A:$B,1,0)), "no", "yes")</f>
        <v>yes</v>
      </c>
      <c r="W328" s="65" t="str">
        <f> if(isna(VLOOKUP($A328,outputs!$A:$B,1,0)), "no", "yes")</f>
        <v>yes</v>
      </c>
      <c r="X328" s="65" t="str">
        <f t="shared" si="2"/>
        <v>yes</v>
      </c>
      <c r="Y328" s="65" t="str">
        <f> if(isna(VLOOKUP($A328,accuracy!$A:$B,1,0)), "no", "yes")</f>
        <v>yes</v>
      </c>
      <c r="Z328" s="65" t="str">
        <f t="array" ref="Z328"> index(publications!$A$1:$A$319, match($B328, publications!$B$1:$B$319, 0))</f>
        <v>Melanie</v>
      </c>
    </row>
    <row r="329">
      <c r="A329" s="4" t="str">
        <f> concatenate(VLOOKUP($B329,publications!$B:$D,3,0), ".", $C329)</f>
        <v>A37E78PU.1</v>
      </c>
      <c r="B329" s="3" t="s">
        <v>2296</v>
      </c>
      <c r="C329" s="62">
        <f t="shared" si="1"/>
        <v>1</v>
      </c>
      <c r="D329" s="3" t="s">
        <v>2759</v>
      </c>
      <c r="E329" s="3" t="s">
        <v>3161</v>
      </c>
      <c r="F329" s="16" t="s">
        <v>3243</v>
      </c>
      <c r="H329" s="3">
        <v>1956.0</v>
      </c>
      <c r="I329" s="3">
        <v>1956.0</v>
      </c>
      <c r="J329" s="3" t="s">
        <v>3164</v>
      </c>
      <c r="K329" s="5" t="s">
        <v>22</v>
      </c>
      <c r="L329" s="67" t="s">
        <v>22</v>
      </c>
      <c r="M329" s="63" t="s">
        <v>22</v>
      </c>
      <c r="N329" s="63" t="s">
        <v>3178</v>
      </c>
      <c r="O329" s="5">
        <v>20.0</v>
      </c>
      <c r="P329" s="3" t="s">
        <v>3166</v>
      </c>
      <c r="Q329" s="5">
        <v>4.0</v>
      </c>
      <c r="R329" s="64" t="s">
        <v>22</v>
      </c>
      <c r="S329" s="64"/>
      <c r="T329" s="63"/>
      <c r="U329" s="63" t="s">
        <v>22</v>
      </c>
      <c r="V329" s="65" t="str">
        <f> if(isna(VLOOKUP($A329,processing!$A:$B,1,0)), "no", "yes")</f>
        <v>yes</v>
      </c>
      <c r="W329" s="65" t="str">
        <f> if(isna(VLOOKUP($A329,outputs!$A:$B,1,0)), "no", "yes")</f>
        <v>yes</v>
      </c>
      <c r="X329" s="65" t="str">
        <f t="shared" si="2"/>
        <v>yes</v>
      </c>
      <c r="Y329" s="65" t="str">
        <f> if(isna(VLOOKUP($A329,accuracy!$A:$B,1,0)), "no", "yes")</f>
        <v>yes</v>
      </c>
      <c r="Z329" s="65" t="str">
        <f t="array" ref="Z329"> index(publications!$A$1:$A$319, match($B329, publications!$B$1:$B$319, 0))</f>
        <v>Bob</v>
      </c>
    </row>
    <row r="330">
      <c r="A330" s="4" t="str">
        <f> concatenate(VLOOKUP($B330,publications!$B:$D,3,0), ".", $C330)</f>
        <v>A37E78PU.2</v>
      </c>
      <c r="B330" s="3" t="s">
        <v>2296</v>
      </c>
      <c r="C330" s="62">
        <f t="shared" si="1"/>
        <v>2</v>
      </c>
      <c r="D330" s="3" t="s">
        <v>2759</v>
      </c>
      <c r="E330" s="3" t="s">
        <v>3161</v>
      </c>
      <c r="F330" s="16" t="s">
        <v>3243</v>
      </c>
      <c r="H330" s="3">
        <v>1984.0</v>
      </c>
      <c r="I330" s="3">
        <v>1984.0</v>
      </c>
      <c r="J330" s="3" t="s">
        <v>3164</v>
      </c>
      <c r="K330" s="5" t="s">
        <v>22</v>
      </c>
      <c r="L330" s="67" t="s">
        <v>22</v>
      </c>
      <c r="M330" s="63" t="s">
        <v>22</v>
      </c>
      <c r="N330" s="63" t="s">
        <v>3178</v>
      </c>
      <c r="O330" s="5">
        <v>20.0</v>
      </c>
      <c r="P330" s="3" t="s">
        <v>3166</v>
      </c>
      <c r="Q330" s="5">
        <v>5.0</v>
      </c>
      <c r="R330" s="64" t="s">
        <v>22</v>
      </c>
      <c r="S330" s="64"/>
      <c r="T330" s="63"/>
      <c r="U330" s="63" t="s">
        <v>22</v>
      </c>
      <c r="V330" s="65" t="str">
        <f> if(isna(VLOOKUP($A330,processing!$A:$B,1,0)), "no", "yes")</f>
        <v>yes</v>
      </c>
      <c r="W330" s="65" t="str">
        <f> if(isna(VLOOKUP($A330,outputs!$A:$B,1,0)), "no", "yes")</f>
        <v>yes</v>
      </c>
      <c r="X330" s="65" t="str">
        <f t="shared" si="2"/>
        <v>yes</v>
      </c>
      <c r="Y330" s="65" t="str">
        <f> if(isna(VLOOKUP($A330,accuracy!$A:$B,1,0)), "no", "yes")</f>
        <v>yes</v>
      </c>
      <c r="Z330" s="65" t="str">
        <f t="array" ref="Z330"> index(publications!$A$1:$A$319, match($B330, publications!$B$1:$B$319, 0))</f>
        <v>Bob</v>
      </c>
    </row>
    <row r="331">
      <c r="A331" s="4" t="str">
        <f> concatenate(VLOOKUP($B331,publications!$B:$D,3,0), ".", $C331)</f>
        <v>A37E78PU.3</v>
      </c>
      <c r="B331" s="3" t="s">
        <v>2296</v>
      </c>
      <c r="C331" s="62">
        <f t="shared" si="1"/>
        <v>3</v>
      </c>
      <c r="D331" s="3" t="s">
        <v>2759</v>
      </c>
      <c r="E331" s="3" t="s">
        <v>3161</v>
      </c>
      <c r="F331" s="16" t="s">
        <v>3484</v>
      </c>
      <c r="G331" s="16" t="s">
        <v>3485</v>
      </c>
      <c r="H331" s="3">
        <v>2005.0</v>
      </c>
      <c r="I331" s="3">
        <v>2005.0</v>
      </c>
      <c r="J331" s="3" t="s">
        <v>3171</v>
      </c>
      <c r="K331" s="5" t="s">
        <v>22</v>
      </c>
      <c r="L331" s="67" t="s">
        <v>22</v>
      </c>
      <c r="M331" s="63" t="s">
        <v>22</v>
      </c>
      <c r="N331" s="63" t="s">
        <v>3178</v>
      </c>
      <c r="O331" s="5">
        <v>14.0</v>
      </c>
      <c r="P331" s="3" t="s">
        <v>3166</v>
      </c>
      <c r="Q331" s="5">
        <v>8.0</v>
      </c>
      <c r="R331" s="64" t="s">
        <v>22</v>
      </c>
      <c r="S331" s="64"/>
      <c r="T331" s="3"/>
      <c r="U331" s="3" t="s">
        <v>3486</v>
      </c>
      <c r="V331" s="65" t="str">
        <f> if(isna(VLOOKUP($A331,processing!$A:$B,1,0)), "no", "yes")</f>
        <v>yes</v>
      </c>
      <c r="W331" s="65" t="str">
        <f> if(isna(VLOOKUP($A331,outputs!$A:$B,1,0)), "no", "yes")</f>
        <v>yes</v>
      </c>
      <c r="X331" s="65" t="str">
        <f t="shared" si="2"/>
        <v>yes</v>
      </c>
      <c r="Y331" s="65" t="str">
        <f> if(isna(VLOOKUP($A331,accuracy!$A:$B,1,0)), "no", "yes")</f>
        <v>yes</v>
      </c>
      <c r="Z331" s="65" t="str">
        <f t="array" ref="Z331"> index(publications!$A$1:$A$319, match($B331, publications!$B$1:$B$319, 0))</f>
        <v>Bob</v>
      </c>
    </row>
    <row r="332">
      <c r="A332" s="4" t="str">
        <f> concatenate(VLOOKUP($B332,publications!$B:$D,3,0), ".", $C332)</f>
        <v>QI38W8V2.1</v>
      </c>
      <c r="B332" s="3" t="s">
        <v>2298</v>
      </c>
      <c r="C332" s="62">
        <f t="shared" si="1"/>
        <v>1</v>
      </c>
      <c r="D332" s="3" t="s">
        <v>2759</v>
      </c>
      <c r="E332" s="3" t="s">
        <v>3161</v>
      </c>
      <c r="F332" s="16" t="s">
        <v>3243</v>
      </c>
      <c r="H332" s="3">
        <v>1956.0</v>
      </c>
      <c r="I332" s="3">
        <v>1957.0</v>
      </c>
      <c r="J332" s="3" t="s">
        <v>3199</v>
      </c>
      <c r="K332" s="5">
        <v>4600.0</v>
      </c>
      <c r="L332" s="67" t="s">
        <v>22</v>
      </c>
      <c r="M332" s="63" t="s">
        <v>22</v>
      </c>
      <c r="N332" s="63" t="s">
        <v>22</v>
      </c>
      <c r="O332" s="5">
        <v>21.0</v>
      </c>
      <c r="P332" s="3" t="s">
        <v>3166</v>
      </c>
      <c r="Q332" s="5">
        <v>40.0</v>
      </c>
      <c r="R332" s="64" t="s">
        <v>22</v>
      </c>
      <c r="S332" s="64" t="s">
        <v>3470</v>
      </c>
      <c r="T332" s="3"/>
      <c r="U332" s="3" t="s">
        <v>3487</v>
      </c>
      <c r="V332" s="65" t="str">
        <f> if(isna(VLOOKUP($A332,processing!$A:$B,1,0)), "no", "yes")</f>
        <v>yes</v>
      </c>
      <c r="W332" s="65" t="str">
        <f> if(isna(VLOOKUP($A332,outputs!$A:$B,1,0)), "no", "yes")</f>
        <v>yes</v>
      </c>
      <c r="X332" s="65" t="str">
        <f t="shared" si="2"/>
        <v>yes</v>
      </c>
      <c r="Y332" s="65" t="str">
        <f> if(isna(VLOOKUP($A332,accuracy!$A:$B,1,0)), "no", "yes")</f>
        <v>yes</v>
      </c>
      <c r="Z332" s="65" t="str">
        <f t="array" ref="Z332"> index(publications!$A$1:$A$319, match($B332, publications!$B$1:$B$319, 0))</f>
        <v>Livia</v>
      </c>
    </row>
    <row r="333">
      <c r="A333" s="4" t="str">
        <f> concatenate(VLOOKUP($B333,publications!$B:$D,3,0), ".", $C333)</f>
        <v>4ZVAVBQZ.1</v>
      </c>
      <c r="B333" s="3" t="s">
        <v>2302</v>
      </c>
      <c r="C333" s="62">
        <f t="shared" si="1"/>
        <v>1</v>
      </c>
      <c r="D333" s="3" t="s">
        <v>2759</v>
      </c>
      <c r="E333" s="3" t="s">
        <v>28</v>
      </c>
      <c r="F333" s="16" t="s">
        <v>3216</v>
      </c>
      <c r="H333" s="3">
        <v>1954.0</v>
      </c>
      <c r="I333" s="3">
        <v>1955.0</v>
      </c>
      <c r="J333" s="3" t="s">
        <v>3199</v>
      </c>
      <c r="K333" s="5">
        <v>6000.0</v>
      </c>
      <c r="L333" s="67" t="s">
        <v>22</v>
      </c>
      <c r="M333" s="5">
        <v>1.0</v>
      </c>
      <c r="N333" s="63" t="s">
        <v>3488</v>
      </c>
      <c r="O333" s="5">
        <v>800.0</v>
      </c>
      <c r="P333" s="3" t="s">
        <v>3238</v>
      </c>
      <c r="Q333" s="5">
        <v>67.0</v>
      </c>
      <c r="R333" s="64" t="s">
        <v>22</v>
      </c>
      <c r="S333" s="64"/>
      <c r="T333" s="3"/>
      <c r="U333" s="3" t="s">
        <v>3489</v>
      </c>
      <c r="V333" s="65" t="str">
        <f> if(isna(VLOOKUP($A333,processing!$A:$B,1,0)), "no", "yes")</f>
        <v>yes</v>
      </c>
      <c r="W333" s="65" t="str">
        <f> if(isna(VLOOKUP($A333,outputs!$A:$B,1,0)), "no", "yes")</f>
        <v>yes</v>
      </c>
      <c r="X333" s="65" t="str">
        <f t="shared" si="2"/>
        <v>yes</v>
      </c>
      <c r="Y333" s="65" t="str">
        <f> if(isna(VLOOKUP($A333,accuracy!$A:$B,1,0)), "no", "yes")</f>
        <v>yes</v>
      </c>
      <c r="Z333" s="65" t="str">
        <f t="array" ref="Z333"> index(publications!$A$1:$A$319, match($B333, publications!$B$1:$B$319, 0))</f>
        <v>Camillo</v>
      </c>
    </row>
    <row r="334">
      <c r="A334" s="4" t="str">
        <f> concatenate(VLOOKUP($B334,publications!$B:$D,3,0), ".", $C334)</f>
        <v>NDDTRXM9.1</v>
      </c>
      <c r="B334" s="3" t="s">
        <v>2304</v>
      </c>
      <c r="C334" s="62">
        <f t="shared" si="1"/>
        <v>1</v>
      </c>
      <c r="D334" s="3" t="s">
        <v>2759</v>
      </c>
      <c r="E334" s="3" t="s">
        <v>3161</v>
      </c>
      <c r="F334" s="16" t="s">
        <v>3237</v>
      </c>
      <c r="H334" s="3">
        <v>1979.0</v>
      </c>
      <c r="I334" s="3">
        <v>1979.0</v>
      </c>
      <c r="J334" s="3" t="s">
        <v>3199</v>
      </c>
      <c r="K334" s="5" t="s">
        <v>22</v>
      </c>
      <c r="L334" s="67" t="s">
        <v>22</v>
      </c>
      <c r="M334" s="63" t="s">
        <v>22</v>
      </c>
      <c r="N334" s="63" t="s">
        <v>3490</v>
      </c>
      <c r="O334" s="3" t="s">
        <v>22</v>
      </c>
      <c r="P334" s="63" t="s">
        <v>22</v>
      </c>
      <c r="Q334" s="5">
        <v>14.0</v>
      </c>
      <c r="R334" s="64" t="s">
        <v>22</v>
      </c>
      <c r="S334" s="64"/>
      <c r="T334" s="3"/>
      <c r="U334" s="3" t="s">
        <v>3491</v>
      </c>
      <c r="V334" s="65" t="str">
        <f> if(isna(VLOOKUP($A334,processing!$A:$B,1,0)), "no", "yes")</f>
        <v>yes</v>
      </c>
      <c r="W334" s="65" t="str">
        <f> if(isna(VLOOKUP($A334,outputs!$A:$B,1,0)), "no", "yes")</f>
        <v>yes</v>
      </c>
      <c r="X334" s="65" t="str">
        <f t="shared" si="2"/>
        <v>yes</v>
      </c>
      <c r="Y334" s="65" t="str">
        <f> if(isna(VLOOKUP($A334,accuracy!$A:$B,1,0)), "no", "yes")</f>
        <v>yes</v>
      </c>
      <c r="Z334" s="65" t="str">
        <f t="array" ref="Z334"> index(publications!$A$1:$A$319, match($B334, publications!$B$1:$B$319, 0))</f>
        <v>Anette</v>
      </c>
    </row>
    <row r="335">
      <c r="A335" s="4" t="str">
        <f> concatenate(VLOOKUP($B335,publications!$B:$D,3,0), ".", $C335)</f>
        <v>35V5TW6B.1</v>
      </c>
      <c r="B335" s="3" t="s">
        <v>2306</v>
      </c>
      <c r="C335" s="62">
        <f t="shared" si="1"/>
        <v>1</v>
      </c>
      <c r="D335" s="3" t="s">
        <v>2759</v>
      </c>
      <c r="E335" s="3" t="s">
        <v>3161</v>
      </c>
      <c r="F335" s="16" t="s">
        <v>3243</v>
      </c>
      <c r="H335" s="3">
        <v>1956.0</v>
      </c>
      <c r="I335" s="3">
        <v>1957.0</v>
      </c>
      <c r="J335" s="3" t="s">
        <v>3164</v>
      </c>
      <c r="K335" s="5">
        <v>5500.0</v>
      </c>
      <c r="L335" s="5" t="s">
        <v>3172</v>
      </c>
      <c r="M335" s="5">
        <v>0.6</v>
      </c>
      <c r="N335" s="63" t="s">
        <v>3165</v>
      </c>
      <c r="O335" s="5">
        <v>21.0</v>
      </c>
      <c r="P335" s="3" t="s">
        <v>3166</v>
      </c>
      <c r="Q335" s="5">
        <v>3.0</v>
      </c>
      <c r="R335" s="64" t="s">
        <v>22</v>
      </c>
      <c r="S335" s="64" t="s">
        <v>3470</v>
      </c>
      <c r="T335" s="63"/>
      <c r="U335" s="63" t="s">
        <v>22</v>
      </c>
      <c r="V335" s="65" t="str">
        <f> if(isna(VLOOKUP($A335,processing!$A:$B,1,0)), "no", "yes")</f>
        <v>yes</v>
      </c>
      <c r="W335" s="65" t="str">
        <f> if(isna(VLOOKUP($A335,outputs!$A:$B,1,0)), "no", "yes")</f>
        <v>yes</v>
      </c>
      <c r="X335" s="65" t="str">
        <f t="shared" si="2"/>
        <v>yes</v>
      </c>
      <c r="Y335" s="65" t="str">
        <f> if(isna(VLOOKUP($A335,accuracy!$A:$B,1,0)), "no", "yes")</f>
        <v>yes</v>
      </c>
      <c r="Z335" s="65" t="str">
        <f t="array" ref="Z335"> index(publications!$A$1:$A$319, match($B335, publications!$B$1:$B$319, 0))</f>
        <v>Bob</v>
      </c>
    </row>
    <row r="336">
      <c r="A336" s="4" t="str">
        <f> concatenate(VLOOKUP($B336,publications!$B:$D,3,0), ".", $C336)</f>
        <v>6YYMSPRM.1</v>
      </c>
      <c r="B336" s="3" t="s">
        <v>2308</v>
      </c>
      <c r="C336" s="62">
        <f t="shared" si="1"/>
        <v>1</v>
      </c>
      <c r="D336" s="3" t="s">
        <v>2745</v>
      </c>
      <c r="E336" s="3" t="s">
        <v>203</v>
      </c>
      <c r="F336" s="16" t="s">
        <v>3207</v>
      </c>
      <c r="H336" s="3">
        <v>1973.0</v>
      </c>
      <c r="I336" s="3">
        <v>1973.0</v>
      </c>
      <c r="J336" s="3" t="s">
        <v>3164</v>
      </c>
      <c r="K336" s="5" t="s">
        <v>22</v>
      </c>
      <c r="L336" s="5" t="s">
        <v>22</v>
      </c>
      <c r="M336" s="5">
        <v>7.6</v>
      </c>
      <c r="N336" s="63" t="s">
        <v>22</v>
      </c>
      <c r="O336" s="5">
        <v>14.0</v>
      </c>
      <c r="P336" s="3" t="s">
        <v>3166</v>
      </c>
      <c r="Q336" s="5">
        <v>2.0</v>
      </c>
      <c r="R336" s="64" t="s">
        <v>3221</v>
      </c>
      <c r="S336" s="64" t="s">
        <v>22</v>
      </c>
      <c r="T336" s="3"/>
      <c r="U336" s="3" t="s">
        <v>3492</v>
      </c>
      <c r="V336" s="65" t="str">
        <f> if(isna(VLOOKUP($A336,processing!$A:$B,1,0)), "no", "yes")</f>
        <v>yes</v>
      </c>
      <c r="W336" s="65" t="str">
        <f> if(isna(VLOOKUP($A336,outputs!$A:$B,1,0)), "no", "yes")</f>
        <v>yes</v>
      </c>
      <c r="X336" s="65" t="str">
        <f t="shared" si="2"/>
        <v>yes</v>
      </c>
      <c r="Y336" s="65" t="str">
        <f> if(isna(VLOOKUP($A336,accuracy!$A:$B,1,0)), "no", "yes")</f>
        <v>yes</v>
      </c>
      <c r="Z336" s="65" t="str">
        <f t="array" ref="Z336"> index(publications!$A$1:$A$319, match($B336, publications!$B$1:$B$319, 0))</f>
        <v>Melanie</v>
      </c>
    </row>
    <row r="337">
      <c r="A337" s="4" t="str">
        <f> concatenate(VLOOKUP($B337,publications!$B:$D,3,0), ".", $C337)</f>
        <v>6YYMSPRM.2</v>
      </c>
      <c r="B337" s="3" t="s">
        <v>2308</v>
      </c>
      <c r="C337" s="62">
        <f t="shared" si="1"/>
        <v>2</v>
      </c>
      <c r="D337" s="3" t="s">
        <v>2745</v>
      </c>
      <c r="E337" s="3" t="s">
        <v>203</v>
      </c>
      <c r="F337" s="16" t="s">
        <v>3207</v>
      </c>
      <c r="H337" s="3">
        <v>1974.0</v>
      </c>
      <c r="I337" s="3">
        <v>1974.0</v>
      </c>
      <c r="J337" s="3" t="s">
        <v>3164</v>
      </c>
      <c r="K337" s="5" t="s">
        <v>22</v>
      </c>
      <c r="L337" s="5" t="s">
        <v>22</v>
      </c>
      <c r="M337" s="5">
        <v>7.6</v>
      </c>
      <c r="N337" s="63" t="s">
        <v>22</v>
      </c>
      <c r="O337" s="5">
        <v>14.0</v>
      </c>
      <c r="P337" s="3" t="s">
        <v>3166</v>
      </c>
      <c r="Q337" s="5">
        <v>2.0</v>
      </c>
      <c r="R337" s="64" t="s">
        <v>3221</v>
      </c>
      <c r="S337" s="64" t="s">
        <v>22</v>
      </c>
      <c r="T337" s="3"/>
      <c r="U337" s="3" t="s">
        <v>3492</v>
      </c>
      <c r="V337" s="65" t="str">
        <f> if(isna(VLOOKUP($A337,processing!$A:$B,1,0)), "no", "yes")</f>
        <v>yes</v>
      </c>
      <c r="W337" s="65" t="str">
        <f> if(isna(VLOOKUP($A337,outputs!$A:$B,1,0)), "no", "yes")</f>
        <v>yes</v>
      </c>
      <c r="X337" s="65" t="str">
        <f t="shared" si="2"/>
        <v>yes</v>
      </c>
      <c r="Y337" s="65" t="str">
        <f> if(isna(VLOOKUP($A337,accuracy!$A:$B,1,0)), "no", "yes")</f>
        <v>yes</v>
      </c>
      <c r="Z337" s="65" t="str">
        <f t="array" ref="Z337"> index(publications!$A$1:$A$319, match($B337, publications!$B$1:$B$319, 0))</f>
        <v>Melanie</v>
      </c>
    </row>
    <row r="338">
      <c r="A338" s="4" t="str">
        <f> concatenate(VLOOKUP($B338,publications!$B:$D,3,0), ".", $C338)</f>
        <v>6YYMSPRM.3</v>
      </c>
      <c r="B338" s="3" t="s">
        <v>2308</v>
      </c>
      <c r="C338" s="62">
        <f t="shared" si="1"/>
        <v>3</v>
      </c>
      <c r="D338" s="3" t="s">
        <v>2745</v>
      </c>
      <c r="E338" s="3" t="s">
        <v>203</v>
      </c>
      <c r="F338" s="16" t="s">
        <v>3207</v>
      </c>
      <c r="H338" s="3">
        <v>1976.0</v>
      </c>
      <c r="I338" s="3">
        <v>1976.0</v>
      </c>
      <c r="J338" s="3" t="s">
        <v>3164</v>
      </c>
      <c r="K338" s="5" t="s">
        <v>22</v>
      </c>
      <c r="L338" s="5" t="s">
        <v>22</v>
      </c>
      <c r="M338" s="5">
        <v>7.6</v>
      </c>
      <c r="N338" s="63" t="s">
        <v>22</v>
      </c>
      <c r="O338" s="5">
        <v>14.0</v>
      </c>
      <c r="P338" s="3" t="s">
        <v>3166</v>
      </c>
      <c r="Q338" s="5">
        <v>2.0</v>
      </c>
      <c r="R338" s="64" t="s">
        <v>3221</v>
      </c>
      <c r="S338" s="64" t="s">
        <v>22</v>
      </c>
      <c r="T338" s="3"/>
      <c r="U338" s="3" t="s">
        <v>3492</v>
      </c>
      <c r="V338" s="65" t="str">
        <f> if(isna(VLOOKUP($A338,processing!$A:$B,1,0)), "no", "yes")</f>
        <v>yes</v>
      </c>
      <c r="W338" s="65" t="str">
        <f> if(isna(VLOOKUP($A338,outputs!$A:$B,1,0)), "no", "yes")</f>
        <v>yes</v>
      </c>
      <c r="X338" s="65" t="str">
        <f t="shared" si="2"/>
        <v>yes</v>
      </c>
      <c r="Y338" s="65" t="str">
        <f> if(isna(VLOOKUP($A338,accuracy!$A:$B,1,0)), "no", "yes")</f>
        <v>yes</v>
      </c>
      <c r="Z338" s="65" t="str">
        <f t="array" ref="Z338"> index(publications!$A$1:$A$319, match($B338, publications!$B$1:$B$319, 0))</f>
        <v>Melanie</v>
      </c>
    </row>
    <row r="339">
      <c r="A339" s="4" t="str">
        <f> concatenate(VLOOKUP($B339,publications!$B:$D,3,0), ".", $C339)</f>
        <v>E6FMSYH2.1</v>
      </c>
      <c r="B339" s="3" t="s">
        <v>2310</v>
      </c>
      <c r="C339" s="62">
        <f t="shared" si="1"/>
        <v>1</v>
      </c>
      <c r="D339" s="3" t="s">
        <v>2745</v>
      </c>
      <c r="E339" s="3" t="s">
        <v>203</v>
      </c>
      <c r="F339" s="16" t="s">
        <v>3207</v>
      </c>
      <c r="H339" s="3">
        <v>1976.0</v>
      </c>
      <c r="I339" s="3">
        <v>1976.0</v>
      </c>
      <c r="J339" s="3" t="s">
        <v>3164</v>
      </c>
      <c r="K339" s="5" t="s">
        <v>22</v>
      </c>
      <c r="L339" s="5" t="s">
        <v>22</v>
      </c>
      <c r="M339" s="5">
        <v>7.6</v>
      </c>
      <c r="N339" s="63" t="s">
        <v>22</v>
      </c>
      <c r="O339" s="5">
        <v>14.0</v>
      </c>
      <c r="P339" s="3" t="s">
        <v>3166</v>
      </c>
      <c r="Q339" s="5">
        <v>2.0</v>
      </c>
      <c r="R339" s="64" t="s">
        <v>3221</v>
      </c>
      <c r="S339" s="64" t="s">
        <v>22</v>
      </c>
      <c r="T339" s="3"/>
      <c r="U339" s="3" t="s">
        <v>3493</v>
      </c>
      <c r="V339" s="65" t="str">
        <f> if(isna(VLOOKUP($A339,processing!$A:$B,1,0)), "no", "yes")</f>
        <v>yes</v>
      </c>
      <c r="W339" s="65" t="str">
        <f> if(isna(VLOOKUP($A339,outputs!$A:$B,1,0)), "no", "yes")</f>
        <v>yes</v>
      </c>
      <c r="X339" s="65" t="str">
        <f t="shared" si="2"/>
        <v>yes</v>
      </c>
      <c r="Y339" s="65" t="str">
        <f> if(isna(VLOOKUP($A339,accuracy!$A:$B,1,0)), "no", "yes")</f>
        <v>yes</v>
      </c>
      <c r="Z339" s="65" t="str">
        <f t="array" ref="Z339"> index(publications!$A$1:$A$319, match($B339, publications!$B$1:$B$319, 0))</f>
        <v>Melanie</v>
      </c>
    </row>
    <row r="340">
      <c r="A340" s="4" t="str">
        <f> concatenate(VLOOKUP($B340,publications!$B:$D,3,0), ".", $C340)</f>
        <v>B9WB4IEJ.1</v>
      </c>
      <c r="B340" s="3" t="s">
        <v>2316</v>
      </c>
      <c r="C340" s="62">
        <f t="shared" si="1"/>
        <v>1</v>
      </c>
      <c r="D340" s="3" t="s">
        <v>2759</v>
      </c>
      <c r="E340" s="3" t="s">
        <v>3161</v>
      </c>
      <c r="F340" s="16" t="s">
        <v>3342</v>
      </c>
      <c r="H340" s="3">
        <v>1947.0</v>
      </c>
      <c r="I340" s="3">
        <v>1947.0</v>
      </c>
      <c r="J340" s="3" t="s">
        <v>3199</v>
      </c>
      <c r="K340" s="5" t="s">
        <v>22</v>
      </c>
      <c r="L340" s="67" t="s">
        <v>22</v>
      </c>
      <c r="M340" s="66" t="s">
        <v>22</v>
      </c>
      <c r="N340" s="63" t="s">
        <v>3494</v>
      </c>
      <c r="O340" s="5">
        <v>21.0</v>
      </c>
      <c r="P340" s="3" t="s">
        <v>3166</v>
      </c>
      <c r="Q340" s="5">
        <v>74.0</v>
      </c>
      <c r="R340" s="64" t="s">
        <v>22</v>
      </c>
      <c r="S340" s="64"/>
      <c r="T340" s="3"/>
      <c r="U340" s="3" t="s">
        <v>3495</v>
      </c>
      <c r="V340" s="65" t="str">
        <f> if(isna(VLOOKUP($A340,processing!$A:$B,1,0)), "no", "yes")</f>
        <v>yes</v>
      </c>
      <c r="W340" s="65" t="str">
        <f> if(isna(VLOOKUP($A340,outputs!$A:$B,1,0)), "no", "yes")</f>
        <v>yes</v>
      </c>
      <c r="X340" s="65" t="str">
        <f t="shared" si="2"/>
        <v>yes</v>
      </c>
      <c r="Y340" s="65" t="str">
        <f> if(isna(VLOOKUP($A340,accuracy!$A:$B,1,0)), "no", "yes")</f>
        <v>yes</v>
      </c>
      <c r="Z340" s="65" t="str">
        <f t="array" ref="Z340"> index(publications!$A$1:$A$319, match($B340, publications!$B$1:$B$319, 0))</f>
        <v>Thomas</v>
      </c>
    </row>
    <row r="341">
      <c r="A341" s="4" t="str">
        <f> concatenate(VLOOKUP($B341,publications!$B:$D,3,0), ".", $C341)</f>
        <v>CBLF77TD.1</v>
      </c>
      <c r="B341" s="3" t="s">
        <v>2320</v>
      </c>
      <c r="C341" s="62">
        <f t="shared" si="1"/>
        <v>1</v>
      </c>
      <c r="D341" s="3" t="s">
        <v>2759</v>
      </c>
      <c r="E341" s="3" t="s">
        <v>3161</v>
      </c>
      <c r="F341" s="16" t="s">
        <v>3216</v>
      </c>
      <c r="H341" s="3">
        <v>1995.0</v>
      </c>
      <c r="I341" s="3">
        <v>1995.0</v>
      </c>
      <c r="J341" s="3" t="s">
        <v>3164</v>
      </c>
      <c r="K341" s="5">
        <v>5000.0</v>
      </c>
      <c r="L341" s="5" t="s">
        <v>3172</v>
      </c>
      <c r="M341" s="5">
        <v>0.7</v>
      </c>
      <c r="N341" s="63" t="s">
        <v>22</v>
      </c>
      <c r="O341" s="5">
        <v>1200.0</v>
      </c>
      <c r="P341" s="3" t="s">
        <v>3238</v>
      </c>
      <c r="Q341" s="5">
        <v>12.0</v>
      </c>
      <c r="R341" s="64" t="s">
        <v>22</v>
      </c>
      <c r="S341" s="64"/>
      <c r="T341" s="63"/>
      <c r="U341" s="63" t="s">
        <v>22</v>
      </c>
      <c r="V341" s="65" t="str">
        <f> if(isna(VLOOKUP($A341,processing!$A:$B,1,0)), "no", "yes")</f>
        <v>yes</v>
      </c>
      <c r="W341" s="65" t="str">
        <f> if(isna(VLOOKUP($A341,outputs!$A:$B,1,0)), "no", "yes")</f>
        <v>yes</v>
      </c>
      <c r="X341" s="65" t="str">
        <f t="shared" si="2"/>
        <v>yes</v>
      </c>
      <c r="Y341" s="65" t="str">
        <f> if(isna(VLOOKUP($A341,accuracy!$A:$B,1,0)), "no", "yes")</f>
        <v>yes</v>
      </c>
      <c r="Z341" s="65" t="str">
        <f t="array" ref="Z341"> index(publications!$A$1:$A$319, match($B341, publications!$B$1:$B$319, 0))</f>
        <v>Bob</v>
      </c>
    </row>
    <row r="342">
      <c r="A342" s="4" t="str">
        <f> concatenate(VLOOKUP($B342,publications!$B:$D,3,0), ".", $C342)</f>
        <v>LNXI6UYT.1</v>
      </c>
      <c r="B342" s="3" t="s">
        <v>2322</v>
      </c>
      <c r="C342" s="62">
        <f t="shared" si="1"/>
        <v>1</v>
      </c>
      <c r="D342" s="3" t="s">
        <v>2745</v>
      </c>
      <c r="E342" s="3" t="s">
        <v>203</v>
      </c>
      <c r="F342" s="16" t="s">
        <v>3207</v>
      </c>
      <c r="H342" s="3">
        <v>1974.0</v>
      </c>
      <c r="I342" s="3">
        <v>1974.0</v>
      </c>
      <c r="J342" s="3" t="s">
        <v>3164</v>
      </c>
      <c r="K342" s="5" t="s">
        <v>22</v>
      </c>
      <c r="L342" s="67" t="s">
        <v>22</v>
      </c>
      <c r="M342" s="5">
        <v>6.0</v>
      </c>
      <c r="N342" s="63" t="s">
        <v>22</v>
      </c>
      <c r="O342" s="5">
        <v>7.0</v>
      </c>
      <c r="P342" s="3" t="s">
        <v>3166</v>
      </c>
      <c r="Q342" s="5">
        <v>2.0</v>
      </c>
      <c r="R342" s="64" t="s">
        <v>3221</v>
      </c>
      <c r="S342" s="64" t="s">
        <v>22</v>
      </c>
      <c r="T342" s="63"/>
      <c r="U342" s="63" t="s">
        <v>22</v>
      </c>
      <c r="V342" s="65" t="str">
        <f> if(isna(VLOOKUP($A342,processing!$A:$B,1,0)), "no", "yes")</f>
        <v>yes</v>
      </c>
      <c r="W342" s="65" t="str">
        <f> if(isna(VLOOKUP($A342,outputs!$A:$B,1,0)), "no", "yes")</f>
        <v>yes</v>
      </c>
      <c r="X342" s="65" t="str">
        <f t="shared" si="2"/>
        <v>yes</v>
      </c>
      <c r="Y342" s="65" t="str">
        <f> if(isna(VLOOKUP($A342,accuracy!$A:$B,1,0)), "no", "yes")</f>
        <v>yes</v>
      </c>
      <c r="Z342" s="65" t="str">
        <f t="array" ref="Z342"> index(publications!$A$1:$A$319, match($B342, publications!$B$1:$B$319, 0))</f>
        <v>Amaury</v>
      </c>
    </row>
    <row r="343">
      <c r="A343" s="4" t="str">
        <f> concatenate(VLOOKUP($B343,publications!$B:$D,3,0), ".", $C343)</f>
        <v>P6V87WN5.1</v>
      </c>
      <c r="B343" s="3" t="s">
        <v>2324</v>
      </c>
      <c r="C343" s="62">
        <f t="shared" si="1"/>
        <v>1</v>
      </c>
      <c r="D343" s="3" t="s">
        <v>2759</v>
      </c>
      <c r="E343" s="3" t="s">
        <v>203</v>
      </c>
      <c r="F343" s="16" t="s">
        <v>3272</v>
      </c>
      <c r="H343" s="3">
        <v>1978.0</v>
      </c>
      <c r="I343" s="3">
        <v>1978.0</v>
      </c>
      <c r="J343" s="3" t="s">
        <v>3199</v>
      </c>
      <c r="K343" s="5">
        <v>4100.0</v>
      </c>
      <c r="L343" s="5" t="s">
        <v>3360</v>
      </c>
      <c r="M343" s="5">
        <v>0.55</v>
      </c>
      <c r="N343" s="63" t="s">
        <v>22</v>
      </c>
      <c r="O343" s="5">
        <v>20.0</v>
      </c>
      <c r="P343" s="3" t="s">
        <v>3166</v>
      </c>
      <c r="Q343" s="5">
        <v>60.0</v>
      </c>
      <c r="R343" s="64" t="s">
        <v>22</v>
      </c>
      <c r="S343" s="64" t="s">
        <v>22</v>
      </c>
      <c r="T343" s="63"/>
      <c r="U343" s="63" t="s">
        <v>22</v>
      </c>
      <c r="V343" s="65" t="str">
        <f> if(isna(VLOOKUP($A343,processing!$A:$B,1,0)), "no", "yes")</f>
        <v>yes</v>
      </c>
      <c r="W343" s="65" t="str">
        <f> if(isna(VLOOKUP($A343,outputs!$A:$B,1,0)), "no", "yes")</f>
        <v>yes</v>
      </c>
      <c r="X343" s="65" t="str">
        <f t="shared" si="2"/>
        <v>yes</v>
      </c>
      <c r="Y343" s="65" t="str">
        <f> if(isna(VLOOKUP($A343,accuracy!$A:$B,1,0)), "no", "yes")</f>
        <v>yes</v>
      </c>
      <c r="Z343" s="65" t="str">
        <f t="array" ref="Z343"> index(publications!$A$1:$A$319, match($B343, publications!$B$1:$B$319, 0))</f>
        <v>Livia</v>
      </c>
    </row>
    <row r="344">
      <c r="A344" s="4" t="str">
        <f> concatenate(VLOOKUP($B344,publications!$B:$D,3,0), ".", $C344)</f>
        <v>LDJRWPWA.1</v>
      </c>
      <c r="B344" s="3" t="s">
        <v>2327</v>
      </c>
      <c r="C344" s="62">
        <f t="shared" si="1"/>
        <v>1</v>
      </c>
      <c r="D344" s="3" t="s">
        <v>2759</v>
      </c>
      <c r="E344" s="3" t="s">
        <v>3161</v>
      </c>
      <c r="F344" s="16" t="s">
        <v>3496</v>
      </c>
      <c r="H344" s="3">
        <v>1938.0</v>
      </c>
      <c r="I344" s="3">
        <v>1938.0</v>
      </c>
      <c r="J344" s="3" t="s">
        <v>3199</v>
      </c>
      <c r="K344" s="80">
        <v>1350.0</v>
      </c>
      <c r="L344" s="67" t="s">
        <v>22</v>
      </c>
      <c r="M344" s="5">
        <v>0.17</v>
      </c>
      <c r="N344" s="63" t="s">
        <v>3330</v>
      </c>
      <c r="O344" s="5">
        <v>1200.0</v>
      </c>
      <c r="P344" s="3" t="s">
        <v>3238</v>
      </c>
      <c r="Q344" s="5">
        <v>8.0</v>
      </c>
      <c r="R344" s="64" t="s">
        <v>22</v>
      </c>
      <c r="S344" s="64" t="s">
        <v>3497</v>
      </c>
      <c r="T344" s="3"/>
      <c r="U344" s="3" t="s">
        <v>3498</v>
      </c>
      <c r="V344" s="65" t="str">
        <f> if(isna(VLOOKUP($A344,processing!$A:$B,1,0)), "no", "yes")</f>
        <v>yes</v>
      </c>
      <c r="W344" s="65" t="str">
        <f> if(isna(VLOOKUP($A344,outputs!$A:$B,1,0)), "no", "yes")</f>
        <v>yes</v>
      </c>
      <c r="X344" s="65" t="str">
        <f t="shared" si="2"/>
        <v>yes</v>
      </c>
      <c r="Y344" s="65" t="str">
        <f> if(isna(VLOOKUP($A344,accuracy!$A:$B,1,0)), "no", "yes")</f>
        <v>yes</v>
      </c>
      <c r="Z344" s="65" t="str">
        <f t="array" ref="Z344"> index(publications!$A$1:$A$319, match($B344, publications!$B$1:$B$319, 0))</f>
        <v>Livia</v>
      </c>
    </row>
    <row r="345">
      <c r="A345" s="4" t="str">
        <f> concatenate(VLOOKUP($B345,publications!$B:$D,3,0), ".", $C345)</f>
        <v>LDJRWPWA.2</v>
      </c>
      <c r="B345" s="3" t="s">
        <v>2327</v>
      </c>
      <c r="C345" s="62">
        <f t="shared" si="1"/>
        <v>2</v>
      </c>
      <c r="D345" s="3" t="s">
        <v>2759</v>
      </c>
      <c r="E345" s="3" t="s">
        <v>3161</v>
      </c>
      <c r="F345" s="16" t="s">
        <v>3496</v>
      </c>
      <c r="H345" s="3">
        <v>1938.0</v>
      </c>
      <c r="I345" s="3">
        <v>1938.0</v>
      </c>
      <c r="J345" s="3" t="s">
        <v>3199</v>
      </c>
      <c r="K345" s="80">
        <v>1350.0</v>
      </c>
      <c r="L345" s="67" t="s">
        <v>22</v>
      </c>
      <c r="M345" s="5">
        <v>0.17</v>
      </c>
      <c r="N345" s="63" t="s">
        <v>3330</v>
      </c>
      <c r="O345" s="5">
        <v>1200.0</v>
      </c>
      <c r="P345" s="3" t="s">
        <v>3238</v>
      </c>
      <c r="Q345" s="5">
        <v>28.0</v>
      </c>
      <c r="R345" s="64" t="s">
        <v>22</v>
      </c>
      <c r="S345" s="64" t="s">
        <v>3497</v>
      </c>
      <c r="T345" s="3"/>
      <c r="U345" s="3" t="s">
        <v>3498</v>
      </c>
      <c r="V345" s="65" t="str">
        <f> if(isna(VLOOKUP($A345,processing!$A:$B,1,0)), "no", "yes")</f>
        <v>yes</v>
      </c>
      <c r="W345" s="65" t="str">
        <f> if(isna(VLOOKUP($A345,outputs!$A:$B,1,0)), "no", "yes")</f>
        <v>yes</v>
      </c>
      <c r="X345" s="65" t="str">
        <f t="shared" si="2"/>
        <v>yes</v>
      </c>
      <c r="Y345" s="65" t="str">
        <f> if(isna(VLOOKUP($A345,accuracy!$A:$B,1,0)), "no", "yes")</f>
        <v>yes</v>
      </c>
      <c r="Z345" s="65" t="str">
        <f t="array" ref="Z345"> index(publications!$A$1:$A$319, match($B345, publications!$B$1:$B$319, 0))</f>
        <v>Livia</v>
      </c>
    </row>
    <row r="346">
      <c r="A346" s="4" t="str">
        <f> concatenate(VLOOKUP($B346,publications!$B:$D,3,0), ".", $C346)</f>
        <v>CZ6H3CWC.1</v>
      </c>
      <c r="B346" s="3" t="s">
        <v>2329</v>
      </c>
      <c r="C346" s="62">
        <f t="shared" si="1"/>
        <v>1</v>
      </c>
      <c r="D346" s="3" t="s">
        <v>2745</v>
      </c>
      <c r="E346" s="3" t="s">
        <v>28</v>
      </c>
      <c r="F346" s="16" t="s">
        <v>3223</v>
      </c>
      <c r="H346" s="3">
        <v>1967.0</v>
      </c>
      <c r="I346" s="3">
        <v>1967.0</v>
      </c>
      <c r="J346" s="3" t="s">
        <v>3252</v>
      </c>
      <c r="K346" s="5">
        <v>150000.0</v>
      </c>
      <c r="L346" s="67" t="s">
        <v>22</v>
      </c>
      <c r="M346" s="5">
        <v>7.6</v>
      </c>
      <c r="N346" s="63" t="s">
        <v>3499</v>
      </c>
      <c r="O346" s="5">
        <v>7.0</v>
      </c>
      <c r="P346" s="3" t="s">
        <v>3166</v>
      </c>
      <c r="Q346" s="5">
        <v>18.0</v>
      </c>
      <c r="R346" s="64" t="s">
        <v>3228</v>
      </c>
      <c r="S346" s="64" t="s">
        <v>22</v>
      </c>
      <c r="T346" s="3"/>
      <c r="U346" s="3" t="s">
        <v>3500</v>
      </c>
      <c r="V346" s="65" t="str">
        <f> if(isna(VLOOKUP($A346,processing!$A:$B,1,0)), "no", "yes")</f>
        <v>yes</v>
      </c>
      <c r="W346" s="65" t="str">
        <f> if(isna(VLOOKUP($A346,outputs!$A:$B,1,0)), "no", "yes")</f>
        <v>yes</v>
      </c>
      <c r="X346" s="65" t="str">
        <f t="shared" si="2"/>
        <v>yes</v>
      </c>
      <c r="Y346" s="65" t="str">
        <f> if(isna(VLOOKUP($A346,accuracy!$A:$B,1,0)), "no", "yes")</f>
        <v>yes</v>
      </c>
      <c r="Z346" s="65" t="str">
        <f t="array" ref="Z346"> index(publications!$A$1:$A$319, match($B346, publications!$B$1:$B$319, 0))</f>
        <v>Livia</v>
      </c>
    </row>
    <row r="347">
      <c r="A347" s="4" t="str">
        <f> concatenate(VLOOKUP($B347,publications!$B:$D,3,0), ".", $C347)</f>
        <v>ZF5KTA9J.1</v>
      </c>
      <c r="B347" s="3" t="s">
        <v>2331</v>
      </c>
      <c r="C347" s="62">
        <f t="shared" si="1"/>
        <v>1</v>
      </c>
      <c r="D347" s="3" t="s">
        <v>2759</v>
      </c>
      <c r="E347" s="3" t="s">
        <v>203</v>
      </c>
      <c r="F347" s="16" t="s">
        <v>3501</v>
      </c>
      <c r="H347" s="3">
        <v>1993.0</v>
      </c>
      <c r="I347" s="3">
        <v>1993.0</v>
      </c>
      <c r="J347" s="3" t="s">
        <v>3171</v>
      </c>
      <c r="K347" s="5" t="s">
        <v>22</v>
      </c>
      <c r="L347" s="67" t="s">
        <v>22</v>
      </c>
      <c r="M347" s="63" t="s">
        <v>22</v>
      </c>
      <c r="N347" s="63" t="s">
        <v>22</v>
      </c>
      <c r="O347" s="5">
        <v>600.0</v>
      </c>
      <c r="P347" s="3" t="s">
        <v>3238</v>
      </c>
      <c r="Q347" s="5">
        <v>7.0</v>
      </c>
      <c r="R347" s="64" t="s">
        <v>22</v>
      </c>
      <c r="S347" s="64" t="s">
        <v>3255</v>
      </c>
      <c r="T347" s="3"/>
      <c r="U347" s="3" t="s">
        <v>3502</v>
      </c>
      <c r="V347" s="65" t="str">
        <f> if(isna(VLOOKUP($A347,processing!$A:$B,1,0)), "no", "yes")</f>
        <v>yes</v>
      </c>
      <c r="W347" s="65" t="str">
        <f> if(isna(VLOOKUP($A347,outputs!$A:$B,1,0)), "no", "yes")</f>
        <v>yes</v>
      </c>
      <c r="X347" s="65" t="str">
        <f t="shared" si="2"/>
        <v>yes</v>
      </c>
      <c r="Y347" s="65" t="str">
        <f> if(isna(VLOOKUP($A347,accuracy!$A:$B,1,0)), "no", "yes")</f>
        <v>yes</v>
      </c>
      <c r="Z347" s="65" t="str">
        <f t="array" ref="Z347"> index(publications!$A$1:$A$319, match($B347, publications!$B$1:$B$319, 0))</f>
        <v>Livia</v>
      </c>
    </row>
    <row r="348">
      <c r="A348" s="4" t="str">
        <f> concatenate(VLOOKUP($B348,publications!$B:$D,3,0), ".", $C348)</f>
        <v>7T8X95KY.1</v>
      </c>
      <c r="B348" s="3" t="s">
        <v>2333</v>
      </c>
      <c r="C348" s="62">
        <f t="shared" si="1"/>
        <v>1</v>
      </c>
      <c r="D348" s="3" t="s">
        <v>2759</v>
      </c>
      <c r="E348" s="3" t="s">
        <v>3161</v>
      </c>
      <c r="F348" s="16" t="s">
        <v>3177</v>
      </c>
      <c r="H348" s="3">
        <v>1968.0</v>
      </c>
      <c r="I348" s="3">
        <v>1968.0</v>
      </c>
      <c r="J348" s="3" t="s">
        <v>3171</v>
      </c>
      <c r="K348" s="5" t="s">
        <v>22</v>
      </c>
      <c r="L348" s="67" t="s">
        <v>22</v>
      </c>
      <c r="M348" s="63" t="s">
        <v>22</v>
      </c>
      <c r="N348" s="63" t="s">
        <v>3414</v>
      </c>
      <c r="O348" s="3" t="s">
        <v>22</v>
      </c>
      <c r="P348" s="63" t="s">
        <v>22</v>
      </c>
      <c r="Q348" s="5">
        <v>2.0</v>
      </c>
      <c r="R348" s="64" t="s">
        <v>22</v>
      </c>
      <c r="S348" s="64"/>
      <c r="T348" s="3"/>
      <c r="U348" s="3" t="s">
        <v>3503</v>
      </c>
      <c r="V348" s="65" t="str">
        <f> if(isna(VLOOKUP($A348,processing!$A:$B,1,0)), "no", "yes")</f>
        <v>yes</v>
      </c>
      <c r="W348" s="65" t="str">
        <f> if(isna(VLOOKUP($A348,outputs!$A:$B,1,0)), "no", "yes")</f>
        <v>yes</v>
      </c>
      <c r="X348" s="65" t="str">
        <f t="shared" si="2"/>
        <v>yes</v>
      </c>
      <c r="Y348" s="65" t="str">
        <f> if(isna(VLOOKUP($A348,accuracy!$A:$B,1,0)), "no", "yes")</f>
        <v>yes</v>
      </c>
      <c r="Z348" s="65" t="str">
        <f t="array" ref="Z348"> index(publications!$A$1:$A$319, match($B348, publications!$B$1:$B$319, 0))</f>
        <v>Melanie</v>
      </c>
    </row>
    <row r="349">
      <c r="A349" s="4" t="str">
        <f> concatenate(VLOOKUP($B349,publications!$B:$D,3,0), ".", $C349)</f>
        <v>7T8X95KY.2</v>
      </c>
      <c r="B349" s="3" t="s">
        <v>2333</v>
      </c>
      <c r="C349" s="62">
        <f t="shared" si="1"/>
        <v>2</v>
      </c>
      <c r="D349" s="3" t="s">
        <v>2759</v>
      </c>
      <c r="E349" s="3" t="s">
        <v>3161</v>
      </c>
      <c r="F349" s="16" t="s">
        <v>3177</v>
      </c>
      <c r="H349" s="3">
        <v>1979.0</v>
      </c>
      <c r="I349" s="3">
        <v>1979.0</v>
      </c>
      <c r="J349" s="3" t="s">
        <v>3171</v>
      </c>
      <c r="K349" s="5" t="s">
        <v>22</v>
      </c>
      <c r="L349" s="67" t="s">
        <v>22</v>
      </c>
      <c r="M349" s="63" t="s">
        <v>22</v>
      </c>
      <c r="N349" s="63" t="s">
        <v>3247</v>
      </c>
      <c r="O349" s="3" t="s">
        <v>22</v>
      </c>
      <c r="P349" s="63" t="s">
        <v>22</v>
      </c>
      <c r="Q349" s="5">
        <v>3.0</v>
      </c>
      <c r="R349" s="64" t="s">
        <v>22</v>
      </c>
      <c r="S349" s="64"/>
      <c r="T349" s="3"/>
      <c r="U349" s="3" t="s">
        <v>3503</v>
      </c>
      <c r="V349" s="65" t="str">
        <f> if(isna(VLOOKUP($A349,processing!$A:$B,1,0)), "no", "yes")</f>
        <v>yes</v>
      </c>
      <c r="W349" s="65" t="str">
        <f> if(isna(VLOOKUP($A349,outputs!$A:$B,1,0)), "no", "yes")</f>
        <v>yes</v>
      </c>
      <c r="X349" s="65" t="str">
        <f t="shared" si="2"/>
        <v>yes</v>
      </c>
      <c r="Y349" s="65" t="str">
        <f> if(isna(VLOOKUP($A349,accuracy!$A:$B,1,0)), "no", "yes")</f>
        <v>yes</v>
      </c>
      <c r="Z349" s="65" t="str">
        <f t="array" ref="Z349"> index(publications!$A$1:$A$319, match($B349, publications!$B$1:$B$319, 0))</f>
        <v>Melanie</v>
      </c>
    </row>
    <row r="350">
      <c r="A350" s="4" t="str">
        <f> concatenate(VLOOKUP($B350,publications!$B:$D,3,0), ".", $C350)</f>
        <v>7T8X95KY.3</v>
      </c>
      <c r="B350" s="3" t="s">
        <v>2333</v>
      </c>
      <c r="C350" s="62">
        <f t="shared" si="1"/>
        <v>3</v>
      </c>
      <c r="D350" s="3" t="s">
        <v>2759</v>
      </c>
      <c r="E350" s="3" t="s">
        <v>3161</v>
      </c>
      <c r="F350" s="16" t="s">
        <v>3177</v>
      </c>
      <c r="H350" s="3">
        <v>1999.0</v>
      </c>
      <c r="I350" s="3">
        <v>1999.0</v>
      </c>
      <c r="J350" s="3" t="s">
        <v>3171</v>
      </c>
      <c r="K350" s="5" t="s">
        <v>22</v>
      </c>
      <c r="L350" s="67" t="s">
        <v>22</v>
      </c>
      <c r="M350" s="63" t="s">
        <v>22</v>
      </c>
      <c r="N350" s="63" t="s">
        <v>3249</v>
      </c>
      <c r="O350" s="3" t="s">
        <v>22</v>
      </c>
      <c r="P350" s="63" t="s">
        <v>22</v>
      </c>
      <c r="Q350" s="5">
        <v>7.0</v>
      </c>
      <c r="R350" s="64" t="s">
        <v>22</v>
      </c>
      <c r="S350" s="64"/>
      <c r="T350" s="3"/>
      <c r="U350" s="3" t="s">
        <v>3503</v>
      </c>
      <c r="V350" s="65" t="str">
        <f> if(isna(VLOOKUP($A350,processing!$A:$B,1,0)), "no", "yes")</f>
        <v>yes</v>
      </c>
      <c r="W350" s="65" t="str">
        <f> if(isna(VLOOKUP($A350,outputs!$A:$B,1,0)), "no", "yes")</f>
        <v>yes</v>
      </c>
      <c r="X350" s="65" t="str">
        <f t="shared" si="2"/>
        <v>yes</v>
      </c>
      <c r="Y350" s="65" t="str">
        <f> if(isna(VLOOKUP($A350,accuracy!$A:$B,1,0)), "no", "yes")</f>
        <v>yes</v>
      </c>
      <c r="Z350" s="65" t="str">
        <f t="array" ref="Z350"> index(publications!$A$1:$A$319, match($B350, publications!$B$1:$B$319, 0))</f>
        <v>Melanie</v>
      </c>
    </row>
    <row r="351">
      <c r="A351" s="4" t="str">
        <f> concatenate(VLOOKUP($B351,publications!$B:$D,3,0), ".", $C351)</f>
        <v>39PV5BL5.1</v>
      </c>
      <c r="B351" s="3" t="s">
        <v>2335</v>
      </c>
      <c r="C351" s="62">
        <f t="shared" si="1"/>
        <v>1</v>
      </c>
      <c r="D351" s="3" t="s">
        <v>2759</v>
      </c>
      <c r="E351" s="3" t="s">
        <v>3161</v>
      </c>
      <c r="F351" s="16" t="s">
        <v>3504</v>
      </c>
      <c r="H351" s="3">
        <v>1947.0</v>
      </c>
      <c r="I351" s="3">
        <v>1947.0</v>
      </c>
      <c r="J351" s="3" t="s">
        <v>3252</v>
      </c>
      <c r="K351" s="5">
        <v>20000.0</v>
      </c>
      <c r="L351" s="67" t="s">
        <v>22</v>
      </c>
      <c r="M351" s="5">
        <v>1.1</v>
      </c>
      <c r="N351" s="63" t="s">
        <v>22</v>
      </c>
      <c r="O351" s="3" t="s">
        <v>22</v>
      </c>
      <c r="P351" s="63" t="s">
        <v>22</v>
      </c>
      <c r="Q351" s="5">
        <v>50.0</v>
      </c>
      <c r="R351" s="64" t="s">
        <v>22</v>
      </c>
      <c r="S351" s="64"/>
      <c r="T351" s="11"/>
      <c r="U351" s="11" t="s">
        <v>3505</v>
      </c>
      <c r="V351" s="65" t="str">
        <f> if(isna(VLOOKUP($A351,processing!$A:$B,1,0)), "no", "yes")</f>
        <v>yes</v>
      </c>
      <c r="W351" s="65" t="str">
        <f> if(isna(VLOOKUP($A351,outputs!$A:$B,1,0)), "no", "yes")</f>
        <v>yes</v>
      </c>
      <c r="X351" s="65" t="str">
        <f t="shared" si="2"/>
        <v>yes</v>
      </c>
      <c r="Y351" s="65" t="str">
        <f> if(isna(VLOOKUP($A351,accuracy!$A:$B,1,0)), "no", "yes")</f>
        <v>yes</v>
      </c>
      <c r="Z351" s="65" t="str">
        <f t="array" ref="Z351"> index(publications!$A$1:$A$319, match($B351, publications!$B$1:$B$319, 0))</f>
        <v>Livia</v>
      </c>
    </row>
    <row r="352">
      <c r="A352" s="4" t="str">
        <f> concatenate(VLOOKUP($B352,publications!$B:$D,3,0), ".", $C352)</f>
        <v>39PV5BL5.2</v>
      </c>
      <c r="B352" s="3" t="s">
        <v>2335</v>
      </c>
      <c r="C352" s="62">
        <f t="shared" si="1"/>
        <v>2</v>
      </c>
      <c r="D352" s="3" t="s">
        <v>2759</v>
      </c>
      <c r="E352" s="3" t="s">
        <v>3161</v>
      </c>
      <c r="F352" s="16" t="s">
        <v>3504</v>
      </c>
      <c r="H352" s="3">
        <v>1951.0</v>
      </c>
      <c r="I352" s="3">
        <v>1951.0</v>
      </c>
      <c r="J352" s="3" t="s">
        <v>3252</v>
      </c>
      <c r="K352" s="5">
        <v>60000.0</v>
      </c>
      <c r="L352" s="67" t="s">
        <v>22</v>
      </c>
      <c r="M352" s="5">
        <v>2.2</v>
      </c>
      <c r="N352" s="63" t="s">
        <v>22</v>
      </c>
      <c r="O352" s="3" t="s">
        <v>22</v>
      </c>
      <c r="P352" s="63" t="s">
        <v>22</v>
      </c>
      <c r="Q352" s="5">
        <v>11.0</v>
      </c>
      <c r="R352" s="64" t="s">
        <v>22</v>
      </c>
      <c r="S352" s="64"/>
      <c r="T352" s="3"/>
      <c r="U352" s="3" t="s">
        <v>3506</v>
      </c>
      <c r="V352" s="65" t="str">
        <f> if(isna(VLOOKUP($A352,processing!$A:$B,1,0)), "no", "yes")</f>
        <v>yes</v>
      </c>
      <c r="W352" s="65" t="str">
        <f> if(isna(VLOOKUP($A352,outputs!$A:$B,1,0)), "no", "yes")</f>
        <v>yes</v>
      </c>
      <c r="X352" s="65" t="str">
        <f t="shared" si="2"/>
        <v>yes</v>
      </c>
      <c r="Y352" s="65" t="str">
        <f> if(isna(VLOOKUP($A352,accuracy!$A:$B,1,0)), "no", "yes")</f>
        <v>yes</v>
      </c>
      <c r="Z352" s="65" t="str">
        <f t="array" ref="Z352"> index(publications!$A$1:$A$319, match($B352, publications!$B$1:$B$319, 0))</f>
        <v>Livia</v>
      </c>
    </row>
    <row r="353">
      <c r="A353" s="4" t="str">
        <f> concatenate(VLOOKUP($B353,publications!$B:$D,3,0), ".", $C353)</f>
        <v>39PV5BL5.3</v>
      </c>
      <c r="B353" s="3" t="s">
        <v>2335</v>
      </c>
      <c r="C353" s="62">
        <f t="shared" si="1"/>
        <v>3</v>
      </c>
      <c r="D353" s="3" t="s">
        <v>2759</v>
      </c>
      <c r="E353" s="3" t="s">
        <v>3161</v>
      </c>
      <c r="F353" s="16" t="s">
        <v>3504</v>
      </c>
      <c r="H353" s="3">
        <v>1962.0</v>
      </c>
      <c r="I353" s="3">
        <v>1962.0</v>
      </c>
      <c r="J353" s="3" t="s">
        <v>3252</v>
      </c>
      <c r="K353" s="5">
        <v>15000.0</v>
      </c>
      <c r="L353" s="67" t="s">
        <v>22</v>
      </c>
      <c r="M353" s="5">
        <v>0.5</v>
      </c>
      <c r="N353" s="63" t="s">
        <v>22</v>
      </c>
      <c r="O353" s="3" t="s">
        <v>22</v>
      </c>
      <c r="P353" s="63" t="s">
        <v>22</v>
      </c>
      <c r="Q353" s="5">
        <v>108.0</v>
      </c>
      <c r="R353" s="64" t="s">
        <v>22</v>
      </c>
      <c r="S353" s="64"/>
      <c r="T353" s="16"/>
      <c r="U353" s="16" t="s">
        <v>3507</v>
      </c>
      <c r="V353" s="65" t="str">
        <f> if(isna(VLOOKUP($A353,processing!$A:$B,1,0)), "no", "yes")</f>
        <v>yes</v>
      </c>
      <c r="W353" s="65" t="str">
        <f> if(isna(VLOOKUP($A353,outputs!$A:$B,1,0)), "no", "yes")</f>
        <v>yes</v>
      </c>
      <c r="X353" s="65" t="str">
        <f t="shared" si="2"/>
        <v>yes</v>
      </c>
      <c r="Y353" s="65" t="str">
        <f> if(isna(VLOOKUP($A353,accuracy!$A:$B,1,0)), "no", "yes")</f>
        <v>yes</v>
      </c>
      <c r="Z353" s="65" t="str">
        <f t="array" ref="Z353"> index(publications!$A$1:$A$319, match($B353, publications!$B$1:$B$319, 0))</f>
        <v>Livia</v>
      </c>
    </row>
    <row r="354">
      <c r="A354" s="4" t="str">
        <f> concatenate(VLOOKUP($B354,publications!$B:$D,3,0), ".", $C354)</f>
        <v>39PV5BL5.4</v>
      </c>
      <c r="B354" s="3" t="s">
        <v>2335</v>
      </c>
      <c r="C354" s="62">
        <f t="shared" si="1"/>
        <v>4</v>
      </c>
      <c r="D354" s="3" t="s">
        <v>2759</v>
      </c>
      <c r="E354" s="3" t="s">
        <v>3161</v>
      </c>
      <c r="F354" s="16" t="s">
        <v>3504</v>
      </c>
      <c r="H354" s="3">
        <v>1964.0</v>
      </c>
      <c r="I354" s="3">
        <v>1964.0</v>
      </c>
      <c r="J354" s="3" t="s">
        <v>3252</v>
      </c>
      <c r="K354" s="5">
        <v>25000.0</v>
      </c>
      <c r="L354" s="67" t="s">
        <v>22</v>
      </c>
      <c r="M354" s="5">
        <v>1.3</v>
      </c>
      <c r="N354" s="63" t="s">
        <v>22</v>
      </c>
      <c r="O354" s="3" t="s">
        <v>22</v>
      </c>
      <c r="P354" s="63" t="s">
        <v>22</v>
      </c>
      <c r="Q354" s="5">
        <v>29.0</v>
      </c>
      <c r="R354" s="64" t="s">
        <v>22</v>
      </c>
      <c r="S354" s="64"/>
      <c r="T354" s="63"/>
      <c r="U354" s="63" t="s">
        <v>22</v>
      </c>
      <c r="V354" s="65" t="str">
        <f> if(isna(VLOOKUP($A354,processing!$A:$B,1,0)), "no", "yes")</f>
        <v>yes</v>
      </c>
      <c r="W354" s="65" t="str">
        <f> if(isna(VLOOKUP($A354,outputs!$A:$B,1,0)), "no", "yes")</f>
        <v>yes</v>
      </c>
      <c r="X354" s="65" t="str">
        <f t="shared" si="2"/>
        <v>yes</v>
      </c>
      <c r="Y354" s="65" t="str">
        <f> if(isna(VLOOKUP($A354,accuracy!$A:$B,1,0)), "no", "yes")</f>
        <v>yes</v>
      </c>
      <c r="Z354" s="65" t="str">
        <f t="array" ref="Z354"> index(publications!$A$1:$A$319, match($B354, publications!$B$1:$B$319, 0))</f>
        <v>Livia</v>
      </c>
    </row>
    <row r="355">
      <c r="A355" s="4" t="str">
        <f> concatenate(VLOOKUP($B355,publications!$B:$D,3,0), ".", $C355)</f>
        <v>39PV5BL5.5</v>
      </c>
      <c r="B355" s="3" t="s">
        <v>2335</v>
      </c>
      <c r="C355" s="62">
        <f t="shared" si="1"/>
        <v>5</v>
      </c>
      <c r="D355" s="3" t="s">
        <v>2759</v>
      </c>
      <c r="E355" s="3" t="s">
        <v>3161</v>
      </c>
      <c r="F355" s="16" t="s">
        <v>3504</v>
      </c>
      <c r="H355" s="3">
        <v>1973.0</v>
      </c>
      <c r="I355" s="3">
        <v>1973.0</v>
      </c>
      <c r="J355" s="3" t="s">
        <v>3252</v>
      </c>
      <c r="K355" s="5">
        <v>13000.0</v>
      </c>
      <c r="L355" s="67" t="s">
        <v>22</v>
      </c>
      <c r="M355" s="5">
        <v>0.5</v>
      </c>
      <c r="N355" s="63" t="s">
        <v>22</v>
      </c>
      <c r="O355" s="3" t="s">
        <v>22</v>
      </c>
      <c r="P355" s="63" t="s">
        <v>22</v>
      </c>
      <c r="Q355" s="5">
        <v>116.0</v>
      </c>
      <c r="R355" s="64" t="s">
        <v>22</v>
      </c>
      <c r="S355" s="64"/>
      <c r="T355" s="63"/>
      <c r="U355" s="63" t="s">
        <v>22</v>
      </c>
      <c r="V355" s="65" t="str">
        <f> if(isna(VLOOKUP($A355,processing!$A:$B,1,0)), "no", "yes")</f>
        <v>yes</v>
      </c>
      <c r="W355" s="65" t="str">
        <f> if(isna(VLOOKUP($A355,outputs!$A:$B,1,0)), "no", "yes")</f>
        <v>yes</v>
      </c>
      <c r="X355" s="65" t="str">
        <f t="shared" si="2"/>
        <v>yes</v>
      </c>
      <c r="Y355" s="65" t="str">
        <f> if(isna(VLOOKUP($A355,accuracy!$A:$B,1,0)), "no", "yes")</f>
        <v>yes</v>
      </c>
      <c r="Z355" s="65" t="str">
        <f t="array" ref="Z355"> index(publications!$A$1:$A$319, match($B355, publications!$B$1:$B$319, 0))</f>
        <v>Livia</v>
      </c>
    </row>
    <row r="356">
      <c r="A356" s="4" t="str">
        <f> concatenate(VLOOKUP($B356,publications!$B:$D,3,0), ".", $C356)</f>
        <v>39PV5BL5.6</v>
      </c>
      <c r="B356" s="3" t="s">
        <v>2335</v>
      </c>
      <c r="C356" s="62">
        <f t="shared" si="1"/>
        <v>6</v>
      </c>
      <c r="D356" s="3" t="s">
        <v>2759</v>
      </c>
      <c r="E356" s="3" t="s">
        <v>3161</v>
      </c>
      <c r="F356" s="16" t="s">
        <v>3504</v>
      </c>
      <c r="H356" s="3">
        <v>1981.0</v>
      </c>
      <c r="I356" s="3">
        <v>1981.0</v>
      </c>
      <c r="J356" s="3" t="s">
        <v>3252</v>
      </c>
      <c r="K356" s="5">
        <v>20000.0</v>
      </c>
      <c r="L356" s="67" t="s">
        <v>22</v>
      </c>
      <c r="M356" s="5">
        <v>0.7</v>
      </c>
      <c r="N356" s="63" t="s">
        <v>22</v>
      </c>
      <c r="O356" s="3" t="s">
        <v>22</v>
      </c>
      <c r="P356" s="63" t="s">
        <v>22</v>
      </c>
      <c r="Q356" s="5">
        <v>51.0</v>
      </c>
      <c r="R356" s="64" t="s">
        <v>22</v>
      </c>
      <c r="S356" s="64"/>
      <c r="T356" s="63"/>
      <c r="U356" s="63" t="s">
        <v>22</v>
      </c>
      <c r="V356" s="65" t="str">
        <f> if(isna(VLOOKUP($A356,processing!$A:$B,1,0)), "no", "yes")</f>
        <v>yes</v>
      </c>
      <c r="W356" s="65" t="str">
        <f> if(isna(VLOOKUP($A356,outputs!$A:$B,1,0)), "no", "yes")</f>
        <v>yes</v>
      </c>
      <c r="X356" s="65" t="str">
        <f t="shared" si="2"/>
        <v>yes</v>
      </c>
      <c r="Y356" s="65" t="str">
        <f> if(isna(VLOOKUP($A356,accuracy!$A:$B,1,0)), "no", "yes")</f>
        <v>yes</v>
      </c>
      <c r="Z356" s="65" t="str">
        <f t="array" ref="Z356"> index(publications!$A$1:$A$319, match($B356, publications!$B$1:$B$319, 0))</f>
        <v>Livia</v>
      </c>
    </row>
    <row r="357">
      <c r="A357" s="4" t="str">
        <f> concatenate(VLOOKUP($B357,publications!$B:$D,3,0), ".", $C357)</f>
        <v>39PV5BL5.7</v>
      </c>
      <c r="B357" s="3" t="s">
        <v>2335</v>
      </c>
      <c r="C357" s="62">
        <f t="shared" si="1"/>
        <v>7</v>
      </c>
      <c r="D357" s="3" t="s">
        <v>2759</v>
      </c>
      <c r="E357" s="3" t="s">
        <v>3161</v>
      </c>
      <c r="F357" s="16" t="s">
        <v>3504</v>
      </c>
      <c r="H357" s="3">
        <v>1990.0</v>
      </c>
      <c r="I357" s="3">
        <v>1990.0</v>
      </c>
      <c r="J357" s="3" t="s">
        <v>3252</v>
      </c>
      <c r="K357" s="5">
        <v>13000.0</v>
      </c>
      <c r="L357" s="67" t="s">
        <v>22</v>
      </c>
      <c r="M357" s="5">
        <v>0.5</v>
      </c>
      <c r="N357" s="63" t="s">
        <v>22</v>
      </c>
      <c r="O357" s="3" t="s">
        <v>22</v>
      </c>
      <c r="P357" s="63" t="s">
        <v>22</v>
      </c>
      <c r="Q357" s="5">
        <v>89.0</v>
      </c>
      <c r="R357" s="64" t="s">
        <v>22</v>
      </c>
      <c r="S357" s="64"/>
      <c r="T357" s="63"/>
      <c r="U357" s="63" t="s">
        <v>22</v>
      </c>
      <c r="V357" s="65" t="str">
        <f> if(isna(VLOOKUP($A357,processing!$A:$B,1,0)), "no", "yes")</f>
        <v>yes</v>
      </c>
      <c r="W357" s="65" t="str">
        <f> if(isna(VLOOKUP($A357,outputs!$A:$B,1,0)), "no", "yes")</f>
        <v>yes</v>
      </c>
      <c r="X357" s="65" t="str">
        <f t="shared" si="2"/>
        <v>yes</v>
      </c>
      <c r="Y357" s="65" t="str">
        <f> if(isna(VLOOKUP($A357,accuracy!$A:$B,1,0)), "no", "yes")</f>
        <v>yes</v>
      </c>
      <c r="Z357" s="65" t="str">
        <f t="array" ref="Z357"> index(publications!$A$1:$A$319, match($B357, publications!$B$1:$B$319, 0))</f>
        <v>Livia</v>
      </c>
    </row>
    <row r="358">
      <c r="A358" s="4" t="str">
        <f> concatenate(VLOOKUP($B358,publications!$B:$D,3,0), ".", $C358)</f>
        <v>V4UW2P8U.1</v>
      </c>
      <c r="B358" s="3" t="s">
        <v>2339</v>
      </c>
      <c r="C358" s="62">
        <f t="shared" si="1"/>
        <v>1</v>
      </c>
      <c r="D358" s="3" t="s">
        <v>2759</v>
      </c>
      <c r="E358" s="3" t="s">
        <v>28</v>
      </c>
      <c r="F358" s="16" t="s">
        <v>3237</v>
      </c>
      <c r="H358" s="3">
        <v>1954.0</v>
      </c>
      <c r="I358" s="3">
        <v>1954.0</v>
      </c>
      <c r="J358" s="3" t="s">
        <v>3252</v>
      </c>
      <c r="K358" s="5">
        <v>9000.0</v>
      </c>
      <c r="L358" s="5" t="s">
        <v>3172</v>
      </c>
      <c r="M358" s="66" t="s">
        <v>22</v>
      </c>
      <c r="N358" s="63" t="s">
        <v>3165</v>
      </c>
      <c r="O358" s="3" t="s">
        <v>22</v>
      </c>
      <c r="P358" s="63" t="s">
        <v>22</v>
      </c>
      <c r="Q358" s="5">
        <v>1.0</v>
      </c>
      <c r="R358" s="64" t="s">
        <v>22</v>
      </c>
      <c r="S358" s="64"/>
      <c r="T358" s="3"/>
      <c r="U358" s="3" t="s">
        <v>3508</v>
      </c>
      <c r="V358" s="65" t="str">
        <f> if(isna(VLOOKUP($A358,processing!$A:$B,1,0)), "no", "yes")</f>
        <v>yes</v>
      </c>
      <c r="W358" s="65" t="str">
        <f> if(isna(VLOOKUP($A358,outputs!$A:$B,1,0)), "no", "yes")</f>
        <v>yes</v>
      </c>
      <c r="X358" s="65" t="str">
        <f t="shared" si="2"/>
        <v>yes</v>
      </c>
      <c r="Y358" s="65" t="str">
        <f> if(isna(VLOOKUP($A358,accuracy!$A:$B,1,0)), "no", "yes")</f>
        <v>yes</v>
      </c>
      <c r="Z358" s="65" t="str">
        <f t="array" ref="Z358"> index(publications!$A$1:$A$319, match($B358, publications!$B$1:$B$319, 0))</f>
        <v>Bob</v>
      </c>
    </row>
    <row r="359">
      <c r="A359" s="4" t="str">
        <f> concatenate(VLOOKUP($B359,publications!$B:$D,3,0), ".", $C359)</f>
        <v>LJ848PGR.1</v>
      </c>
      <c r="B359" s="3" t="s">
        <v>2343</v>
      </c>
      <c r="C359" s="62">
        <f t="shared" si="1"/>
        <v>1</v>
      </c>
      <c r="D359" s="3" t="s">
        <v>2759</v>
      </c>
      <c r="E359" s="3" t="s">
        <v>3161</v>
      </c>
      <c r="F359" s="16" t="s">
        <v>3237</v>
      </c>
      <c r="H359" s="3">
        <v>1986.0</v>
      </c>
      <c r="I359" s="3">
        <v>1986.0</v>
      </c>
      <c r="J359" s="3" t="s">
        <v>3164</v>
      </c>
      <c r="K359" s="5" t="s">
        <v>22</v>
      </c>
      <c r="L359" s="67" t="s">
        <v>22</v>
      </c>
      <c r="M359" s="63" t="s">
        <v>22</v>
      </c>
      <c r="N359" s="63" t="s">
        <v>3249</v>
      </c>
      <c r="O359" s="5">
        <v>14.0</v>
      </c>
      <c r="P359" s="3" t="s">
        <v>3166</v>
      </c>
      <c r="Q359" s="5">
        <v>22.0</v>
      </c>
      <c r="R359" s="64" t="s">
        <v>22</v>
      </c>
      <c r="S359" s="64"/>
      <c r="T359" s="3"/>
      <c r="U359" s="3" t="s">
        <v>3509</v>
      </c>
      <c r="V359" s="65" t="str">
        <f> if(isna(VLOOKUP($A359,processing!$A:$B,1,0)), "no", "yes")</f>
        <v>yes</v>
      </c>
      <c r="W359" s="65" t="str">
        <f> if(isna(VLOOKUP($A359,outputs!$A:$B,1,0)), "no", "yes")</f>
        <v>yes</v>
      </c>
      <c r="X359" s="65" t="str">
        <f t="shared" si="2"/>
        <v>yes</v>
      </c>
      <c r="Y359" s="65" t="str">
        <f> if(isna(VLOOKUP($A359,accuracy!$A:$B,1,0)), "no", "yes")</f>
        <v>yes</v>
      </c>
      <c r="Z359" s="65" t="str">
        <f t="array" ref="Z359"> index(publications!$A$1:$A$319, match($B359, publications!$B$1:$B$319, 0))</f>
        <v>Anette</v>
      </c>
    </row>
    <row r="360">
      <c r="A360" s="4" t="str">
        <f> concatenate(VLOOKUP($B360,publications!$B:$D,3,0), ".", $C360)</f>
        <v>LJ848PGR.2</v>
      </c>
      <c r="B360" s="3" t="s">
        <v>2343</v>
      </c>
      <c r="C360" s="62">
        <f t="shared" si="1"/>
        <v>2</v>
      </c>
      <c r="D360" s="81" t="s">
        <v>2759</v>
      </c>
      <c r="E360" s="81" t="s">
        <v>3161</v>
      </c>
      <c r="F360" s="16" t="s">
        <v>3237</v>
      </c>
      <c r="H360" s="82">
        <v>1986.0</v>
      </c>
      <c r="I360" s="83">
        <v>1986.0</v>
      </c>
      <c r="J360" s="83" t="s">
        <v>3164</v>
      </c>
      <c r="K360" s="84" t="s">
        <v>22</v>
      </c>
      <c r="L360" s="84" t="s">
        <v>22</v>
      </c>
      <c r="M360" s="63" t="s">
        <v>22</v>
      </c>
      <c r="N360" s="85" t="s">
        <v>3249</v>
      </c>
      <c r="O360" s="86">
        <v>14.0</v>
      </c>
      <c r="P360" s="81" t="s">
        <v>3166</v>
      </c>
      <c r="Q360" s="86">
        <v>22.0</v>
      </c>
      <c r="R360" s="64" t="s">
        <v>22</v>
      </c>
      <c r="S360" s="64"/>
      <c r="T360" s="87"/>
      <c r="U360" s="87" t="s">
        <v>3509</v>
      </c>
      <c r="V360" s="65" t="str">
        <f> if(isna(VLOOKUP($A360,processing!$A:$B,1,0)), "no", "yes")</f>
        <v>yes</v>
      </c>
      <c r="W360" s="65" t="str">
        <f> if(isna(VLOOKUP($A360,outputs!$A:$B,1,0)), "no", "yes")</f>
        <v>yes</v>
      </c>
      <c r="X360" s="65" t="str">
        <f t="shared" si="2"/>
        <v>yes</v>
      </c>
      <c r="Y360" s="65" t="str">
        <f> if(isna(VLOOKUP($A360,accuracy!$A:$B,1,0)), "no", "yes")</f>
        <v>yes</v>
      </c>
      <c r="Z360" s="65" t="str">
        <f t="array" ref="Z360"> index(publications!$A$1:$A$319, match($B360, publications!$B$1:$B$319, 0))</f>
        <v>Anette</v>
      </c>
    </row>
    <row r="361">
      <c r="A361" s="4" t="str">
        <f> concatenate(VLOOKUP($B361,publications!$B:$D,3,0), ".", $C361)</f>
        <v>LJ848PGR.3</v>
      </c>
      <c r="B361" s="3" t="s">
        <v>2343</v>
      </c>
      <c r="C361" s="62">
        <f t="shared" si="1"/>
        <v>3</v>
      </c>
      <c r="D361" s="81" t="s">
        <v>2759</v>
      </c>
      <c r="E361" s="81" t="s">
        <v>3161</v>
      </c>
      <c r="F361" s="16" t="s">
        <v>3237</v>
      </c>
      <c r="H361" s="82">
        <v>1986.0</v>
      </c>
      <c r="I361" s="83">
        <v>1986.0</v>
      </c>
      <c r="J361" s="83" t="s">
        <v>3164</v>
      </c>
      <c r="K361" s="84" t="s">
        <v>22</v>
      </c>
      <c r="L361" s="84" t="s">
        <v>22</v>
      </c>
      <c r="M361" s="63" t="s">
        <v>22</v>
      </c>
      <c r="N361" s="85" t="s">
        <v>3249</v>
      </c>
      <c r="O361" s="86">
        <v>14.0</v>
      </c>
      <c r="P361" s="81" t="s">
        <v>3166</v>
      </c>
      <c r="Q361" s="86">
        <v>22.0</v>
      </c>
      <c r="R361" s="64" t="s">
        <v>22</v>
      </c>
      <c r="S361" s="64"/>
      <c r="T361" s="87"/>
      <c r="U361" s="87" t="s">
        <v>3509</v>
      </c>
      <c r="V361" s="65" t="str">
        <f> if(isna(VLOOKUP($A361,processing!$A:$B,1,0)), "no", "yes")</f>
        <v>yes</v>
      </c>
      <c r="W361" s="65" t="str">
        <f> if(isna(VLOOKUP($A361,outputs!$A:$B,1,0)), "no", "yes")</f>
        <v>yes</v>
      </c>
      <c r="X361" s="65" t="str">
        <f t="shared" si="2"/>
        <v>yes</v>
      </c>
      <c r="Y361" s="65" t="str">
        <f> if(isna(VLOOKUP($A361,accuracy!$A:$B,1,0)), "no", "yes")</f>
        <v>yes</v>
      </c>
      <c r="Z361" s="65" t="str">
        <f t="array" ref="Z361"> index(publications!$A$1:$A$319, match($B361, publications!$B$1:$B$319, 0))</f>
        <v>Anette</v>
      </c>
    </row>
    <row r="362">
      <c r="A362" s="4" t="str">
        <f> concatenate(VLOOKUP($B362,publications!$B:$D,3,0), ".", $C362)</f>
        <v>LJ848PGR.4</v>
      </c>
      <c r="B362" s="3" t="s">
        <v>2343</v>
      </c>
      <c r="C362" s="62">
        <f t="shared" si="1"/>
        <v>4</v>
      </c>
      <c r="D362" s="81" t="s">
        <v>2759</v>
      </c>
      <c r="E362" s="81" t="s">
        <v>3161</v>
      </c>
      <c r="F362" s="16" t="s">
        <v>3237</v>
      </c>
      <c r="H362" s="82">
        <v>1986.0</v>
      </c>
      <c r="I362" s="83">
        <v>1986.0</v>
      </c>
      <c r="J362" s="83" t="s">
        <v>3164</v>
      </c>
      <c r="K362" s="84" t="s">
        <v>22</v>
      </c>
      <c r="L362" s="84" t="s">
        <v>22</v>
      </c>
      <c r="M362" s="63" t="s">
        <v>22</v>
      </c>
      <c r="N362" s="85" t="s">
        <v>3249</v>
      </c>
      <c r="O362" s="86">
        <v>14.0</v>
      </c>
      <c r="P362" s="81" t="s">
        <v>3166</v>
      </c>
      <c r="Q362" s="86">
        <v>22.0</v>
      </c>
      <c r="R362" s="64" t="s">
        <v>22</v>
      </c>
      <c r="S362" s="64"/>
      <c r="T362" s="87"/>
      <c r="U362" s="87" t="s">
        <v>3509</v>
      </c>
      <c r="V362" s="65" t="str">
        <f> if(isna(VLOOKUP($A362,processing!$A:$B,1,0)), "no", "yes")</f>
        <v>yes</v>
      </c>
      <c r="W362" s="65" t="str">
        <f> if(isna(VLOOKUP($A362,outputs!$A:$B,1,0)), "no", "yes")</f>
        <v>yes</v>
      </c>
      <c r="X362" s="65" t="str">
        <f t="shared" si="2"/>
        <v>yes</v>
      </c>
      <c r="Y362" s="65" t="str">
        <f> if(isna(VLOOKUP($A362,accuracy!$A:$B,1,0)), "no", "yes")</f>
        <v>yes</v>
      </c>
      <c r="Z362" s="65" t="str">
        <f t="array" ref="Z362"> index(publications!$A$1:$A$319, match($B362, publications!$B$1:$B$319, 0))</f>
        <v>Anette</v>
      </c>
    </row>
    <row r="363">
      <c r="A363" s="4" t="str">
        <f> concatenate(VLOOKUP($B363,publications!$B:$D,3,0), ".", $C363)</f>
        <v>LJ848PGR.5</v>
      </c>
      <c r="B363" s="3" t="s">
        <v>2343</v>
      </c>
      <c r="C363" s="62">
        <f t="shared" si="1"/>
        <v>5</v>
      </c>
      <c r="D363" s="81" t="s">
        <v>2759</v>
      </c>
      <c r="E363" s="81" t="s">
        <v>3161</v>
      </c>
      <c r="F363" s="16" t="s">
        <v>3237</v>
      </c>
      <c r="H363" s="82">
        <v>1986.0</v>
      </c>
      <c r="I363" s="83">
        <v>1986.0</v>
      </c>
      <c r="J363" s="83" t="s">
        <v>3164</v>
      </c>
      <c r="K363" s="84" t="s">
        <v>22</v>
      </c>
      <c r="L363" s="84" t="s">
        <v>22</v>
      </c>
      <c r="M363" s="63" t="s">
        <v>22</v>
      </c>
      <c r="N363" s="85" t="s">
        <v>3249</v>
      </c>
      <c r="O363" s="86">
        <v>14.0</v>
      </c>
      <c r="P363" s="81" t="s">
        <v>3166</v>
      </c>
      <c r="Q363" s="86">
        <v>22.0</v>
      </c>
      <c r="R363" s="64" t="s">
        <v>22</v>
      </c>
      <c r="S363" s="64"/>
      <c r="T363" s="87"/>
      <c r="U363" s="87" t="s">
        <v>3509</v>
      </c>
      <c r="V363" s="65" t="str">
        <f> if(isna(VLOOKUP($A363,processing!$A:$B,1,0)), "no", "yes")</f>
        <v>yes</v>
      </c>
      <c r="W363" s="65" t="str">
        <f> if(isna(VLOOKUP($A363,outputs!$A:$B,1,0)), "no", "yes")</f>
        <v>yes</v>
      </c>
      <c r="X363" s="65" t="str">
        <f t="shared" si="2"/>
        <v>yes</v>
      </c>
      <c r="Y363" s="65" t="str">
        <f> if(isna(VLOOKUP($A363,accuracy!$A:$B,1,0)), "no", "yes")</f>
        <v>yes</v>
      </c>
      <c r="Z363" s="65" t="str">
        <f t="array" ref="Z363"> index(publications!$A$1:$A$319, match($B363, publications!$B$1:$B$319, 0))</f>
        <v>Anette</v>
      </c>
    </row>
    <row r="364">
      <c r="A364" s="4" t="str">
        <f> concatenate(VLOOKUP($B364,publications!$B:$D,3,0), ".", $C364)</f>
        <v>LJ848PGR.6</v>
      </c>
      <c r="B364" s="3" t="s">
        <v>2343</v>
      </c>
      <c r="C364" s="62">
        <f t="shared" si="1"/>
        <v>6</v>
      </c>
      <c r="D364" s="81" t="s">
        <v>2759</v>
      </c>
      <c r="E364" s="81" t="s">
        <v>3161</v>
      </c>
      <c r="F364" s="16" t="s">
        <v>3237</v>
      </c>
      <c r="H364" s="82">
        <v>1986.0</v>
      </c>
      <c r="I364" s="83">
        <v>1986.0</v>
      </c>
      <c r="J364" s="83" t="s">
        <v>3164</v>
      </c>
      <c r="K364" s="84" t="s">
        <v>22</v>
      </c>
      <c r="L364" s="84" t="s">
        <v>22</v>
      </c>
      <c r="M364" s="63" t="s">
        <v>22</v>
      </c>
      <c r="N364" s="85" t="s">
        <v>3249</v>
      </c>
      <c r="O364" s="86">
        <v>14.0</v>
      </c>
      <c r="P364" s="81" t="s">
        <v>3166</v>
      </c>
      <c r="Q364" s="86">
        <v>22.0</v>
      </c>
      <c r="R364" s="64" t="s">
        <v>22</v>
      </c>
      <c r="S364" s="64"/>
      <c r="T364" s="87"/>
      <c r="U364" s="87" t="s">
        <v>3509</v>
      </c>
      <c r="V364" s="65" t="str">
        <f> if(isna(VLOOKUP($A364,processing!$A:$B,1,0)), "no", "yes")</f>
        <v>yes</v>
      </c>
      <c r="W364" s="65" t="str">
        <f> if(isna(VLOOKUP($A364,outputs!$A:$B,1,0)), "no", "yes")</f>
        <v>yes</v>
      </c>
      <c r="X364" s="65" t="str">
        <f t="shared" si="2"/>
        <v>yes</v>
      </c>
      <c r="Y364" s="65" t="str">
        <f> if(isna(VLOOKUP($A364,accuracy!$A:$B,1,0)), "no", "yes")</f>
        <v>yes</v>
      </c>
      <c r="Z364" s="65" t="str">
        <f t="array" ref="Z364"> index(publications!$A$1:$A$319, match($B364, publications!$B$1:$B$319, 0))</f>
        <v>Anette</v>
      </c>
    </row>
    <row r="365">
      <c r="A365" s="4" t="str">
        <f> concatenate(VLOOKUP($B365,publications!$B:$D,3,0), ".", $C365)</f>
        <v>LJ848PGR.7</v>
      </c>
      <c r="B365" s="3" t="s">
        <v>2343</v>
      </c>
      <c r="C365" s="62">
        <f t="shared" si="1"/>
        <v>7</v>
      </c>
      <c r="D365" s="81" t="s">
        <v>2759</v>
      </c>
      <c r="E365" s="81" t="s">
        <v>3161</v>
      </c>
      <c r="F365" s="16" t="s">
        <v>3237</v>
      </c>
      <c r="H365" s="82">
        <v>1986.0</v>
      </c>
      <c r="I365" s="83">
        <v>1986.0</v>
      </c>
      <c r="J365" s="83" t="s">
        <v>3164</v>
      </c>
      <c r="K365" s="84" t="s">
        <v>22</v>
      </c>
      <c r="L365" s="84" t="s">
        <v>22</v>
      </c>
      <c r="M365" s="63" t="s">
        <v>22</v>
      </c>
      <c r="N365" s="85" t="s">
        <v>3249</v>
      </c>
      <c r="O365" s="86">
        <v>14.0</v>
      </c>
      <c r="P365" s="81" t="s">
        <v>3166</v>
      </c>
      <c r="Q365" s="86">
        <v>22.0</v>
      </c>
      <c r="R365" s="64" t="s">
        <v>22</v>
      </c>
      <c r="S365" s="64"/>
      <c r="T365" s="87"/>
      <c r="U365" s="87" t="s">
        <v>3509</v>
      </c>
      <c r="V365" s="65" t="str">
        <f> if(isna(VLOOKUP($A365,processing!$A:$B,1,0)), "no", "yes")</f>
        <v>yes</v>
      </c>
      <c r="W365" s="65" t="str">
        <f> if(isna(VLOOKUP($A365,outputs!$A:$B,1,0)), "no", "yes")</f>
        <v>yes</v>
      </c>
      <c r="X365" s="65" t="str">
        <f t="shared" si="2"/>
        <v>yes</v>
      </c>
      <c r="Y365" s="65" t="str">
        <f> if(isna(VLOOKUP($A365,accuracy!$A:$B,1,0)), "no", "yes")</f>
        <v>yes</v>
      </c>
      <c r="Z365" s="65" t="str">
        <f t="array" ref="Z365"> index(publications!$A$1:$A$319, match($B365, publications!$B$1:$B$319, 0))</f>
        <v>Anette</v>
      </c>
    </row>
    <row r="366">
      <c r="A366" s="4" t="str">
        <f> concatenate(VLOOKUP($B366,publications!$B:$D,3,0), ".", $C366)</f>
        <v>LJ848PGR.8</v>
      </c>
      <c r="B366" s="3" t="s">
        <v>2343</v>
      </c>
      <c r="C366" s="62">
        <f t="shared" si="1"/>
        <v>8</v>
      </c>
      <c r="D366" s="39" t="s">
        <v>2759</v>
      </c>
      <c r="E366" s="39" t="s">
        <v>3161</v>
      </c>
      <c r="F366" s="16" t="s">
        <v>3237</v>
      </c>
      <c r="H366" s="34">
        <v>1986.0</v>
      </c>
      <c r="I366" s="33">
        <v>1986.0</v>
      </c>
      <c r="J366" s="33" t="s">
        <v>3164</v>
      </c>
      <c r="K366" s="88" t="s">
        <v>22</v>
      </c>
      <c r="L366" s="88" t="s">
        <v>22</v>
      </c>
      <c r="M366" s="63" t="s">
        <v>22</v>
      </c>
      <c r="N366" s="41" t="s">
        <v>3249</v>
      </c>
      <c r="O366" s="89">
        <v>14.0</v>
      </c>
      <c r="P366" s="39" t="s">
        <v>3166</v>
      </c>
      <c r="Q366" s="89">
        <v>22.0</v>
      </c>
      <c r="R366" s="64" t="s">
        <v>22</v>
      </c>
      <c r="S366" s="64"/>
      <c r="T366" s="36"/>
      <c r="U366" s="36" t="s">
        <v>3509</v>
      </c>
      <c r="V366" s="65" t="str">
        <f> if(isna(VLOOKUP($A366,processing!$A:$B,1,0)), "no", "yes")</f>
        <v>yes</v>
      </c>
      <c r="W366" s="65" t="str">
        <f> if(isna(VLOOKUP($A366,outputs!$A:$B,1,0)), "no", "yes")</f>
        <v>yes</v>
      </c>
      <c r="X366" s="65" t="str">
        <f t="shared" si="2"/>
        <v>yes</v>
      </c>
      <c r="Y366" s="65" t="str">
        <f> if(isna(VLOOKUP($A366,accuracy!$A:$B,1,0)), "no", "yes")</f>
        <v>yes</v>
      </c>
      <c r="Z366" s="65" t="str">
        <f t="array" ref="Z366"> index(publications!$A$1:$A$319, match($B366, publications!$B$1:$B$319, 0))</f>
        <v>Anette</v>
      </c>
    </row>
    <row r="367">
      <c r="A367" s="4" t="str">
        <f> concatenate(VLOOKUP($B367,publications!$B:$D,3,0), ".", $C367)</f>
        <v>LJ848PGR.9</v>
      </c>
      <c r="B367" s="3" t="s">
        <v>2343</v>
      </c>
      <c r="C367" s="62">
        <f t="shared" si="1"/>
        <v>9</v>
      </c>
      <c r="D367" s="39" t="s">
        <v>2759</v>
      </c>
      <c r="E367" s="39" t="s">
        <v>3161</v>
      </c>
      <c r="F367" s="16" t="s">
        <v>3237</v>
      </c>
      <c r="H367" s="34">
        <v>1986.0</v>
      </c>
      <c r="I367" s="33">
        <v>1986.0</v>
      </c>
      <c r="J367" s="33" t="s">
        <v>3164</v>
      </c>
      <c r="K367" s="88" t="s">
        <v>22</v>
      </c>
      <c r="L367" s="88" t="s">
        <v>22</v>
      </c>
      <c r="M367" s="63" t="s">
        <v>22</v>
      </c>
      <c r="N367" s="41" t="s">
        <v>3249</v>
      </c>
      <c r="O367" s="89">
        <v>14.0</v>
      </c>
      <c r="P367" s="39" t="s">
        <v>3166</v>
      </c>
      <c r="Q367" s="89">
        <v>22.0</v>
      </c>
      <c r="R367" s="64" t="s">
        <v>22</v>
      </c>
      <c r="S367" s="64"/>
      <c r="T367" s="36"/>
      <c r="U367" s="36" t="s">
        <v>3509</v>
      </c>
      <c r="V367" s="65" t="str">
        <f> if(isna(VLOOKUP($A367,processing!$A:$B,1,0)), "no", "yes")</f>
        <v>yes</v>
      </c>
      <c r="W367" s="65" t="str">
        <f> if(isna(VLOOKUP($A367,outputs!$A:$B,1,0)), "no", "yes")</f>
        <v>yes</v>
      </c>
      <c r="X367" s="65" t="str">
        <f t="shared" si="2"/>
        <v>yes</v>
      </c>
      <c r="Y367" s="65" t="str">
        <f> if(isna(VLOOKUP($A367,accuracy!$A:$B,1,0)), "no", "yes")</f>
        <v>yes</v>
      </c>
      <c r="Z367" s="65" t="str">
        <f t="array" ref="Z367"> index(publications!$A$1:$A$319, match($B367, publications!$B$1:$B$319, 0))</f>
        <v>Anette</v>
      </c>
    </row>
    <row r="368">
      <c r="A368" s="4" t="str">
        <f> concatenate(VLOOKUP($B368,publications!$B:$D,3,0), ".", $C368)</f>
        <v>LJ848PGR.10</v>
      </c>
      <c r="B368" s="3" t="s">
        <v>2343</v>
      </c>
      <c r="C368" s="62">
        <f t="shared" si="1"/>
        <v>10</v>
      </c>
      <c r="D368" s="39" t="s">
        <v>2759</v>
      </c>
      <c r="E368" s="39" t="s">
        <v>3161</v>
      </c>
      <c r="F368" s="16" t="s">
        <v>3237</v>
      </c>
      <c r="H368" s="34">
        <v>1986.0</v>
      </c>
      <c r="I368" s="33">
        <v>1986.0</v>
      </c>
      <c r="J368" s="33" t="s">
        <v>3164</v>
      </c>
      <c r="K368" s="88" t="s">
        <v>22</v>
      </c>
      <c r="L368" s="88" t="s">
        <v>22</v>
      </c>
      <c r="M368" s="63" t="s">
        <v>22</v>
      </c>
      <c r="N368" s="41" t="s">
        <v>3249</v>
      </c>
      <c r="O368" s="89">
        <v>14.0</v>
      </c>
      <c r="P368" s="39" t="s">
        <v>3166</v>
      </c>
      <c r="Q368" s="89">
        <v>22.0</v>
      </c>
      <c r="R368" s="64" t="s">
        <v>22</v>
      </c>
      <c r="S368" s="64"/>
      <c r="T368" s="36"/>
      <c r="U368" s="36" t="s">
        <v>3509</v>
      </c>
      <c r="V368" s="65" t="str">
        <f> if(isna(VLOOKUP($A368,processing!$A:$B,1,0)), "no", "yes")</f>
        <v>yes</v>
      </c>
      <c r="W368" s="65" t="str">
        <f> if(isna(VLOOKUP($A368,outputs!$A:$B,1,0)), "no", "yes")</f>
        <v>yes</v>
      </c>
      <c r="X368" s="65" t="str">
        <f t="shared" si="2"/>
        <v>yes</v>
      </c>
      <c r="Y368" s="65" t="str">
        <f> if(isna(VLOOKUP($A368,accuracy!$A:$B,1,0)), "no", "yes")</f>
        <v>yes</v>
      </c>
      <c r="Z368" s="65" t="str">
        <f t="array" ref="Z368"> index(publications!$A$1:$A$319, match($B368, publications!$B$1:$B$319, 0))</f>
        <v>Anette</v>
      </c>
    </row>
    <row r="369">
      <c r="A369" s="4" t="str">
        <f> concatenate(VLOOKUP($B369,publications!$B:$D,3,0), ".", $C369)</f>
        <v>LJ848PGR.11</v>
      </c>
      <c r="B369" s="3" t="s">
        <v>2343</v>
      </c>
      <c r="C369" s="62">
        <f t="shared" si="1"/>
        <v>11</v>
      </c>
      <c r="D369" s="39" t="s">
        <v>2759</v>
      </c>
      <c r="E369" s="39" t="s">
        <v>3161</v>
      </c>
      <c r="F369" s="16" t="s">
        <v>3237</v>
      </c>
      <c r="H369" s="34">
        <v>1986.0</v>
      </c>
      <c r="I369" s="33">
        <v>1986.0</v>
      </c>
      <c r="J369" s="33" t="s">
        <v>3164</v>
      </c>
      <c r="K369" s="88" t="s">
        <v>22</v>
      </c>
      <c r="L369" s="88" t="s">
        <v>22</v>
      </c>
      <c r="M369" s="63" t="s">
        <v>22</v>
      </c>
      <c r="N369" s="41" t="s">
        <v>3249</v>
      </c>
      <c r="O369" s="89">
        <v>14.0</v>
      </c>
      <c r="P369" s="39" t="s">
        <v>3166</v>
      </c>
      <c r="Q369" s="89">
        <v>22.0</v>
      </c>
      <c r="R369" s="64" t="s">
        <v>22</v>
      </c>
      <c r="S369" s="64"/>
      <c r="T369" s="36"/>
      <c r="U369" s="36" t="s">
        <v>3509</v>
      </c>
      <c r="V369" s="65" t="str">
        <f> if(isna(VLOOKUP($A369,processing!$A:$B,1,0)), "no", "yes")</f>
        <v>yes</v>
      </c>
      <c r="W369" s="65" t="str">
        <f> if(isna(VLOOKUP($A369,outputs!$A:$B,1,0)), "no", "yes")</f>
        <v>yes</v>
      </c>
      <c r="X369" s="65" t="str">
        <f t="shared" si="2"/>
        <v>yes</v>
      </c>
      <c r="Y369" s="65" t="str">
        <f> if(isna(VLOOKUP($A369,accuracy!$A:$B,1,0)), "no", "yes")</f>
        <v>yes</v>
      </c>
      <c r="Z369" s="65" t="str">
        <f t="array" ref="Z369"> index(publications!$A$1:$A$319, match($B369, publications!$B$1:$B$319, 0))</f>
        <v>Anette</v>
      </c>
    </row>
    <row r="370">
      <c r="A370" s="4" t="str">
        <f> concatenate(VLOOKUP($B370,publications!$B:$D,3,0), ".", $C370)</f>
        <v>LJ848PGR.12</v>
      </c>
      <c r="B370" s="3" t="s">
        <v>2343</v>
      </c>
      <c r="C370" s="62">
        <f t="shared" si="1"/>
        <v>12</v>
      </c>
      <c r="D370" s="39" t="s">
        <v>2759</v>
      </c>
      <c r="E370" s="39" t="s">
        <v>3161</v>
      </c>
      <c r="F370" s="16" t="s">
        <v>3237</v>
      </c>
      <c r="H370" s="34">
        <v>1986.0</v>
      </c>
      <c r="I370" s="33">
        <v>1986.0</v>
      </c>
      <c r="J370" s="33" t="s">
        <v>3164</v>
      </c>
      <c r="K370" s="88" t="s">
        <v>22</v>
      </c>
      <c r="L370" s="88" t="s">
        <v>22</v>
      </c>
      <c r="M370" s="63" t="s">
        <v>22</v>
      </c>
      <c r="N370" s="41" t="s">
        <v>3249</v>
      </c>
      <c r="O370" s="89">
        <v>14.0</v>
      </c>
      <c r="P370" s="39" t="s">
        <v>3166</v>
      </c>
      <c r="Q370" s="89">
        <v>22.0</v>
      </c>
      <c r="R370" s="64" t="s">
        <v>22</v>
      </c>
      <c r="S370" s="64"/>
      <c r="T370" s="36"/>
      <c r="U370" s="36" t="s">
        <v>3509</v>
      </c>
      <c r="V370" s="65" t="str">
        <f> if(isna(VLOOKUP($A370,processing!$A:$B,1,0)), "no", "yes")</f>
        <v>yes</v>
      </c>
      <c r="W370" s="65" t="str">
        <f> if(isna(VLOOKUP($A370,outputs!$A:$B,1,0)), "no", "yes")</f>
        <v>yes</v>
      </c>
      <c r="X370" s="65" t="str">
        <f t="shared" si="2"/>
        <v>yes</v>
      </c>
      <c r="Y370" s="65" t="str">
        <f> if(isna(VLOOKUP($A370,accuracy!$A:$B,1,0)), "no", "yes")</f>
        <v>yes</v>
      </c>
      <c r="Z370" s="65" t="str">
        <f t="array" ref="Z370"> index(publications!$A$1:$A$319, match($B370, publications!$B$1:$B$319, 0))</f>
        <v>Anette</v>
      </c>
    </row>
    <row r="371">
      <c r="A371" s="4" t="str">
        <f> concatenate(VLOOKUP($B371,publications!$B:$D,3,0), ".", $C371)</f>
        <v>LJ848PGR.13</v>
      </c>
      <c r="B371" s="3" t="s">
        <v>2343</v>
      </c>
      <c r="C371" s="62">
        <f t="shared" si="1"/>
        <v>13</v>
      </c>
      <c r="D371" s="39" t="s">
        <v>2759</v>
      </c>
      <c r="E371" s="39" t="s">
        <v>3161</v>
      </c>
      <c r="F371" s="16" t="s">
        <v>3237</v>
      </c>
      <c r="H371" s="34">
        <v>1986.0</v>
      </c>
      <c r="I371" s="33">
        <v>1986.0</v>
      </c>
      <c r="J371" s="33" t="s">
        <v>3164</v>
      </c>
      <c r="K371" s="88" t="s">
        <v>22</v>
      </c>
      <c r="L371" s="88" t="s">
        <v>22</v>
      </c>
      <c r="M371" s="63" t="s">
        <v>22</v>
      </c>
      <c r="N371" s="41" t="s">
        <v>3249</v>
      </c>
      <c r="O371" s="89">
        <v>14.0</v>
      </c>
      <c r="P371" s="39" t="s">
        <v>3166</v>
      </c>
      <c r="Q371" s="89">
        <v>22.0</v>
      </c>
      <c r="R371" s="64" t="s">
        <v>22</v>
      </c>
      <c r="S371" s="64"/>
      <c r="T371" s="36"/>
      <c r="U371" s="36" t="s">
        <v>3509</v>
      </c>
      <c r="V371" s="65" t="str">
        <f> if(isna(VLOOKUP($A371,processing!$A:$B,1,0)), "no", "yes")</f>
        <v>yes</v>
      </c>
      <c r="W371" s="65" t="str">
        <f> if(isna(VLOOKUP($A371,outputs!$A:$B,1,0)), "no", "yes")</f>
        <v>yes</v>
      </c>
      <c r="X371" s="65" t="str">
        <f t="shared" si="2"/>
        <v>yes</v>
      </c>
      <c r="Y371" s="65" t="str">
        <f> if(isna(VLOOKUP($A371,accuracy!$A:$B,1,0)), "no", "yes")</f>
        <v>yes</v>
      </c>
      <c r="Z371" s="65" t="str">
        <f t="array" ref="Z371"> index(publications!$A$1:$A$319, match($B371, publications!$B$1:$B$319, 0))</f>
        <v>Anette</v>
      </c>
    </row>
    <row r="372">
      <c r="A372" s="4" t="str">
        <f> concatenate(VLOOKUP($B372,publications!$B:$D,3,0), ".", $C372)</f>
        <v>LJ848PGR.14</v>
      </c>
      <c r="B372" s="3" t="s">
        <v>2343</v>
      </c>
      <c r="C372" s="62">
        <f t="shared" si="1"/>
        <v>14</v>
      </c>
      <c r="D372" s="39" t="s">
        <v>2759</v>
      </c>
      <c r="E372" s="39" t="s">
        <v>3161</v>
      </c>
      <c r="F372" s="16" t="s">
        <v>3237</v>
      </c>
      <c r="H372" s="34">
        <v>1986.0</v>
      </c>
      <c r="I372" s="33">
        <v>1986.0</v>
      </c>
      <c r="J372" s="33" t="s">
        <v>3164</v>
      </c>
      <c r="K372" s="88" t="s">
        <v>22</v>
      </c>
      <c r="L372" s="88" t="s">
        <v>22</v>
      </c>
      <c r="M372" s="63" t="s">
        <v>22</v>
      </c>
      <c r="N372" s="41" t="s">
        <v>3249</v>
      </c>
      <c r="O372" s="89">
        <v>14.0</v>
      </c>
      <c r="P372" s="39" t="s">
        <v>3166</v>
      </c>
      <c r="Q372" s="89">
        <v>22.0</v>
      </c>
      <c r="R372" s="64" t="s">
        <v>22</v>
      </c>
      <c r="S372" s="64"/>
      <c r="T372" s="36"/>
      <c r="U372" s="36" t="s">
        <v>3509</v>
      </c>
      <c r="V372" s="65" t="str">
        <f> if(isna(VLOOKUP($A372,processing!$A:$B,1,0)), "no", "yes")</f>
        <v>yes</v>
      </c>
      <c r="W372" s="65" t="str">
        <f> if(isna(VLOOKUP($A372,outputs!$A:$B,1,0)), "no", "yes")</f>
        <v>yes</v>
      </c>
      <c r="X372" s="65" t="str">
        <f t="shared" si="2"/>
        <v>yes</v>
      </c>
      <c r="Y372" s="65" t="str">
        <f> if(isna(VLOOKUP($A372,accuracy!$A:$B,1,0)), "no", "yes")</f>
        <v>yes</v>
      </c>
      <c r="Z372" s="65" t="str">
        <f t="array" ref="Z372"> index(publications!$A$1:$A$319, match($B372, publications!$B$1:$B$319, 0))</f>
        <v>Anette</v>
      </c>
    </row>
    <row r="373">
      <c r="A373" s="4" t="str">
        <f> concatenate(VLOOKUP($B373,publications!$B:$D,3,0), ".", $C373)</f>
        <v>LJ848PGR.15</v>
      </c>
      <c r="B373" s="3" t="s">
        <v>2343</v>
      </c>
      <c r="C373" s="62">
        <f t="shared" si="1"/>
        <v>15</v>
      </c>
      <c r="D373" s="39" t="s">
        <v>2759</v>
      </c>
      <c r="E373" s="39" t="s">
        <v>3161</v>
      </c>
      <c r="F373" s="16" t="s">
        <v>3237</v>
      </c>
      <c r="H373" s="34">
        <v>1986.0</v>
      </c>
      <c r="I373" s="33">
        <v>1986.0</v>
      </c>
      <c r="J373" s="33" t="s">
        <v>3164</v>
      </c>
      <c r="K373" s="88" t="s">
        <v>22</v>
      </c>
      <c r="L373" s="88" t="s">
        <v>22</v>
      </c>
      <c r="M373" s="63" t="s">
        <v>22</v>
      </c>
      <c r="N373" s="41" t="s">
        <v>3249</v>
      </c>
      <c r="O373" s="89">
        <v>14.0</v>
      </c>
      <c r="P373" s="39" t="s">
        <v>3166</v>
      </c>
      <c r="Q373" s="89">
        <v>22.0</v>
      </c>
      <c r="R373" s="64" t="s">
        <v>22</v>
      </c>
      <c r="S373" s="64"/>
      <c r="T373" s="36"/>
      <c r="U373" s="36" t="s">
        <v>3509</v>
      </c>
      <c r="V373" s="65" t="str">
        <f> if(isna(VLOOKUP($A373,processing!$A:$B,1,0)), "no", "yes")</f>
        <v>yes</v>
      </c>
      <c r="W373" s="65" t="str">
        <f> if(isna(VLOOKUP($A373,outputs!$A:$B,1,0)), "no", "yes")</f>
        <v>yes</v>
      </c>
      <c r="X373" s="65" t="str">
        <f t="shared" si="2"/>
        <v>yes</v>
      </c>
      <c r="Y373" s="65" t="str">
        <f> if(isna(VLOOKUP($A373,accuracy!$A:$B,1,0)), "no", "yes")</f>
        <v>yes</v>
      </c>
      <c r="Z373" s="65" t="str">
        <f t="array" ref="Z373"> index(publications!$A$1:$A$319, match($B373, publications!$B$1:$B$319, 0))</f>
        <v>Anette</v>
      </c>
    </row>
    <row r="374">
      <c r="A374" s="4" t="str">
        <f> concatenate(VLOOKUP($B374,publications!$B:$D,3,0), ".", $C374)</f>
        <v>UZ4K7DVA.1</v>
      </c>
      <c r="B374" s="3" t="s">
        <v>2345</v>
      </c>
      <c r="C374" s="62">
        <f t="shared" si="1"/>
        <v>1</v>
      </c>
      <c r="D374" s="3" t="s">
        <v>2759</v>
      </c>
      <c r="E374" s="3" t="s">
        <v>3161</v>
      </c>
      <c r="F374" s="16" t="s">
        <v>3504</v>
      </c>
      <c r="H374" s="3">
        <v>1947.0</v>
      </c>
      <c r="I374" s="3">
        <v>1947.0</v>
      </c>
      <c r="J374" s="3" t="s">
        <v>3199</v>
      </c>
      <c r="K374" s="88" t="s">
        <v>22</v>
      </c>
      <c r="L374" s="88" t="s">
        <v>22</v>
      </c>
      <c r="M374" s="5">
        <v>0.3</v>
      </c>
      <c r="N374" s="63" t="s">
        <v>3211</v>
      </c>
      <c r="O374" s="63" t="s">
        <v>22</v>
      </c>
      <c r="P374" s="66" t="s">
        <v>22</v>
      </c>
      <c r="Q374" s="63" t="s">
        <v>3431</v>
      </c>
      <c r="R374" s="64" t="s">
        <v>22</v>
      </c>
      <c r="S374" s="64"/>
      <c r="T374" s="3"/>
      <c r="U374" s="3" t="s">
        <v>3510</v>
      </c>
      <c r="V374" s="65" t="str">
        <f> if(isna(VLOOKUP($A374,processing!$A:$B,1,0)), "no", "yes")</f>
        <v>yes</v>
      </c>
      <c r="W374" s="65" t="str">
        <f> if(isna(VLOOKUP($A374,outputs!$A:$B,1,0)), "no", "yes")</f>
        <v>yes</v>
      </c>
      <c r="X374" s="65" t="str">
        <f t="shared" si="2"/>
        <v>yes</v>
      </c>
      <c r="Y374" s="65" t="str">
        <f> if(isna(VLOOKUP($A374,accuracy!$A:$B,1,0)), "no", "yes")</f>
        <v>yes</v>
      </c>
      <c r="Z374" s="65" t="str">
        <f t="array" ref="Z374"> index(publications!$A$1:$A$319, match($B374, publications!$B$1:$B$319, 0))</f>
        <v>Livia</v>
      </c>
    </row>
    <row r="375">
      <c r="A375" s="4" t="str">
        <f> concatenate(VLOOKUP($B375,publications!$B:$D,3,0), ".", $C375)</f>
        <v>UZ4K7DVA.2</v>
      </c>
      <c r="B375" s="3" t="s">
        <v>2345</v>
      </c>
      <c r="C375" s="62">
        <f t="shared" si="1"/>
        <v>2</v>
      </c>
      <c r="D375" s="3" t="s">
        <v>2759</v>
      </c>
      <c r="E375" s="3" t="s">
        <v>3161</v>
      </c>
      <c r="F375" s="16" t="s">
        <v>3504</v>
      </c>
      <c r="H375" s="3">
        <v>1962.0</v>
      </c>
      <c r="I375" s="3">
        <v>1962.0</v>
      </c>
      <c r="J375" s="3" t="s">
        <v>3199</v>
      </c>
      <c r="K375" s="88" t="s">
        <v>22</v>
      </c>
      <c r="L375" s="88" t="s">
        <v>22</v>
      </c>
      <c r="M375" s="5">
        <v>0.3</v>
      </c>
      <c r="N375" s="63" t="s">
        <v>3247</v>
      </c>
      <c r="O375" s="63" t="s">
        <v>22</v>
      </c>
      <c r="P375" s="66" t="s">
        <v>22</v>
      </c>
      <c r="Q375" s="63" t="s">
        <v>3511</v>
      </c>
      <c r="R375" s="64" t="s">
        <v>22</v>
      </c>
      <c r="S375" s="64"/>
      <c r="T375" s="63"/>
      <c r="U375" s="63" t="s">
        <v>3512</v>
      </c>
      <c r="V375" s="65" t="str">
        <f> if(isna(VLOOKUP($A375,processing!$A:$B,1,0)), "no", "yes")</f>
        <v>yes</v>
      </c>
      <c r="W375" s="65" t="str">
        <f> if(isna(VLOOKUP($A375,outputs!$A:$B,1,0)), "no", "yes")</f>
        <v>yes</v>
      </c>
      <c r="X375" s="65" t="str">
        <f t="shared" si="2"/>
        <v>yes</v>
      </c>
      <c r="Y375" s="65" t="str">
        <f> if(isna(VLOOKUP($A375,accuracy!$A:$B,1,0)), "no", "yes")</f>
        <v>yes</v>
      </c>
      <c r="Z375" s="65" t="str">
        <f t="array" ref="Z375"> index(publications!$A$1:$A$319, match($B375, publications!$B$1:$B$319, 0))</f>
        <v>Livia</v>
      </c>
    </row>
    <row r="376">
      <c r="A376" s="4" t="str">
        <f> concatenate(VLOOKUP($B376,publications!$B:$D,3,0), ".", $C376)</f>
        <v>UZ4K7DVA.3</v>
      </c>
      <c r="B376" s="3" t="s">
        <v>2345</v>
      </c>
      <c r="C376" s="62">
        <f t="shared" si="1"/>
        <v>3</v>
      </c>
      <c r="D376" s="3" t="s">
        <v>2759</v>
      </c>
      <c r="E376" s="3" t="s">
        <v>3161</v>
      </c>
      <c r="F376" s="16" t="s">
        <v>3504</v>
      </c>
      <c r="H376" s="3">
        <v>1965.0</v>
      </c>
      <c r="I376" s="3">
        <v>1965.0</v>
      </c>
      <c r="J376" s="3" t="s">
        <v>3199</v>
      </c>
      <c r="K376" s="88" t="s">
        <v>22</v>
      </c>
      <c r="L376" s="88" t="s">
        <v>22</v>
      </c>
      <c r="M376" s="5">
        <v>0.3</v>
      </c>
      <c r="N376" s="63" t="s">
        <v>3178</v>
      </c>
      <c r="O376" s="63" t="s">
        <v>22</v>
      </c>
      <c r="P376" s="66" t="s">
        <v>22</v>
      </c>
      <c r="Q376" s="63" t="s">
        <v>3431</v>
      </c>
      <c r="R376" s="64" t="s">
        <v>22</v>
      </c>
      <c r="S376" s="64"/>
      <c r="T376" s="63"/>
      <c r="U376" s="63" t="s">
        <v>22</v>
      </c>
      <c r="V376" s="65" t="str">
        <f> if(isna(VLOOKUP($A376,processing!$A:$B,1,0)), "no", "yes")</f>
        <v>yes</v>
      </c>
      <c r="W376" s="65" t="str">
        <f> if(isna(VLOOKUP($A376,outputs!$A:$B,1,0)), "no", "yes")</f>
        <v>yes</v>
      </c>
      <c r="X376" s="65" t="str">
        <f t="shared" si="2"/>
        <v>yes</v>
      </c>
      <c r="Y376" s="65" t="str">
        <f> if(isna(VLOOKUP($A376,accuracy!$A:$B,1,0)), "no", "yes")</f>
        <v>yes</v>
      </c>
      <c r="Z376" s="65" t="str">
        <f t="array" ref="Z376"> index(publications!$A$1:$A$319, match($B376, publications!$B$1:$B$319, 0))</f>
        <v>Livia</v>
      </c>
    </row>
    <row r="377">
      <c r="A377" s="4" t="str">
        <f> concatenate(VLOOKUP($B377,publications!$B:$D,3,0), ".", $C377)</f>
        <v>UZ4K7DVA.4</v>
      </c>
      <c r="B377" s="3" t="s">
        <v>2345</v>
      </c>
      <c r="C377" s="62">
        <f t="shared" si="1"/>
        <v>4</v>
      </c>
      <c r="D377" s="3" t="s">
        <v>2759</v>
      </c>
      <c r="E377" s="3" t="s">
        <v>3161</v>
      </c>
      <c r="F377" s="16" t="s">
        <v>3504</v>
      </c>
      <c r="H377" s="3">
        <v>1973.0</v>
      </c>
      <c r="I377" s="3">
        <v>1973.0</v>
      </c>
      <c r="J377" s="3" t="s">
        <v>3171</v>
      </c>
      <c r="K377" s="88" t="s">
        <v>22</v>
      </c>
      <c r="L377" s="88" t="s">
        <v>22</v>
      </c>
      <c r="M377" s="5">
        <v>0.3</v>
      </c>
      <c r="N377" s="63" t="s">
        <v>3247</v>
      </c>
      <c r="O377" s="63" t="s">
        <v>22</v>
      </c>
      <c r="P377" s="66" t="s">
        <v>22</v>
      </c>
      <c r="Q377" s="63" t="s">
        <v>3511</v>
      </c>
      <c r="R377" s="64" t="s">
        <v>22</v>
      </c>
      <c r="S377" s="64"/>
      <c r="T377" s="63"/>
      <c r="U377" s="63" t="s">
        <v>22</v>
      </c>
      <c r="V377" s="65" t="str">
        <f> if(isna(VLOOKUP($A377,processing!$A:$B,1,0)), "no", "yes")</f>
        <v>yes</v>
      </c>
      <c r="W377" s="65" t="str">
        <f> if(isna(VLOOKUP($A377,outputs!$A:$B,1,0)), "no", "yes")</f>
        <v>yes</v>
      </c>
      <c r="X377" s="65" t="str">
        <f t="shared" si="2"/>
        <v>yes</v>
      </c>
      <c r="Y377" s="65" t="str">
        <f> if(isna(VLOOKUP($A377,accuracy!$A:$B,1,0)), "no", "yes")</f>
        <v>yes</v>
      </c>
      <c r="Z377" s="65" t="str">
        <f t="array" ref="Z377"> index(publications!$A$1:$A$319, match($B377, publications!$B$1:$B$319, 0))</f>
        <v>Livia</v>
      </c>
    </row>
    <row r="378">
      <c r="A378" s="4" t="str">
        <f> concatenate(VLOOKUP($B378,publications!$B:$D,3,0), ".", $C378)</f>
        <v>UZ4K7DVA.5</v>
      </c>
      <c r="B378" s="3" t="s">
        <v>2345</v>
      </c>
      <c r="C378" s="62">
        <f t="shared" si="1"/>
        <v>5</v>
      </c>
      <c r="D378" s="3" t="s">
        <v>2759</v>
      </c>
      <c r="E378" s="3" t="s">
        <v>3161</v>
      </c>
      <c r="F378" s="16" t="s">
        <v>3504</v>
      </c>
      <c r="H378" s="3">
        <v>1976.0</v>
      </c>
      <c r="I378" s="3">
        <v>1976.0</v>
      </c>
      <c r="J378" s="3" t="s">
        <v>3171</v>
      </c>
      <c r="K378" s="88" t="s">
        <v>22</v>
      </c>
      <c r="L378" s="88" t="s">
        <v>22</v>
      </c>
      <c r="M378" s="5">
        <v>0.3</v>
      </c>
      <c r="N378" s="63" t="s">
        <v>3247</v>
      </c>
      <c r="O378" s="63" t="s">
        <v>22</v>
      </c>
      <c r="P378" s="66" t="s">
        <v>22</v>
      </c>
      <c r="Q378" s="63" t="s">
        <v>3511</v>
      </c>
      <c r="R378" s="64" t="s">
        <v>22</v>
      </c>
      <c r="S378" s="64"/>
      <c r="T378" s="63"/>
      <c r="U378" s="63" t="s">
        <v>22</v>
      </c>
      <c r="V378" s="65" t="str">
        <f> if(isna(VLOOKUP($A378,processing!$A:$B,1,0)), "no", "yes")</f>
        <v>yes</v>
      </c>
      <c r="W378" s="65" t="str">
        <f> if(isna(VLOOKUP($A378,outputs!$A:$B,1,0)), "no", "yes")</f>
        <v>yes</v>
      </c>
      <c r="X378" s="65" t="str">
        <f t="shared" si="2"/>
        <v>yes</v>
      </c>
      <c r="Y378" s="65" t="str">
        <f> if(isna(VLOOKUP($A378,accuracy!$A:$B,1,0)), "no", "yes")</f>
        <v>yes</v>
      </c>
      <c r="Z378" s="65" t="str">
        <f t="array" ref="Z378"> index(publications!$A$1:$A$319, match($B378, publications!$B$1:$B$319, 0))</f>
        <v>Livia</v>
      </c>
    </row>
    <row r="379">
      <c r="A379" s="4" t="str">
        <f> concatenate(VLOOKUP($B379,publications!$B:$D,3,0), ".", $C379)</f>
        <v>UZ4K7DVA.6</v>
      </c>
      <c r="B379" s="3" t="s">
        <v>2345</v>
      </c>
      <c r="C379" s="62">
        <f t="shared" si="1"/>
        <v>6</v>
      </c>
      <c r="D379" s="3" t="s">
        <v>2759</v>
      </c>
      <c r="E379" s="3" t="s">
        <v>3161</v>
      </c>
      <c r="F379" s="16" t="s">
        <v>3504</v>
      </c>
      <c r="H379" s="3">
        <v>1979.0</v>
      </c>
      <c r="I379" s="3">
        <v>1979.0</v>
      </c>
      <c r="J379" s="3" t="s">
        <v>3171</v>
      </c>
      <c r="K379" s="88" t="s">
        <v>22</v>
      </c>
      <c r="L379" s="88" t="s">
        <v>22</v>
      </c>
      <c r="M379" s="5">
        <v>0.3</v>
      </c>
      <c r="N379" s="63" t="s">
        <v>3250</v>
      </c>
      <c r="O379" s="63" t="s">
        <v>22</v>
      </c>
      <c r="P379" s="66" t="s">
        <v>22</v>
      </c>
      <c r="Q379" s="63" t="s">
        <v>3513</v>
      </c>
      <c r="R379" s="64" t="s">
        <v>22</v>
      </c>
      <c r="S379" s="64"/>
      <c r="T379" s="63"/>
      <c r="U379" s="63" t="s">
        <v>22</v>
      </c>
      <c r="V379" s="65" t="str">
        <f> if(isna(VLOOKUP($A379,processing!$A:$B,1,0)), "no", "yes")</f>
        <v>yes</v>
      </c>
      <c r="W379" s="65" t="str">
        <f> if(isna(VLOOKUP($A379,outputs!$A:$B,1,0)), "no", "yes")</f>
        <v>yes</v>
      </c>
      <c r="X379" s="65" t="str">
        <f t="shared" si="2"/>
        <v>yes</v>
      </c>
      <c r="Y379" s="65" t="str">
        <f> if(isna(VLOOKUP($A379,accuracy!$A:$B,1,0)), "no", "yes")</f>
        <v>yes</v>
      </c>
      <c r="Z379" s="65" t="str">
        <f t="array" ref="Z379"> index(publications!$A$1:$A$319, match($B379, publications!$B$1:$B$319, 0))</f>
        <v>Livia</v>
      </c>
    </row>
    <row r="380">
      <c r="A380" s="4" t="str">
        <f> concatenate(VLOOKUP($B380,publications!$B:$D,3,0), ".", $C380)</f>
        <v>UZ4K7DVA.7</v>
      </c>
      <c r="B380" s="3" t="s">
        <v>2345</v>
      </c>
      <c r="C380" s="62">
        <f t="shared" si="1"/>
        <v>7</v>
      </c>
      <c r="D380" s="3" t="s">
        <v>2759</v>
      </c>
      <c r="E380" s="3" t="s">
        <v>3161</v>
      </c>
      <c r="F380" s="16" t="s">
        <v>3504</v>
      </c>
      <c r="H380" s="3">
        <v>1979.0</v>
      </c>
      <c r="I380" s="3">
        <v>1979.0</v>
      </c>
      <c r="J380" s="3" t="s">
        <v>3171</v>
      </c>
      <c r="K380" s="88" t="s">
        <v>22</v>
      </c>
      <c r="L380" s="88" t="s">
        <v>22</v>
      </c>
      <c r="M380" s="5">
        <v>0.3</v>
      </c>
      <c r="N380" s="63" t="s">
        <v>3195</v>
      </c>
      <c r="O380" s="63" t="s">
        <v>22</v>
      </c>
      <c r="P380" s="66" t="s">
        <v>22</v>
      </c>
      <c r="Q380" s="63" t="s">
        <v>3431</v>
      </c>
      <c r="R380" s="64" t="s">
        <v>22</v>
      </c>
      <c r="S380" s="64"/>
      <c r="T380" s="63"/>
      <c r="U380" s="63" t="s">
        <v>22</v>
      </c>
      <c r="V380" s="65" t="str">
        <f> if(isna(VLOOKUP($A380,processing!$A:$B,1,0)), "no", "yes")</f>
        <v>yes</v>
      </c>
      <c r="W380" s="65" t="str">
        <f> if(isna(VLOOKUP($A380,outputs!$A:$B,1,0)), "no", "yes")</f>
        <v>yes</v>
      </c>
      <c r="X380" s="65" t="str">
        <f t="shared" si="2"/>
        <v>yes</v>
      </c>
      <c r="Y380" s="65" t="str">
        <f> if(isna(VLOOKUP($A380,accuracy!$A:$B,1,0)), "no", "yes")</f>
        <v>yes</v>
      </c>
      <c r="Z380" s="65" t="str">
        <f t="array" ref="Z380"> index(publications!$A$1:$A$319, match($B380, publications!$B$1:$B$319, 0))</f>
        <v>Livia</v>
      </c>
    </row>
    <row r="381">
      <c r="A381" s="4" t="str">
        <f> concatenate(VLOOKUP($B381,publications!$B:$D,3,0), ".", $C381)</f>
        <v>UZ4K7DVA.8</v>
      </c>
      <c r="B381" s="3" t="s">
        <v>2345</v>
      </c>
      <c r="C381" s="62">
        <f t="shared" si="1"/>
        <v>8</v>
      </c>
      <c r="D381" s="3" t="s">
        <v>2759</v>
      </c>
      <c r="E381" s="3" t="s">
        <v>3161</v>
      </c>
      <c r="F381" s="16" t="s">
        <v>3504</v>
      </c>
      <c r="H381" s="3">
        <v>1981.0</v>
      </c>
      <c r="I381" s="3">
        <v>1981.0</v>
      </c>
      <c r="J381" s="3" t="s">
        <v>3171</v>
      </c>
      <c r="K381" s="88" t="s">
        <v>22</v>
      </c>
      <c r="L381" s="88" t="s">
        <v>22</v>
      </c>
      <c r="M381" s="5">
        <v>0.3</v>
      </c>
      <c r="N381" s="63" t="s">
        <v>3195</v>
      </c>
      <c r="O381" s="63" t="s">
        <v>22</v>
      </c>
      <c r="P381" s="66" t="s">
        <v>22</v>
      </c>
      <c r="Q381" s="63" t="s">
        <v>3511</v>
      </c>
      <c r="R381" s="64" t="s">
        <v>22</v>
      </c>
      <c r="S381" s="64"/>
      <c r="T381" s="63"/>
      <c r="U381" s="63" t="s">
        <v>22</v>
      </c>
      <c r="V381" s="65" t="str">
        <f> if(isna(VLOOKUP($A381,processing!$A:$B,1,0)), "no", "yes")</f>
        <v>yes</v>
      </c>
      <c r="W381" s="65" t="str">
        <f> if(isna(VLOOKUP($A381,outputs!$A:$B,1,0)), "no", "yes")</f>
        <v>yes</v>
      </c>
      <c r="X381" s="65" t="str">
        <f t="shared" si="2"/>
        <v>yes</v>
      </c>
      <c r="Y381" s="65" t="str">
        <f> if(isna(VLOOKUP($A381,accuracy!$A:$B,1,0)), "no", "yes")</f>
        <v>yes</v>
      </c>
      <c r="Z381" s="65" t="str">
        <f t="array" ref="Z381"> index(publications!$A$1:$A$319, match($B381, publications!$B$1:$B$319, 0))</f>
        <v>Livia</v>
      </c>
    </row>
    <row r="382">
      <c r="A382" s="4" t="str">
        <f> concatenate(VLOOKUP($B382,publications!$B:$D,3,0), ".", $C382)</f>
        <v>UZ4K7DVA.9</v>
      </c>
      <c r="B382" s="3" t="s">
        <v>2345</v>
      </c>
      <c r="C382" s="62">
        <f t="shared" si="1"/>
        <v>9</v>
      </c>
      <c r="D382" s="3" t="s">
        <v>2759</v>
      </c>
      <c r="E382" s="3" t="s">
        <v>3161</v>
      </c>
      <c r="F382" s="16" t="s">
        <v>3504</v>
      </c>
      <c r="H382" s="3">
        <v>1986.0</v>
      </c>
      <c r="I382" s="3">
        <v>1986.0</v>
      </c>
      <c r="J382" s="3" t="s">
        <v>3171</v>
      </c>
      <c r="K382" s="88" t="s">
        <v>22</v>
      </c>
      <c r="L382" s="88" t="s">
        <v>22</v>
      </c>
      <c r="M382" s="5">
        <v>0.3</v>
      </c>
      <c r="N382" s="63" t="s">
        <v>3247</v>
      </c>
      <c r="O382" s="63" t="s">
        <v>22</v>
      </c>
      <c r="P382" s="66" t="s">
        <v>22</v>
      </c>
      <c r="Q382" s="63" t="s">
        <v>3511</v>
      </c>
      <c r="R382" s="64" t="s">
        <v>22</v>
      </c>
      <c r="S382" s="64"/>
      <c r="T382" s="63"/>
      <c r="U382" s="63" t="s">
        <v>22</v>
      </c>
      <c r="V382" s="65" t="str">
        <f> if(isna(VLOOKUP($A382,processing!$A:$B,1,0)), "no", "yes")</f>
        <v>yes</v>
      </c>
      <c r="W382" s="65" t="str">
        <f> if(isna(VLOOKUP($A382,outputs!$A:$B,1,0)), "no", "yes")</f>
        <v>yes</v>
      </c>
      <c r="X382" s="65" t="str">
        <f t="shared" si="2"/>
        <v>yes</v>
      </c>
      <c r="Y382" s="65" t="str">
        <f> if(isna(VLOOKUP($A382,accuracy!$A:$B,1,0)), "no", "yes")</f>
        <v>yes</v>
      </c>
      <c r="Z382" s="65" t="str">
        <f t="array" ref="Z382"> index(publications!$A$1:$A$319, match($B382, publications!$B$1:$B$319, 0))</f>
        <v>Livia</v>
      </c>
    </row>
    <row r="383">
      <c r="A383" s="4" t="str">
        <f> concatenate(VLOOKUP($B383,publications!$B:$D,3,0), ".", $C383)</f>
        <v>UZ4K7DVA.10</v>
      </c>
      <c r="B383" s="3" t="s">
        <v>2345</v>
      </c>
      <c r="C383" s="62">
        <f t="shared" si="1"/>
        <v>10</v>
      </c>
      <c r="D383" s="3" t="s">
        <v>2759</v>
      </c>
      <c r="E383" s="3" t="s">
        <v>3161</v>
      </c>
      <c r="F383" s="16" t="s">
        <v>3504</v>
      </c>
      <c r="H383" s="3">
        <v>1990.0</v>
      </c>
      <c r="I383" s="3">
        <v>1990.0</v>
      </c>
      <c r="J383" s="3" t="s">
        <v>3171</v>
      </c>
      <c r="K383" s="88" t="s">
        <v>22</v>
      </c>
      <c r="L383" s="88" t="s">
        <v>22</v>
      </c>
      <c r="M383" s="5">
        <v>0.3</v>
      </c>
      <c r="N383" s="63" t="s">
        <v>3247</v>
      </c>
      <c r="O383" s="63" t="s">
        <v>22</v>
      </c>
      <c r="P383" s="66" t="s">
        <v>22</v>
      </c>
      <c r="Q383" s="63" t="s">
        <v>3511</v>
      </c>
      <c r="R383" s="64" t="s">
        <v>22</v>
      </c>
      <c r="S383" s="64"/>
      <c r="T383" s="63"/>
      <c r="U383" s="63" t="s">
        <v>22</v>
      </c>
      <c r="V383" s="65" t="str">
        <f> if(isna(VLOOKUP($A383,processing!$A:$B,1,0)), "no", "yes")</f>
        <v>yes</v>
      </c>
      <c r="W383" s="65" t="str">
        <f> if(isna(VLOOKUP($A383,outputs!$A:$B,1,0)), "no", "yes")</f>
        <v>yes</v>
      </c>
      <c r="X383" s="65" t="str">
        <f t="shared" si="2"/>
        <v>yes</v>
      </c>
      <c r="Y383" s="65" t="str">
        <f> if(isna(VLOOKUP($A383,accuracy!$A:$B,1,0)), "no", "yes")</f>
        <v>yes</v>
      </c>
      <c r="Z383" s="65" t="str">
        <f t="array" ref="Z383"> index(publications!$A$1:$A$319, match($B383, publications!$B$1:$B$319, 0))</f>
        <v>Livia</v>
      </c>
    </row>
    <row r="384">
      <c r="A384" s="4" t="str">
        <f> concatenate(VLOOKUP($B384,publications!$B:$D,3,0), ".", $C384)</f>
        <v>UZ4K7DVA.11</v>
      </c>
      <c r="B384" s="3" t="s">
        <v>2345</v>
      </c>
      <c r="C384" s="62">
        <f t="shared" si="1"/>
        <v>11</v>
      </c>
      <c r="D384" s="3" t="s">
        <v>2759</v>
      </c>
      <c r="E384" s="3" t="s">
        <v>3161</v>
      </c>
      <c r="F384" s="16" t="s">
        <v>3504</v>
      </c>
      <c r="H384" s="3">
        <v>1993.0</v>
      </c>
      <c r="I384" s="3">
        <v>1993.0</v>
      </c>
      <c r="J384" s="3" t="s">
        <v>3171</v>
      </c>
      <c r="K384" s="88" t="s">
        <v>22</v>
      </c>
      <c r="L384" s="88" t="s">
        <v>22</v>
      </c>
      <c r="M384" s="5">
        <v>0.3</v>
      </c>
      <c r="N384" s="63" t="s">
        <v>3247</v>
      </c>
      <c r="O384" s="63" t="s">
        <v>22</v>
      </c>
      <c r="P384" s="66" t="s">
        <v>22</v>
      </c>
      <c r="Q384" s="63" t="s">
        <v>3431</v>
      </c>
      <c r="R384" s="64" t="s">
        <v>22</v>
      </c>
      <c r="S384" s="64"/>
      <c r="T384" s="63"/>
      <c r="U384" s="63" t="s">
        <v>22</v>
      </c>
      <c r="V384" s="65" t="str">
        <f> if(isna(VLOOKUP($A384,processing!$A:$B,1,0)), "no", "yes")</f>
        <v>yes</v>
      </c>
      <c r="W384" s="65" t="str">
        <f> if(isna(VLOOKUP($A384,outputs!$A:$B,1,0)), "no", "yes")</f>
        <v>yes</v>
      </c>
      <c r="X384" s="65" t="str">
        <f t="shared" si="2"/>
        <v>yes</v>
      </c>
      <c r="Y384" s="65" t="str">
        <f> if(isna(VLOOKUP($A384,accuracy!$A:$B,1,0)), "no", "yes")</f>
        <v>yes</v>
      </c>
      <c r="Z384" s="65" t="str">
        <f t="array" ref="Z384"> index(publications!$A$1:$A$319, match($B384, publications!$B$1:$B$319, 0))</f>
        <v>Livia</v>
      </c>
    </row>
    <row r="385">
      <c r="A385" s="4" t="str">
        <f> concatenate(VLOOKUP($B385,publications!$B:$D,3,0), ".", $C385)</f>
        <v>UZ4K7DVA.12</v>
      </c>
      <c r="B385" s="3" t="s">
        <v>2345</v>
      </c>
      <c r="C385" s="62">
        <f t="shared" si="1"/>
        <v>12</v>
      </c>
      <c r="D385" s="3" t="s">
        <v>2759</v>
      </c>
      <c r="E385" s="3" t="s">
        <v>3161</v>
      </c>
      <c r="F385" s="16" t="s">
        <v>3504</v>
      </c>
      <c r="H385" s="3">
        <v>1997.0</v>
      </c>
      <c r="I385" s="3">
        <v>1997.0</v>
      </c>
      <c r="J385" s="3" t="s">
        <v>3171</v>
      </c>
      <c r="K385" s="88" t="s">
        <v>22</v>
      </c>
      <c r="L385" s="88" t="s">
        <v>22</v>
      </c>
      <c r="M385" s="5">
        <v>0.3</v>
      </c>
      <c r="N385" s="63" t="s">
        <v>3201</v>
      </c>
      <c r="O385" s="63" t="s">
        <v>22</v>
      </c>
      <c r="P385" s="66" t="s">
        <v>22</v>
      </c>
      <c r="Q385" s="63" t="s">
        <v>3431</v>
      </c>
      <c r="R385" s="64" t="s">
        <v>22</v>
      </c>
      <c r="S385" s="64"/>
      <c r="T385" s="63"/>
      <c r="U385" s="63" t="s">
        <v>22</v>
      </c>
      <c r="V385" s="65" t="str">
        <f> if(isna(VLOOKUP($A385,processing!$A:$B,1,0)), "no", "yes")</f>
        <v>yes</v>
      </c>
      <c r="W385" s="65" t="str">
        <f> if(isna(VLOOKUP($A385,outputs!$A:$B,1,0)), "no", "yes")</f>
        <v>yes</v>
      </c>
      <c r="X385" s="65" t="str">
        <f t="shared" si="2"/>
        <v>yes</v>
      </c>
      <c r="Y385" s="65" t="str">
        <f> if(isna(VLOOKUP($A385,accuracy!$A:$B,1,0)), "no", "yes")</f>
        <v>yes</v>
      </c>
      <c r="Z385" s="65" t="str">
        <f t="array" ref="Z385"> index(publications!$A$1:$A$319, match($B385, publications!$B$1:$B$319, 0))</f>
        <v>Livia</v>
      </c>
    </row>
    <row r="386">
      <c r="A386" s="4" t="str">
        <f> concatenate(VLOOKUP($B386,publications!$B:$D,3,0), ".", $C386)</f>
        <v>WCZUHQVX.1</v>
      </c>
      <c r="B386" s="3" t="s">
        <v>2347</v>
      </c>
      <c r="C386" s="62">
        <f t="shared" si="1"/>
        <v>1</v>
      </c>
      <c r="D386" s="3" t="s">
        <v>2745</v>
      </c>
      <c r="E386" s="3" t="s">
        <v>203</v>
      </c>
      <c r="F386" s="16" t="s">
        <v>3223</v>
      </c>
      <c r="H386" s="3">
        <v>1972.0</v>
      </c>
      <c r="I386" s="3">
        <v>1972.0</v>
      </c>
      <c r="J386" s="3" t="s">
        <v>3164</v>
      </c>
      <c r="K386" s="5">
        <v>150000.0</v>
      </c>
      <c r="L386" s="5" t="s">
        <v>3172</v>
      </c>
      <c r="M386" s="5">
        <v>1.8</v>
      </c>
      <c r="N386" s="63" t="s">
        <v>3514</v>
      </c>
      <c r="O386" s="5">
        <v>2400.0</v>
      </c>
      <c r="P386" s="3" t="s">
        <v>3238</v>
      </c>
      <c r="Q386" s="5">
        <v>2.0</v>
      </c>
      <c r="R386" s="64" t="s">
        <v>3228</v>
      </c>
      <c r="S386" s="64"/>
      <c r="T386" s="63"/>
      <c r="U386" s="63" t="s">
        <v>22</v>
      </c>
      <c r="V386" s="65" t="str">
        <f> if(isna(VLOOKUP($A386,processing!$A:$B,1,0)), "no", "yes")</f>
        <v>yes</v>
      </c>
      <c r="W386" s="65" t="str">
        <f> if(isna(VLOOKUP($A386,outputs!$A:$B,1,0)), "no", "yes")</f>
        <v>yes</v>
      </c>
      <c r="X386" s="65" t="str">
        <f t="shared" si="2"/>
        <v>yes</v>
      </c>
      <c r="Y386" s="65" t="str">
        <f> if(isna(VLOOKUP($A386,accuracy!$A:$B,1,0)), "no", "yes")</f>
        <v>yes</v>
      </c>
      <c r="Z386" s="65" t="str">
        <f t="array" ref="Z386"> index(publications!$A$1:$A$319, match($B386, publications!$B$1:$B$319, 0))</f>
        <v>Amaury</v>
      </c>
    </row>
    <row r="387">
      <c r="A387" s="4" t="str">
        <f> concatenate(VLOOKUP($B387,publications!$B:$D,3,0), ".", $C387)</f>
        <v>VAS8PQGQ.1</v>
      </c>
      <c r="B387" s="3" t="s">
        <v>2352</v>
      </c>
      <c r="C387" s="62">
        <f t="shared" si="1"/>
        <v>1</v>
      </c>
      <c r="D387" s="3" t="s">
        <v>2759</v>
      </c>
      <c r="E387" s="3" t="s">
        <v>28</v>
      </c>
      <c r="F387" s="16" t="s">
        <v>3216</v>
      </c>
      <c r="H387" s="3">
        <v>1954.0</v>
      </c>
      <c r="I387" s="3">
        <v>1954.0</v>
      </c>
      <c r="J387" s="3" t="s">
        <v>3171</v>
      </c>
      <c r="K387" s="5">
        <v>33000.0</v>
      </c>
      <c r="L387" s="67" t="s">
        <v>22</v>
      </c>
      <c r="M387" s="5">
        <v>1.91</v>
      </c>
      <c r="N387" s="63" t="s">
        <v>22</v>
      </c>
      <c r="O387" s="5">
        <v>400.0</v>
      </c>
      <c r="P387" s="3" t="s">
        <v>3238</v>
      </c>
      <c r="Q387" s="63" t="s">
        <v>22</v>
      </c>
      <c r="R387" s="64" t="s">
        <v>22</v>
      </c>
      <c r="S387" s="64" t="s">
        <v>3515</v>
      </c>
      <c r="T387" s="3"/>
      <c r="U387" s="3" t="s">
        <v>3516</v>
      </c>
      <c r="V387" s="65" t="str">
        <f> if(isna(VLOOKUP($A387,processing!$A:$B,1,0)), "no", "yes")</f>
        <v>yes</v>
      </c>
      <c r="W387" s="65" t="str">
        <f> if(isna(VLOOKUP($A387,outputs!$A:$B,1,0)), "no", "yes")</f>
        <v>yes</v>
      </c>
      <c r="X387" s="65" t="str">
        <f t="shared" si="2"/>
        <v>yes</v>
      </c>
      <c r="Y387" s="65" t="str">
        <f> if(isna(VLOOKUP($A387,accuracy!$A:$B,1,0)), "no", "yes")</f>
        <v>yes</v>
      </c>
      <c r="Z387" s="65" t="str">
        <f t="array" ref="Z387"> index(publications!$A$1:$A$319, match($B387, publications!$B$1:$B$319, 0))</f>
        <v>Livia</v>
      </c>
    </row>
    <row r="388">
      <c r="A388" s="4" t="str">
        <f> concatenate(VLOOKUP($B388,publications!$B:$D,3,0), ".", $C388)</f>
        <v>VAS8PQGQ.2</v>
      </c>
      <c r="B388" s="3" t="s">
        <v>2352</v>
      </c>
      <c r="C388" s="62">
        <f t="shared" si="1"/>
        <v>2</v>
      </c>
      <c r="D388" s="3" t="s">
        <v>2759</v>
      </c>
      <c r="E388" s="3" t="s">
        <v>28</v>
      </c>
      <c r="F388" s="16" t="s">
        <v>3216</v>
      </c>
      <c r="H388" s="3">
        <v>1954.0</v>
      </c>
      <c r="I388" s="3">
        <v>1954.0</v>
      </c>
      <c r="J388" s="3" t="s">
        <v>3171</v>
      </c>
      <c r="K388" s="5">
        <v>33000.0</v>
      </c>
      <c r="L388" s="67" t="s">
        <v>22</v>
      </c>
      <c r="M388" s="5">
        <v>0.95</v>
      </c>
      <c r="N388" s="63" t="s">
        <v>22</v>
      </c>
      <c r="O388" s="5">
        <v>800.0</v>
      </c>
      <c r="P388" s="3" t="s">
        <v>3238</v>
      </c>
      <c r="Q388" s="63" t="s">
        <v>22</v>
      </c>
      <c r="R388" s="64" t="s">
        <v>22</v>
      </c>
      <c r="S388" s="64" t="s">
        <v>3515</v>
      </c>
      <c r="T388" s="3"/>
      <c r="U388" s="3" t="s">
        <v>3516</v>
      </c>
      <c r="V388" s="65" t="str">
        <f> if(isna(VLOOKUP($A388,processing!$A:$B,1,0)), "no", "yes")</f>
        <v>yes</v>
      </c>
      <c r="W388" s="65" t="str">
        <f> if(isna(VLOOKUP($A388,outputs!$A:$B,1,0)), "no", "yes")</f>
        <v>yes</v>
      </c>
      <c r="X388" s="65" t="str">
        <f t="shared" si="2"/>
        <v>yes</v>
      </c>
      <c r="Y388" s="65" t="str">
        <f> if(isna(VLOOKUP($A388,accuracy!$A:$B,1,0)), "no", "yes")</f>
        <v>yes</v>
      </c>
      <c r="Z388" s="65" t="str">
        <f t="array" ref="Z388"> index(publications!$A$1:$A$319, match($B388, publications!$B$1:$B$319, 0))</f>
        <v>Livia</v>
      </c>
    </row>
    <row r="389">
      <c r="A389" s="4" t="str">
        <f> concatenate(VLOOKUP($B389,publications!$B:$D,3,0), ".", $C389)</f>
        <v>VAS8PQGQ.3</v>
      </c>
      <c r="B389" s="3" t="s">
        <v>2352</v>
      </c>
      <c r="C389" s="62">
        <f t="shared" si="1"/>
        <v>3</v>
      </c>
      <c r="D389" s="3" t="s">
        <v>2759</v>
      </c>
      <c r="E389" s="3" t="s">
        <v>28</v>
      </c>
      <c r="F389" s="16" t="s">
        <v>3216</v>
      </c>
      <c r="H389" s="3">
        <v>1954.0</v>
      </c>
      <c r="I389" s="3">
        <v>1954.0</v>
      </c>
      <c r="J389" s="3" t="s">
        <v>3171</v>
      </c>
      <c r="K389" s="5">
        <v>33000.0</v>
      </c>
      <c r="L389" s="67" t="s">
        <v>22</v>
      </c>
      <c r="M389" s="5">
        <v>0.48</v>
      </c>
      <c r="N389" s="63" t="s">
        <v>22</v>
      </c>
      <c r="O389" s="5">
        <v>1600.0</v>
      </c>
      <c r="P389" s="3" t="s">
        <v>3238</v>
      </c>
      <c r="Q389" s="63" t="s">
        <v>22</v>
      </c>
      <c r="R389" s="64" t="s">
        <v>22</v>
      </c>
      <c r="S389" s="64" t="s">
        <v>3515</v>
      </c>
      <c r="T389" s="3"/>
      <c r="U389" s="3" t="s">
        <v>3516</v>
      </c>
      <c r="V389" s="65" t="str">
        <f> if(isna(VLOOKUP($A389,processing!$A:$B,1,0)), "no", "yes")</f>
        <v>yes</v>
      </c>
      <c r="W389" s="65" t="str">
        <f> if(isna(VLOOKUP($A389,outputs!$A:$B,1,0)), "no", "yes")</f>
        <v>yes</v>
      </c>
      <c r="X389" s="65" t="str">
        <f t="shared" si="2"/>
        <v>yes</v>
      </c>
      <c r="Y389" s="65" t="str">
        <f> if(isna(VLOOKUP($A389,accuracy!$A:$B,1,0)), "no", "yes")</f>
        <v>yes</v>
      </c>
      <c r="Z389" s="65" t="str">
        <f t="array" ref="Z389"> index(publications!$A$1:$A$319, match($B389, publications!$B$1:$B$319, 0))</f>
        <v>Livia</v>
      </c>
    </row>
    <row r="390">
      <c r="A390" s="4" t="str">
        <f> concatenate(VLOOKUP($B390,publications!$B:$D,3,0), ".", $C390)</f>
        <v>VAS8PQGQ.4</v>
      </c>
      <c r="B390" s="3" t="s">
        <v>2352</v>
      </c>
      <c r="C390" s="62">
        <f t="shared" si="1"/>
        <v>4</v>
      </c>
      <c r="D390" s="3" t="s">
        <v>2759</v>
      </c>
      <c r="E390" s="3" t="s">
        <v>28</v>
      </c>
      <c r="F390" s="16" t="s">
        <v>3216</v>
      </c>
      <c r="H390" s="3">
        <v>1954.0</v>
      </c>
      <c r="I390" s="3">
        <v>1954.0</v>
      </c>
      <c r="J390" s="3" t="s">
        <v>3171</v>
      </c>
      <c r="K390" s="5">
        <v>33000.0</v>
      </c>
      <c r="L390" s="67" t="s">
        <v>22</v>
      </c>
      <c r="M390" s="5">
        <v>0.32</v>
      </c>
      <c r="N390" s="63" t="s">
        <v>22</v>
      </c>
      <c r="O390" s="5">
        <v>2400.0</v>
      </c>
      <c r="P390" s="3" t="s">
        <v>3238</v>
      </c>
      <c r="Q390" s="63" t="s">
        <v>22</v>
      </c>
      <c r="R390" s="64" t="s">
        <v>22</v>
      </c>
      <c r="S390" s="64" t="s">
        <v>3515</v>
      </c>
      <c r="T390" s="3"/>
      <c r="U390" s="3" t="s">
        <v>3516</v>
      </c>
      <c r="V390" s="65" t="str">
        <f> if(isna(VLOOKUP($A390,processing!$A:$B,1,0)), "no", "yes")</f>
        <v>yes</v>
      </c>
      <c r="W390" s="65" t="str">
        <f> if(isna(VLOOKUP($A390,outputs!$A:$B,1,0)), "no", "yes")</f>
        <v>yes</v>
      </c>
      <c r="X390" s="65" t="str">
        <f t="shared" si="2"/>
        <v>yes</v>
      </c>
      <c r="Y390" s="65" t="str">
        <f> if(isna(VLOOKUP($A390,accuracy!$A:$B,1,0)), "no", "yes")</f>
        <v>yes</v>
      </c>
      <c r="Z390" s="65" t="str">
        <f t="array" ref="Z390"> index(publications!$A$1:$A$319, match($B390, publications!$B$1:$B$319, 0))</f>
        <v>Livia</v>
      </c>
    </row>
    <row r="391">
      <c r="A391" s="4" t="str">
        <f> concatenate(VLOOKUP($B391,publications!$B:$D,3,0), ".", $C391)</f>
        <v>HRXNERQE.1</v>
      </c>
      <c r="B391" s="3" t="s">
        <v>2354</v>
      </c>
      <c r="C391" s="62">
        <f t="shared" si="1"/>
        <v>1</v>
      </c>
      <c r="D391" s="3" t="s">
        <v>2759</v>
      </c>
      <c r="E391" s="3" t="s">
        <v>3161</v>
      </c>
      <c r="F391" s="16" t="s">
        <v>3517</v>
      </c>
      <c r="H391" s="3">
        <v>1945.0</v>
      </c>
      <c r="I391" s="3">
        <v>1945.0</v>
      </c>
      <c r="J391" s="3" t="s">
        <v>3199</v>
      </c>
      <c r="K391" s="5" t="s">
        <v>22</v>
      </c>
      <c r="L391" s="5" t="s">
        <v>22</v>
      </c>
      <c r="M391" s="5">
        <v>0.5</v>
      </c>
      <c r="N391" s="90" t="s">
        <v>3476</v>
      </c>
      <c r="O391" s="5">
        <v>1200.0</v>
      </c>
      <c r="P391" s="3" t="s">
        <v>3238</v>
      </c>
      <c r="Q391" s="5">
        <v>20.0</v>
      </c>
      <c r="R391" s="64" t="s">
        <v>22</v>
      </c>
      <c r="S391" s="64"/>
      <c r="T391" s="63"/>
      <c r="U391" s="63" t="s">
        <v>22</v>
      </c>
      <c r="V391" s="65" t="str">
        <f> if(isna(VLOOKUP($A391,processing!$A:$B,1,0)), "no", "yes")</f>
        <v>yes</v>
      </c>
      <c r="W391" s="65" t="str">
        <f> if(isna(VLOOKUP($A391,outputs!$A:$B,1,0)), "no", "yes")</f>
        <v>yes</v>
      </c>
      <c r="X391" s="65" t="str">
        <f t="shared" si="2"/>
        <v>yes</v>
      </c>
      <c r="Y391" s="65" t="str">
        <f> if(isna(VLOOKUP($A391,accuracy!$A:$B,1,0)), "no", "yes")</f>
        <v>yes</v>
      </c>
      <c r="Z391" s="65" t="str">
        <f t="array" ref="Z391"> index(publications!$A$1:$A$319, match($B391, publications!$B$1:$B$319, 0))</f>
        <v>Amaury</v>
      </c>
    </row>
    <row r="392">
      <c r="A392" s="4" t="str">
        <f> concatenate(VLOOKUP($B392,publications!$B:$D,3,0), ".", $C392)</f>
        <v>HRXNERQE.2</v>
      </c>
      <c r="B392" s="3" t="s">
        <v>2354</v>
      </c>
      <c r="C392" s="62">
        <f t="shared" si="1"/>
        <v>2</v>
      </c>
      <c r="D392" s="3" t="s">
        <v>2745</v>
      </c>
      <c r="E392" s="3" t="s">
        <v>203</v>
      </c>
      <c r="F392" s="16" t="s">
        <v>3207</v>
      </c>
      <c r="H392" s="3">
        <v>1978.0</v>
      </c>
      <c r="I392" s="3">
        <v>1978.0</v>
      </c>
      <c r="J392" s="3" t="s">
        <v>3164</v>
      </c>
      <c r="K392" s="5" t="s">
        <v>22</v>
      </c>
      <c r="L392" s="5" t="s">
        <v>22</v>
      </c>
      <c r="M392" s="5">
        <v>6.0</v>
      </c>
      <c r="N392" s="90" t="s">
        <v>22</v>
      </c>
      <c r="O392" s="5">
        <v>7.0</v>
      </c>
      <c r="P392" s="3" t="s">
        <v>3166</v>
      </c>
      <c r="Q392" s="5">
        <v>4.0</v>
      </c>
      <c r="R392" s="64" t="s">
        <v>3221</v>
      </c>
      <c r="S392" s="64"/>
      <c r="T392" s="3"/>
      <c r="U392" s="3"/>
      <c r="V392" s="65" t="str">
        <f> if(isna(VLOOKUP($A392,processing!$A:$B,1,0)), "no", "yes")</f>
        <v>yes</v>
      </c>
      <c r="W392" s="65" t="str">
        <f> if(isna(VLOOKUP($A392,outputs!$A:$B,1,0)), "no", "yes")</f>
        <v>yes</v>
      </c>
      <c r="X392" s="65" t="str">
        <f t="shared" si="2"/>
        <v>yes</v>
      </c>
      <c r="Y392" s="65" t="str">
        <f> if(isna(VLOOKUP($A392,accuracy!$A:$B,1,0)), "no", "yes")</f>
        <v>yes</v>
      </c>
      <c r="Z392" s="65" t="str">
        <f t="array" ref="Z392"> index(publications!$A$1:$A$319, match($B392, publications!$B$1:$B$319, 0))</f>
        <v>Amaury</v>
      </c>
    </row>
    <row r="393">
      <c r="A393" s="4" t="str">
        <f> concatenate(VLOOKUP($B393,publications!$B:$D,3,0), ".", $C393)</f>
        <v>RCSSD3W5.1</v>
      </c>
      <c r="B393" s="3" t="s">
        <v>2355</v>
      </c>
      <c r="C393" s="62">
        <f t="shared" si="1"/>
        <v>1</v>
      </c>
      <c r="D393" s="3" t="s">
        <v>2759</v>
      </c>
      <c r="E393" s="3" t="s">
        <v>3161</v>
      </c>
      <c r="F393" s="16" t="s">
        <v>3216</v>
      </c>
      <c r="H393" s="3">
        <v>1941.0</v>
      </c>
      <c r="I393" s="3">
        <v>1941.0</v>
      </c>
      <c r="J393" s="3" t="s">
        <v>3164</v>
      </c>
      <c r="K393" s="5">
        <v>3200.0</v>
      </c>
      <c r="L393" s="67" t="s">
        <v>22</v>
      </c>
      <c r="M393" s="66" t="s">
        <v>22</v>
      </c>
      <c r="N393" s="68" t="s">
        <v>3168</v>
      </c>
      <c r="O393" s="5">
        <v>2500.0</v>
      </c>
      <c r="P393" s="3" t="s">
        <v>3238</v>
      </c>
      <c r="Q393" s="63" t="s">
        <v>22</v>
      </c>
      <c r="R393" s="64" t="s">
        <v>22</v>
      </c>
      <c r="S393" s="64"/>
      <c r="T393" s="63"/>
      <c r="U393" s="63" t="s">
        <v>22</v>
      </c>
      <c r="V393" s="65" t="str">
        <f> if(isna(VLOOKUP($A393,processing!$A:$B,1,0)), "no", "yes")</f>
        <v>yes</v>
      </c>
      <c r="W393" s="65" t="str">
        <f> if(isna(VLOOKUP($A393,outputs!$A:$B,1,0)), "no", "yes")</f>
        <v>yes</v>
      </c>
      <c r="X393" s="65" t="str">
        <f t="shared" si="2"/>
        <v>yes</v>
      </c>
      <c r="Y393" s="65" t="str">
        <f> if(isna(VLOOKUP($A393,accuracy!$A:$B,1,0)), "no", "yes")</f>
        <v>yes</v>
      </c>
      <c r="Z393" s="65" t="str">
        <f t="array" ref="Z393"> index(publications!$A$1:$A$319, match($B393, publications!$B$1:$B$319, 0))</f>
        <v>Amaury</v>
      </c>
    </row>
    <row r="394">
      <c r="A394" s="4" t="str">
        <f> concatenate(VLOOKUP($B394,publications!$B:$D,3,0), ".", $C394)</f>
        <v>RCSSD3W5.2</v>
      </c>
      <c r="B394" s="11" t="s">
        <v>2355</v>
      </c>
      <c r="C394" s="62">
        <f t="shared" si="1"/>
        <v>2</v>
      </c>
      <c r="D394" s="3" t="s">
        <v>2759</v>
      </c>
      <c r="E394" s="3" t="s">
        <v>3161</v>
      </c>
      <c r="F394" s="16" t="s">
        <v>3216</v>
      </c>
      <c r="H394" s="3">
        <v>1955.0</v>
      </c>
      <c r="I394" s="3">
        <v>1955.0</v>
      </c>
      <c r="J394" s="3" t="s">
        <v>3164</v>
      </c>
      <c r="K394" s="5">
        <v>6000.0</v>
      </c>
      <c r="L394" s="67" t="s">
        <v>22</v>
      </c>
      <c r="M394" s="63" t="s">
        <v>22</v>
      </c>
      <c r="N394" s="68" t="s">
        <v>3178</v>
      </c>
      <c r="O394" s="5">
        <v>2500.0</v>
      </c>
      <c r="P394" s="3" t="s">
        <v>3238</v>
      </c>
      <c r="Q394" s="63" t="s">
        <v>22</v>
      </c>
      <c r="R394" s="64" t="s">
        <v>22</v>
      </c>
      <c r="S394" s="64"/>
      <c r="T394" s="63"/>
      <c r="U394" s="63" t="s">
        <v>22</v>
      </c>
      <c r="V394" s="65" t="str">
        <f> if(isna(VLOOKUP($A394,processing!$A:$B,1,0)), "no", "yes")</f>
        <v>yes</v>
      </c>
      <c r="W394" s="65" t="str">
        <f> if(isna(VLOOKUP($A394,outputs!$A:$B,1,0)), "no", "yes")</f>
        <v>yes</v>
      </c>
      <c r="X394" s="65" t="str">
        <f t="shared" si="2"/>
        <v>yes</v>
      </c>
      <c r="Y394" s="65" t="str">
        <f> if(isna(VLOOKUP($A394,accuracy!$A:$B,1,0)), "no", "yes")</f>
        <v>yes</v>
      </c>
      <c r="Z394" s="65" t="str">
        <f t="array" ref="Z394"> index(publications!$A$1:$A$319, match($B394, publications!$B$1:$B$319, 0))</f>
        <v>Amaury</v>
      </c>
    </row>
    <row r="395">
      <c r="A395" s="4" t="str">
        <f> concatenate(VLOOKUP($B395,publications!$B:$D,3,0), ".", $C395)</f>
        <v>RCSSD3W5.3</v>
      </c>
      <c r="B395" s="11" t="s">
        <v>2355</v>
      </c>
      <c r="C395" s="62">
        <f t="shared" si="1"/>
        <v>3</v>
      </c>
      <c r="D395" s="3" t="s">
        <v>2759</v>
      </c>
      <c r="E395" s="3" t="s">
        <v>3161</v>
      </c>
      <c r="F395" s="16" t="s">
        <v>3216</v>
      </c>
      <c r="H395" s="3">
        <v>1975.0</v>
      </c>
      <c r="I395" s="3">
        <v>1975.0</v>
      </c>
      <c r="J395" s="3" t="s">
        <v>3164</v>
      </c>
      <c r="K395" s="5">
        <v>2500.0</v>
      </c>
      <c r="L395" s="67" t="s">
        <v>22</v>
      </c>
      <c r="M395" s="63" t="s">
        <v>22</v>
      </c>
      <c r="N395" s="68" t="s">
        <v>3247</v>
      </c>
      <c r="O395" s="5">
        <v>2500.0</v>
      </c>
      <c r="P395" s="3" t="s">
        <v>3238</v>
      </c>
      <c r="Q395" s="63" t="s">
        <v>22</v>
      </c>
      <c r="R395" s="64" t="s">
        <v>22</v>
      </c>
      <c r="S395" s="64"/>
      <c r="T395" s="63"/>
      <c r="U395" s="63" t="s">
        <v>22</v>
      </c>
      <c r="V395" s="65" t="str">
        <f> if(isna(VLOOKUP($A395,processing!$A:$B,1,0)), "no", "yes")</f>
        <v>yes</v>
      </c>
      <c r="W395" s="65" t="str">
        <f> if(isna(VLOOKUP($A395,outputs!$A:$B,1,0)), "no", "yes")</f>
        <v>yes</v>
      </c>
      <c r="X395" s="65" t="str">
        <f t="shared" si="2"/>
        <v>yes</v>
      </c>
      <c r="Y395" s="65" t="str">
        <f> if(isna(VLOOKUP($A395,accuracy!$A:$B,1,0)), "no", "yes")</f>
        <v>yes</v>
      </c>
      <c r="Z395" s="65" t="str">
        <f t="array" ref="Z395"> index(publications!$A$1:$A$319, match($B395, publications!$B$1:$B$319, 0))</f>
        <v>Amaury</v>
      </c>
    </row>
    <row r="396">
      <c r="A396" s="4" t="str">
        <f> concatenate(VLOOKUP($B396,publications!$B:$D,3,0), ".", $C396)</f>
        <v>RCSSD3W5.4</v>
      </c>
      <c r="B396" s="11" t="s">
        <v>2355</v>
      </c>
      <c r="C396" s="62">
        <f t="shared" si="1"/>
        <v>4</v>
      </c>
      <c r="D396" s="3" t="s">
        <v>2759</v>
      </c>
      <c r="E396" s="3" t="s">
        <v>3161</v>
      </c>
      <c r="F396" s="16" t="s">
        <v>3216</v>
      </c>
      <c r="H396" s="3">
        <v>1992.0</v>
      </c>
      <c r="I396" s="3">
        <v>1992.0</v>
      </c>
      <c r="J396" s="3" t="s">
        <v>3164</v>
      </c>
      <c r="K396" s="5">
        <v>6070.0</v>
      </c>
      <c r="L396" s="67" t="s">
        <v>22</v>
      </c>
      <c r="M396" s="63" t="s">
        <v>22</v>
      </c>
      <c r="N396" s="68" t="s">
        <v>3283</v>
      </c>
      <c r="O396" s="5">
        <v>2500.0</v>
      </c>
      <c r="P396" s="3" t="s">
        <v>3238</v>
      </c>
      <c r="Q396" s="63" t="s">
        <v>22</v>
      </c>
      <c r="R396" s="64" t="s">
        <v>22</v>
      </c>
      <c r="S396" s="64"/>
      <c r="T396" s="63"/>
      <c r="U396" s="63" t="s">
        <v>22</v>
      </c>
      <c r="V396" s="65" t="str">
        <f> if(isna(VLOOKUP($A396,processing!$A:$B,1,0)), "no", "yes")</f>
        <v>yes</v>
      </c>
      <c r="W396" s="65" t="str">
        <f> if(isna(VLOOKUP($A396,outputs!$A:$B,1,0)), "no", "yes")</f>
        <v>yes</v>
      </c>
      <c r="X396" s="65" t="str">
        <f t="shared" si="2"/>
        <v>yes</v>
      </c>
      <c r="Y396" s="65" t="str">
        <f> if(isna(VLOOKUP($A396,accuracy!$A:$B,1,0)), "no", "yes")</f>
        <v>yes</v>
      </c>
      <c r="Z396" s="65" t="str">
        <f t="array" ref="Z396"> index(publications!$A$1:$A$319, match($B396, publications!$B$1:$B$319, 0))</f>
        <v>Amaury</v>
      </c>
    </row>
    <row r="397">
      <c r="A397" s="4" t="str">
        <f> concatenate(VLOOKUP($B397,publications!$B:$D,3,0), ".", $C397)</f>
        <v>FYPPE3AR.1</v>
      </c>
      <c r="B397" s="3" t="s">
        <v>2357</v>
      </c>
      <c r="C397" s="62">
        <f t="shared" si="1"/>
        <v>1</v>
      </c>
      <c r="D397" s="3" t="s">
        <v>2759</v>
      </c>
      <c r="E397" s="3" t="s">
        <v>3161</v>
      </c>
      <c r="F397" s="16" t="s">
        <v>3518</v>
      </c>
      <c r="H397" s="3">
        <v>1967.0</v>
      </c>
      <c r="I397" s="3">
        <v>1967.0</v>
      </c>
      <c r="J397" s="3" t="s">
        <v>3171</v>
      </c>
      <c r="K397" s="5" t="s">
        <v>22</v>
      </c>
      <c r="L397" s="67" t="s">
        <v>22</v>
      </c>
      <c r="M397" s="63" t="s">
        <v>22</v>
      </c>
      <c r="N397" s="63" t="s">
        <v>22</v>
      </c>
      <c r="O397" s="5">
        <v>2400.0</v>
      </c>
      <c r="P397" s="3" t="s">
        <v>3238</v>
      </c>
      <c r="Q397" s="63" t="s">
        <v>22</v>
      </c>
      <c r="R397" s="64" t="s">
        <v>22</v>
      </c>
      <c r="S397" s="64"/>
      <c r="T397" s="3"/>
      <c r="U397" s="3" t="s">
        <v>3519</v>
      </c>
      <c r="V397" s="65" t="str">
        <f> if(isna(VLOOKUP($A397,processing!$A:$B,1,0)), "no", "yes")</f>
        <v>yes</v>
      </c>
      <c r="W397" s="65" t="str">
        <f> if(isna(VLOOKUP($A397,outputs!$A:$B,1,0)), "no", "yes")</f>
        <v>yes</v>
      </c>
      <c r="X397" s="65" t="str">
        <f t="shared" si="2"/>
        <v>yes</v>
      </c>
      <c r="Y397" s="65" t="str">
        <f> if(isna(VLOOKUP($A397,accuracy!$A:$B,1,0)), "no", "yes")</f>
        <v>yes</v>
      </c>
      <c r="Z397" s="65" t="str">
        <f t="array" ref="Z397"> index(publications!$A$1:$A$319, match($B397, publications!$B$1:$B$319, 0))</f>
        <v>Livia</v>
      </c>
    </row>
    <row r="398">
      <c r="A398" s="4" t="str">
        <f> concatenate(VLOOKUP($B398,publications!$B:$D,3,0), ".", $C398)</f>
        <v>FYPPE3AR.2</v>
      </c>
      <c r="B398" s="3" t="s">
        <v>2357</v>
      </c>
      <c r="C398" s="62">
        <f t="shared" si="1"/>
        <v>2</v>
      </c>
      <c r="D398" s="3" t="s">
        <v>2759</v>
      </c>
      <c r="E398" s="3" t="s">
        <v>3161</v>
      </c>
      <c r="F398" s="16" t="s">
        <v>3518</v>
      </c>
      <c r="H398" s="3">
        <v>1968.0</v>
      </c>
      <c r="I398" s="3">
        <v>1968.0</v>
      </c>
      <c r="J398" s="3" t="s">
        <v>3171</v>
      </c>
      <c r="K398" s="5" t="s">
        <v>22</v>
      </c>
      <c r="L398" s="67" t="s">
        <v>22</v>
      </c>
      <c r="M398" s="63" t="s">
        <v>22</v>
      </c>
      <c r="N398" s="63" t="s">
        <v>22</v>
      </c>
      <c r="O398" s="5">
        <v>2400.0</v>
      </c>
      <c r="P398" s="3" t="s">
        <v>3238</v>
      </c>
      <c r="Q398" s="63" t="s">
        <v>22</v>
      </c>
      <c r="R398" s="64" t="s">
        <v>22</v>
      </c>
      <c r="S398" s="64"/>
      <c r="T398" s="3"/>
      <c r="U398" s="3" t="s">
        <v>3520</v>
      </c>
      <c r="V398" s="65" t="str">
        <f> if(isna(VLOOKUP($A398,processing!$A:$B,1,0)), "no", "yes")</f>
        <v>yes</v>
      </c>
      <c r="W398" s="65" t="str">
        <f> if(isna(VLOOKUP($A398,outputs!$A:$B,1,0)), "no", "yes")</f>
        <v>yes</v>
      </c>
      <c r="X398" s="65" t="str">
        <f t="shared" si="2"/>
        <v>yes</v>
      </c>
      <c r="Y398" s="65" t="str">
        <f> if(isna(VLOOKUP($A398,accuracy!$A:$B,1,0)), "no", "yes")</f>
        <v>yes</v>
      </c>
      <c r="Z398" s="65" t="str">
        <f t="array" ref="Z398"> index(publications!$A$1:$A$319, match($B398, publications!$B$1:$B$319, 0))</f>
        <v>Livia</v>
      </c>
    </row>
    <row r="399">
      <c r="A399" s="4" t="str">
        <f> concatenate(VLOOKUP($B399,publications!$B:$D,3,0), ".", $C399)</f>
        <v>FYPPE3AR.3</v>
      </c>
      <c r="B399" s="3" t="s">
        <v>2357</v>
      </c>
      <c r="C399" s="62">
        <f t="shared" si="1"/>
        <v>3</v>
      </c>
      <c r="D399" s="3" t="s">
        <v>2759</v>
      </c>
      <c r="E399" s="3" t="s">
        <v>3161</v>
      </c>
      <c r="F399" s="16" t="s">
        <v>3518</v>
      </c>
      <c r="H399" s="3">
        <v>1976.0</v>
      </c>
      <c r="I399" s="3">
        <v>1976.0</v>
      </c>
      <c r="J399" s="3" t="s">
        <v>3171</v>
      </c>
      <c r="K399" s="5" t="s">
        <v>22</v>
      </c>
      <c r="L399" s="67" t="s">
        <v>22</v>
      </c>
      <c r="M399" s="63" t="s">
        <v>22</v>
      </c>
      <c r="N399" s="63" t="s">
        <v>22</v>
      </c>
      <c r="O399" s="5">
        <v>2400.0</v>
      </c>
      <c r="P399" s="3" t="s">
        <v>3238</v>
      </c>
      <c r="Q399" s="63" t="s">
        <v>22</v>
      </c>
      <c r="R399" s="64" t="s">
        <v>22</v>
      </c>
      <c r="S399" s="64"/>
      <c r="T399" s="3"/>
      <c r="U399" s="3" t="s">
        <v>3520</v>
      </c>
      <c r="V399" s="65" t="str">
        <f> if(isna(VLOOKUP($A399,processing!$A:$B,1,0)), "no", "yes")</f>
        <v>yes</v>
      </c>
      <c r="W399" s="65" t="str">
        <f> if(isna(VLOOKUP($A399,outputs!$A:$B,1,0)), "no", "yes")</f>
        <v>yes</v>
      </c>
      <c r="X399" s="65" t="str">
        <f t="shared" si="2"/>
        <v>yes</v>
      </c>
      <c r="Y399" s="65" t="str">
        <f> if(isna(VLOOKUP($A399,accuracy!$A:$B,1,0)), "no", "yes")</f>
        <v>yes</v>
      </c>
      <c r="Z399" s="65" t="str">
        <f t="array" ref="Z399"> index(publications!$A$1:$A$319, match($B399, publications!$B$1:$B$319, 0))</f>
        <v>Livia</v>
      </c>
    </row>
    <row r="400">
      <c r="A400" s="4" t="str">
        <f> concatenate(VLOOKUP($B400,publications!$B:$D,3,0), ".", $C400)</f>
        <v>FYPPE3AR.4</v>
      </c>
      <c r="B400" s="3" t="s">
        <v>2357</v>
      </c>
      <c r="C400" s="62">
        <f t="shared" si="1"/>
        <v>4</v>
      </c>
      <c r="D400" s="3" t="s">
        <v>2759</v>
      </c>
      <c r="E400" s="3" t="s">
        <v>3161</v>
      </c>
      <c r="F400" s="16" t="s">
        <v>3518</v>
      </c>
      <c r="H400" s="3">
        <v>1977.0</v>
      </c>
      <c r="I400" s="3">
        <v>1977.0</v>
      </c>
      <c r="J400" s="3" t="s">
        <v>3171</v>
      </c>
      <c r="K400" s="5" t="s">
        <v>22</v>
      </c>
      <c r="L400" s="67" t="s">
        <v>22</v>
      </c>
      <c r="M400" s="63" t="s">
        <v>22</v>
      </c>
      <c r="N400" s="63" t="s">
        <v>22</v>
      </c>
      <c r="O400" s="5">
        <v>2400.0</v>
      </c>
      <c r="P400" s="3" t="s">
        <v>3238</v>
      </c>
      <c r="Q400" s="63" t="s">
        <v>22</v>
      </c>
      <c r="R400" s="64" t="s">
        <v>22</v>
      </c>
      <c r="S400" s="64"/>
      <c r="T400" s="3"/>
      <c r="U400" s="3" t="s">
        <v>3520</v>
      </c>
      <c r="V400" s="65" t="str">
        <f> if(isna(VLOOKUP($A400,processing!$A:$B,1,0)), "no", "yes")</f>
        <v>yes</v>
      </c>
      <c r="W400" s="65" t="str">
        <f> if(isna(VLOOKUP($A400,outputs!$A:$B,1,0)), "no", "yes")</f>
        <v>yes</v>
      </c>
      <c r="X400" s="65" t="str">
        <f t="shared" si="2"/>
        <v>yes</v>
      </c>
      <c r="Y400" s="65" t="str">
        <f> if(isna(VLOOKUP($A400,accuracy!$A:$B,1,0)), "no", "yes")</f>
        <v>yes</v>
      </c>
      <c r="Z400" s="65" t="str">
        <f t="array" ref="Z400"> index(publications!$A$1:$A$319, match($B400, publications!$B$1:$B$319, 0))</f>
        <v>Livia</v>
      </c>
    </row>
    <row r="401">
      <c r="A401" s="4" t="str">
        <f> concatenate(VLOOKUP($B401,publications!$B:$D,3,0), ".", $C401)</f>
        <v>FYPPE3AR.5</v>
      </c>
      <c r="B401" s="3" t="s">
        <v>2357</v>
      </c>
      <c r="C401" s="62">
        <f t="shared" si="1"/>
        <v>5</v>
      </c>
      <c r="D401" s="3" t="s">
        <v>2759</v>
      </c>
      <c r="E401" s="3" t="s">
        <v>3161</v>
      </c>
      <c r="F401" s="16" t="s">
        <v>3518</v>
      </c>
      <c r="H401" s="3">
        <v>1982.0</v>
      </c>
      <c r="I401" s="3">
        <v>1982.0</v>
      </c>
      <c r="J401" s="3" t="s">
        <v>3171</v>
      </c>
      <c r="K401" s="5" t="s">
        <v>22</v>
      </c>
      <c r="L401" s="67" t="s">
        <v>22</v>
      </c>
      <c r="M401" s="63" t="s">
        <v>22</v>
      </c>
      <c r="N401" s="63" t="s">
        <v>22</v>
      </c>
      <c r="O401" s="5">
        <v>2400.0</v>
      </c>
      <c r="P401" s="3" t="s">
        <v>3238</v>
      </c>
      <c r="Q401" s="63" t="s">
        <v>22</v>
      </c>
      <c r="R401" s="64" t="s">
        <v>22</v>
      </c>
      <c r="S401" s="64"/>
      <c r="T401" s="3"/>
      <c r="U401" s="3" t="s">
        <v>3521</v>
      </c>
      <c r="V401" s="65" t="str">
        <f> if(isna(VLOOKUP($A401,processing!$A:$B,1,0)), "no", "yes")</f>
        <v>yes</v>
      </c>
      <c r="W401" s="65" t="str">
        <f> if(isna(VLOOKUP($A401,outputs!$A:$B,1,0)), "no", "yes")</f>
        <v>yes</v>
      </c>
      <c r="X401" s="65" t="str">
        <f t="shared" si="2"/>
        <v>yes</v>
      </c>
      <c r="Y401" s="65" t="str">
        <f> if(isna(VLOOKUP($A401,accuracy!$A:$B,1,0)), "no", "yes")</f>
        <v>yes</v>
      </c>
      <c r="Z401" s="65" t="str">
        <f t="array" ref="Z401"> index(publications!$A$1:$A$319, match($B401, publications!$B$1:$B$319, 0))</f>
        <v>Livia</v>
      </c>
    </row>
    <row r="402">
      <c r="A402" s="4" t="str">
        <f> concatenate(VLOOKUP($B402,publications!$B:$D,3,0), ".", $C402)</f>
        <v>FYPPE3AR.6</v>
      </c>
      <c r="B402" s="3" t="s">
        <v>2357</v>
      </c>
      <c r="C402" s="62">
        <f t="shared" si="1"/>
        <v>6</v>
      </c>
      <c r="D402" s="3" t="s">
        <v>2759</v>
      </c>
      <c r="E402" s="3" t="s">
        <v>3161</v>
      </c>
      <c r="F402" s="16" t="s">
        <v>3518</v>
      </c>
      <c r="H402" s="3">
        <v>1994.0</v>
      </c>
      <c r="I402" s="3">
        <v>1994.0</v>
      </c>
      <c r="J402" s="3" t="s">
        <v>3171</v>
      </c>
      <c r="K402" s="5" t="s">
        <v>22</v>
      </c>
      <c r="L402" s="67" t="s">
        <v>22</v>
      </c>
      <c r="M402" s="63" t="s">
        <v>22</v>
      </c>
      <c r="N402" s="63" t="s">
        <v>22</v>
      </c>
      <c r="O402" s="5">
        <v>2400.0</v>
      </c>
      <c r="P402" s="3" t="s">
        <v>3238</v>
      </c>
      <c r="Q402" s="63" t="s">
        <v>22</v>
      </c>
      <c r="R402" s="64" t="s">
        <v>22</v>
      </c>
      <c r="S402" s="64"/>
      <c r="T402" s="3"/>
      <c r="U402" s="3" t="s">
        <v>3521</v>
      </c>
      <c r="V402" s="65" t="str">
        <f> if(isna(VLOOKUP($A402,processing!$A:$B,1,0)), "no", "yes")</f>
        <v>yes</v>
      </c>
      <c r="W402" s="65" t="str">
        <f> if(isna(VLOOKUP($A402,outputs!$A:$B,1,0)), "no", "yes")</f>
        <v>yes</v>
      </c>
      <c r="X402" s="65" t="str">
        <f t="shared" si="2"/>
        <v>yes</v>
      </c>
      <c r="Y402" s="65" t="str">
        <f> if(isna(VLOOKUP($A402,accuracy!$A:$B,1,0)), "no", "yes")</f>
        <v>yes</v>
      </c>
      <c r="Z402" s="65" t="str">
        <f t="array" ref="Z402"> index(publications!$A$1:$A$319, match($B402, publications!$B$1:$B$319, 0))</f>
        <v>Livia</v>
      </c>
    </row>
    <row r="403">
      <c r="A403" s="4" t="str">
        <f> concatenate(VLOOKUP($B403,publications!$B:$D,3,0), ".", $C403)</f>
        <v>FYPPE3AR.7</v>
      </c>
      <c r="B403" s="3" t="s">
        <v>2357</v>
      </c>
      <c r="C403" s="62">
        <f t="shared" si="1"/>
        <v>7</v>
      </c>
      <c r="D403" s="3" t="s">
        <v>2759</v>
      </c>
      <c r="E403" s="3" t="s">
        <v>3161</v>
      </c>
      <c r="F403" s="16" t="s">
        <v>3518</v>
      </c>
      <c r="H403" s="3">
        <v>2006.0</v>
      </c>
      <c r="I403" s="3">
        <v>2006.0</v>
      </c>
      <c r="J403" s="3" t="s">
        <v>3171</v>
      </c>
      <c r="K403" s="5" t="s">
        <v>22</v>
      </c>
      <c r="L403" s="67" t="s">
        <v>22</v>
      </c>
      <c r="M403" s="63" t="s">
        <v>22</v>
      </c>
      <c r="N403" s="63" t="s">
        <v>22</v>
      </c>
      <c r="O403" s="5">
        <v>2400.0</v>
      </c>
      <c r="P403" s="3" t="s">
        <v>3238</v>
      </c>
      <c r="Q403" s="63" t="s">
        <v>22</v>
      </c>
      <c r="R403" s="64" t="s">
        <v>22</v>
      </c>
      <c r="S403" s="64"/>
      <c r="T403" s="3"/>
      <c r="U403" s="3" t="s">
        <v>3522</v>
      </c>
      <c r="V403" s="65" t="str">
        <f> if(isna(VLOOKUP($A403,processing!$A:$B,1,0)), "no", "yes")</f>
        <v>yes</v>
      </c>
      <c r="W403" s="65" t="str">
        <f> if(isna(VLOOKUP($A403,outputs!$A:$B,1,0)), "no", "yes")</f>
        <v>yes</v>
      </c>
      <c r="X403" s="65" t="str">
        <f t="shared" si="2"/>
        <v>yes</v>
      </c>
      <c r="Y403" s="65" t="str">
        <f> if(isna(VLOOKUP($A403,accuracy!$A:$B,1,0)), "no", "yes")</f>
        <v>yes</v>
      </c>
      <c r="Z403" s="65" t="str">
        <f t="array" ref="Z403"> index(publications!$A$1:$A$319, match($B403, publications!$B$1:$B$319, 0))</f>
        <v>Livia</v>
      </c>
    </row>
    <row r="404">
      <c r="A404" s="4" t="str">
        <f> concatenate(VLOOKUP($B404,publications!$B:$D,3,0), ".", $C404)</f>
        <v>FYPPE3AR.8</v>
      </c>
      <c r="B404" s="3" t="s">
        <v>2357</v>
      </c>
      <c r="C404" s="62">
        <f t="shared" si="1"/>
        <v>8</v>
      </c>
      <c r="D404" s="3" t="s">
        <v>2759</v>
      </c>
      <c r="E404" s="3" t="s">
        <v>3161</v>
      </c>
      <c r="F404" s="16" t="s">
        <v>3518</v>
      </c>
      <c r="H404" s="3">
        <v>2013.0</v>
      </c>
      <c r="I404" s="3">
        <v>2013.0</v>
      </c>
      <c r="J404" s="3" t="s">
        <v>3171</v>
      </c>
      <c r="K404" s="5" t="s">
        <v>22</v>
      </c>
      <c r="L404" s="67" t="s">
        <v>22</v>
      </c>
      <c r="M404" s="63" t="s">
        <v>22</v>
      </c>
      <c r="N404" s="63" t="s">
        <v>22</v>
      </c>
      <c r="O404" s="5">
        <v>2400.0</v>
      </c>
      <c r="P404" s="3" t="s">
        <v>3238</v>
      </c>
      <c r="Q404" s="63" t="s">
        <v>22</v>
      </c>
      <c r="R404" s="64" t="s">
        <v>22</v>
      </c>
      <c r="S404" s="64"/>
      <c r="T404" s="3"/>
      <c r="U404" s="3" t="s">
        <v>3522</v>
      </c>
      <c r="V404" s="65" t="str">
        <f> if(isna(VLOOKUP($A404,processing!$A:$B,1,0)), "no", "yes")</f>
        <v>yes</v>
      </c>
      <c r="W404" s="65" t="str">
        <f> if(isna(VLOOKUP($A404,outputs!$A:$B,1,0)), "no", "yes")</f>
        <v>yes</v>
      </c>
      <c r="X404" s="65" t="str">
        <f t="shared" si="2"/>
        <v>yes</v>
      </c>
      <c r="Y404" s="65" t="str">
        <f> if(isna(VLOOKUP($A404,accuracy!$A:$B,1,0)), "no", "yes")</f>
        <v>yes</v>
      </c>
      <c r="Z404" s="65" t="str">
        <f t="array" ref="Z404"> index(publications!$A$1:$A$319, match($B404, publications!$B$1:$B$319, 0))</f>
        <v>Livia</v>
      </c>
    </row>
    <row r="405">
      <c r="A405" s="4" t="str">
        <f> concatenate(VLOOKUP($B405,publications!$B:$D,3,0), ".", $C405)</f>
        <v>JPQS9JXB.1</v>
      </c>
      <c r="B405" s="3" t="s">
        <v>2359</v>
      </c>
      <c r="C405" s="62">
        <f t="shared" si="1"/>
        <v>1</v>
      </c>
      <c r="D405" s="3" t="s">
        <v>2745</v>
      </c>
      <c r="E405" s="3" t="s">
        <v>203</v>
      </c>
      <c r="F405" s="16" t="s">
        <v>3223</v>
      </c>
      <c r="H405" s="3">
        <v>1970.0</v>
      </c>
      <c r="I405" s="3">
        <v>1970.0</v>
      </c>
      <c r="J405" s="3" t="s">
        <v>3164</v>
      </c>
      <c r="K405" s="5" t="s">
        <v>22</v>
      </c>
      <c r="L405" s="67" t="s">
        <v>22</v>
      </c>
      <c r="M405" s="5">
        <v>2.7</v>
      </c>
      <c r="N405" s="63" t="s">
        <v>22</v>
      </c>
      <c r="O405" s="5">
        <v>7.0</v>
      </c>
      <c r="P405" s="3" t="s">
        <v>3166</v>
      </c>
      <c r="Q405" s="5">
        <v>2.0</v>
      </c>
      <c r="R405" s="64" t="s">
        <v>3228</v>
      </c>
      <c r="S405" s="64"/>
      <c r="T405" s="63"/>
      <c r="U405" s="63" t="s">
        <v>22</v>
      </c>
      <c r="V405" s="65" t="str">
        <f> if(isna(VLOOKUP($A405,processing!$A:$B,1,0)), "no", "yes")</f>
        <v>yes</v>
      </c>
      <c r="W405" s="65" t="str">
        <f> if(isna(VLOOKUP($A405,outputs!$A:$B,1,0)), "no", "yes")</f>
        <v>yes</v>
      </c>
      <c r="X405" s="65" t="str">
        <f t="shared" si="2"/>
        <v>yes</v>
      </c>
      <c r="Y405" s="65" t="str">
        <f> if(isna(VLOOKUP($A405,accuracy!$A:$B,1,0)), "no", "yes")</f>
        <v>yes</v>
      </c>
      <c r="Z405" s="65" t="str">
        <f t="array" ref="Z405"> index(publications!$A$1:$A$319, match($B405, publications!$B$1:$B$319, 0))</f>
        <v>Bob</v>
      </c>
    </row>
    <row r="406">
      <c r="A406" s="4" t="str">
        <f> concatenate(VLOOKUP($B406,publications!$B:$D,3,0), ".", $C406)</f>
        <v>RENZSNMD.1</v>
      </c>
      <c r="B406" s="3" t="s">
        <v>2362</v>
      </c>
      <c r="C406" s="62">
        <f t="shared" si="1"/>
        <v>1</v>
      </c>
      <c r="D406" s="3" t="s">
        <v>2745</v>
      </c>
      <c r="E406" s="3" t="s">
        <v>203</v>
      </c>
      <c r="F406" s="16" t="s">
        <v>3223</v>
      </c>
      <c r="H406" s="3">
        <v>1964.0</v>
      </c>
      <c r="I406" s="3">
        <v>1965.0</v>
      </c>
      <c r="J406" s="3" t="s">
        <v>3164</v>
      </c>
      <c r="K406" s="5" t="s">
        <v>22</v>
      </c>
      <c r="L406" s="67" t="s">
        <v>22</v>
      </c>
      <c r="M406" s="63" t="s">
        <v>3320</v>
      </c>
      <c r="N406" s="63" t="s">
        <v>22</v>
      </c>
      <c r="O406" s="5">
        <v>7.0</v>
      </c>
      <c r="P406" s="63" t="s">
        <v>3166</v>
      </c>
      <c r="Q406" s="63" t="s">
        <v>22</v>
      </c>
      <c r="R406" s="64" t="s">
        <v>3228</v>
      </c>
      <c r="S406" s="64"/>
      <c r="T406" s="63"/>
      <c r="U406" s="63" t="s">
        <v>22</v>
      </c>
      <c r="V406" s="65" t="str">
        <f> if(isna(VLOOKUP($A406,processing!$A:$B,1,0)), "no", "yes")</f>
        <v>yes</v>
      </c>
      <c r="W406" s="65" t="str">
        <f> if(isna(VLOOKUP($A406,outputs!$A:$B,1,0)), "no", "yes")</f>
        <v>yes</v>
      </c>
      <c r="X406" s="65" t="str">
        <f t="shared" si="2"/>
        <v>yes</v>
      </c>
      <c r="Y406" s="65" t="str">
        <f> if(isna(VLOOKUP($A406,accuracy!$A:$B,1,0)), "no", "yes")</f>
        <v>yes</v>
      </c>
      <c r="Z406" s="65" t="str">
        <f t="array" ref="Z406"> index(publications!$A$1:$A$319, match($B406, publications!$B$1:$B$319, 0))</f>
        <v>Bob</v>
      </c>
    </row>
    <row r="407">
      <c r="A407" s="4" t="str">
        <f> concatenate(VLOOKUP($B407,publications!$B:$D,3,0), ".", $C407)</f>
        <v>42S2BQKV.1</v>
      </c>
      <c r="B407" s="3" t="s">
        <v>2364</v>
      </c>
      <c r="C407" s="62">
        <f t="shared" si="1"/>
        <v>1</v>
      </c>
      <c r="D407" s="3" t="s">
        <v>2759</v>
      </c>
      <c r="E407" s="3" t="s">
        <v>3161</v>
      </c>
      <c r="F407" s="16" t="s">
        <v>3216</v>
      </c>
      <c r="H407" s="3">
        <v>1976.0</v>
      </c>
      <c r="I407" s="3">
        <v>1976.0</v>
      </c>
      <c r="J407" s="3" t="s">
        <v>3164</v>
      </c>
      <c r="K407" s="5">
        <v>2682.0</v>
      </c>
      <c r="L407" s="5" t="s">
        <v>3360</v>
      </c>
      <c r="M407" s="5">
        <v>0.37</v>
      </c>
      <c r="N407" s="63" t="s">
        <v>3328</v>
      </c>
      <c r="O407" s="5">
        <v>1200.0</v>
      </c>
      <c r="P407" s="3" t="s">
        <v>3238</v>
      </c>
      <c r="Q407" s="5">
        <v>6.0</v>
      </c>
      <c r="R407" s="64" t="s">
        <v>22</v>
      </c>
      <c r="S407" s="64"/>
      <c r="T407" s="63"/>
      <c r="U407" s="63" t="s">
        <v>22</v>
      </c>
      <c r="V407" s="65" t="str">
        <f> if(isna(VLOOKUP($A407,processing!$A:$B,1,0)), "no", "yes")</f>
        <v>yes</v>
      </c>
      <c r="W407" s="65" t="str">
        <f> if(isna(VLOOKUP($A407,outputs!$A:$B,1,0)), "no", "yes")</f>
        <v>yes</v>
      </c>
      <c r="X407" s="65" t="str">
        <f t="shared" si="2"/>
        <v>yes</v>
      </c>
      <c r="Y407" s="65" t="str">
        <f> if(isna(VLOOKUP($A407,accuracy!$A:$B,1,0)), "no", "yes")</f>
        <v>yes</v>
      </c>
      <c r="Z407" s="65" t="str">
        <f t="array" ref="Z407"> index(publications!$A$1:$A$319, match($B407, publications!$B$1:$B$319, 0))</f>
        <v>Anette</v>
      </c>
    </row>
    <row r="408">
      <c r="A408" s="4" t="str">
        <f> concatenate(VLOOKUP($B408,publications!$B:$D,3,0), ".", $C408)</f>
        <v>42S2BQKV.2</v>
      </c>
      <c r="B408" s="3" t="s">
        <v>2364</v>
      </c>
      <c r="C408" s="62">
        <f t="shared" si="1"/>
        <v>2</v>
      </c>
      <c r="D408" s="3" t="s">
        <v>2759</v>
      </c>
      <c r="E408" s="3" t="s">
        <v>3161</v>
      </c>
      <c r="F408" s="16" t="s">
        <v>3216</v>
      </c>
      <c r="H408" s="3">
        <v>1994.0</v>
      </c>
      <c r="I408" s="3">
        <v>1994.0</v>
      </c>
      <c r="J408" s="3" t="s">
        <v>3164</v>
      </c>
      <c r="K408" s="5">
        <v>5547.0</v>
      </c>
      <c r="L408" s="5" t="s">
        <v>3360</v>
      </c>
      <c r="M408" s="5">
        <v>0.77</v>
      </c>
      <c r="N408" s="63" t="s">
        <v>3283</v>
      </c>
      <c r="O408" s="5">
        <v>1200.0</v>
      </c>
      <c r="P408" s="3" t="s">
        <v>3238</v>
      </c>
      <c r="Q408" s="5">
        <v>3.0</v>
      </c>
      <c r="R408" s="64" t="s">
        <v>22</v>
      </c>
      <c r="S408" s="64"/>
      <c r="T408" s="63"/>
      <c r="U408" s="63" t="s">
        <v>22</v>
      </c>
      <c r="V408" s="65" t="str">
        <f> if(isna(VLOOKUP($A408,processing!$A:$B,1,0)), "no", "yes")</f>
        <v>yes</v>
      </c>
      <c r="W408" s="65" t="str">
        <f> if(isna(VLOOKUP($A408,outputs!$A:$B,1,0)), "no", "yes")</f>
        <v>yes</v>
      </c>
      <c r="X408" s="65" t="str">
        <f t="shared" si="2"/>
        <v>yes</v>
      </c>
      <c r="Y408" s="65" t="str">
        <f> if(isna(VLOOKUP($A408,accuracy!$A:$B,1,0)), "no", "yes")</f>
        <v>yes</v>
      </c>
      <c r="Z408" s="65" t="str">
        <f t="array" ref="Z408"> index(publications!$A$1:$A$319, match($B408, publications!$B$1:$B$319, 0))</f>
        <v>Anette</v>
      </c>
    </row>
    <row r="409">
      <c r="A409" s="4" t="str">
        <f> concatenate(VLOOKUP($B409,publications!$B:$D,3,0), ".", $C409)</f>
        <v>UUN2FYMP.1</v>
      </c>
      <c r="B409" s="3" t="s">
        <v>2366</v>
      </c>
      <c r="C409" s="62">
        <f t="shared" si="1"/>
        <v>1</v>
      </c>
      <c r="D409" s="3" t="s">
        <v>2759</v>
      </c>
      <c r="E409" s="3" t="s">
        <v>3161</v>
      </c>
      <c r="F409" s="16" t="s">
        <v>3523</v>
      </c>
      <c r="H409" s="3">
        <v>1953.0</v>
      </c>
      <c r="I409" s="3">
        <v>1953.0</v>
      </c>
      <c r="J409" s="3" t="s">
        <v>3252</v>
      </c>
      <c r="K409" s="5" t="s">
        <v>22</v>
      </c>
      <c r="L409" s="67" t="s">
        <v>22</v>
      </c>
      <c r="M409" s="5">
        <v>0.53</v>
      </c>
      <c r="N409" s="63" t="s">
        <v>22</v>
      </c>
      <c r="O409" s="3" t="s">
        <v>22</v>
      </c>
      <c r="P409" s="63" t="s">
        <v>22</v>
      </c>
      <c r="Q409" s="5">
        <v>3.0</v>
      </c>
      <c r="R409" s="64" t="s">
        <v>22</v>
      </c>
      <c r="S409" s="64"/>
      <c r="T409" s="3"/>
      <c r="U409" s="3" t="s">
        <v>3524</v>
      </c>
      <c r="V409" s="65" t="str">
        <f> if(isna(VLOOKUP($A409,processing!$A:$B,1,0)), "no", "yes")</f>
        <v>yes</v>
      </c>
      <c r="W409" s="65" t="str">
        <f> if(isna(VLOOKUP($A409,outputs!$A:$B,1,0)), "no", "yes")</f>
        <v>yes</v>
      </c>
      <c r="X409" s="65" t="str">
        <f t="shared" si="2"/>
        <v>yes</v>
      </c>
      <c r="Y409" s="65" t="str">
        <f> if(isna(VLOOKUP($A409,accuracy!$A:$B,1,0)), "no", "yes")</f>
        <v>yes</v>
      </c>
      <c r="Z409" s="65" t="str">
        <f t="array" ref="Z409"> index(publications!$A$1:$A$319, match($B409, publications!$B$1:$B$319, 0))</f>
        <v>Livia</v>
      </c>
    </row>
    <row r="410">
      <c r="A410" s="4" t="str">
        <f> concatenate(VLOOKUP($B410,publications!$B:$D,3,0), ".", $C410)</f>
        <v>QUZPQPWA.1</v>
      </c>
      <c r="B410" s="3" t="s">
        <v>2371</v>
      </c>
      <c r="C410" s="62">
        <f t="shared" si="1"/>
        <v>1</v>
      </c>
      <c r="D410" s="3" t="s">
        <v>2745</v>
      </c>
      <c r="E410" s="11" t="s">
        <v>203</v>
      </c>
      <c r="F410" s="16" t="s">
        <v>3207</v>
      </c>
      <c r="H410" s="3">
        <v>1980.0</v>
      </c>
      <c r="I410" s="3">
        <v>1980.0</v>
      </c>
      <c r="J410" s="3" t="s">
        <v>3252</v>
      </c>
      <c r="K410" s="5">
        <v>171000.0</v>
      </c>
      <c r="L410" s="67" t="s">
        <v>22</v>
      </c>
      <c r="M410" s="5">
        <v>6.0</v>
      </c>
      <c r="N410" s="63" t="s">
        <v>22</v>
      </c>
      <c r="O410" s="5">
        <v>14.0</v>
      </c>
      <c r="P410" s="3" t="s">
        <v>3166</v>
      </c>
      <c r="Q410" s="5">
        <v>3.0</v>
      </c>
      <c r="R410" s="64" t="s">
        <v>3221</v>
      </c>
      <c r="S410" s="64"/>
      <c r="T410" s="3"/>
      <c r="U410" s="3" t="s">
        <v>3525</v>
      </c>
      <c r="V410" s="65" t="str">
        <f> if(isna(VLOOKUP($A410,processing!$A:$B,1,0)), "no", "yes")</f>
        <v>yes</v>
      </c>
      <c r="W410" s="65" t="str">
        <f> if(isna(VLOOKUP($A410,outputs!$A:$B,1,0)), "no", "yes")</f>
        <v>yes</v>
      </c>
      <c r="X410" s="65" t="str">
        <f t="shared" si="2"/>
        <v>yes</v>
      </c>
      <c r="Y410" s="65" t="str">
        <f> if(isna(VLOOKUP($A410,accuracy!$A:$B,1,0)), "no", "yes")</f>
        <v>yes</v>
      </c>
      <c r="Z410" s="65" t="str">
        <f t="array" ref="Z410"> index(publications!$A$1:$A$319, match($B410, publications!$B$1:$B$319, 0))</f>
        <v>Melanie</v>
      </c>
    </row>
    <row r="411">
      <c r="A411" s="4" t="str">
        <f> concatenate(VLOOKUP($B411,publications!$B:$D,3,0), ".", $C411)</f>
        <v>QUZPQPWA.2</v>
      </c>
      <c r="B411" s="3" t="s">
        <v>2371</v>
      </c>
      <c r="C411" s="62">
        <f t="shared" si="1"/>
        <v>2</v>
      </c>
      <c r="D411" s="3" t="s">
        <v>2745</v>
      </c>
      <c r="E411" s="11" t="s">
        <v>203</v>
      </c>
      <c r="F411" s="16" t="s">
        <v>3207</v>
      </c>
      <c r="H411" s="3">
        <v>1980.0</v>
      </c>
      <c r="I411" s="3">
        <v>1980.0</v>
      </c>
      <c r="J411" s="3" t="s">
        <v>3252</v>
      </c>
      <c r="K411" s="5">
        <v>171000.0</v>
      </c>
      <c r="L411" s="67" t="s">
        <v>22</v>
      </c>
      <c r="M411" s="5">
        <v>6.0</v>
      </c>
      <c r="N411" s="63" t="s">
        <v>22</v>
      </c>
      <c r="O411" s="5">
        <v>14.0</v>
      </c>
      <c r="P411" s="3" t="s">
        <v>3166</v>
      </c>
      <c r="Q411" s="5">
        <v>3.0</v>
      </c>
      <c r="R411" s="64" t="s">
        <v>3221</v>
      </c>
      <c r="S411" s="64"/>
      <c r="T411" s="3"/>
      <c r="U411" s="3" t="s">
        <v>3526</v>
      </c>
      <c r="V411" s="65" t="str">
        <f> if(isna(VLOOKUP($A411,processing!$A:$B,1,0)), "no", "yes")</f>
        <v>yes</v>
      </c>
      <c r="W411" s="65" t="str">
        <f> if(isna(VLOOKUP($A411,outputs!$A:$B,1,0)), "no", "yes")</f>
        <v>yes</v>
      </c>
      <c r="X411" s="65" t="str">
        <f t="shared" si="2"/>
        <v>yes</v>
      </c>
      <c r="Y411" s="65" t="str">
        <f> if(isna(VLOOKUP($A411,accuracy!$A:$B,1,0)), "no", "yes")</f>
        <v>yes</v>
      </c>
      <c r="Z411" s="65" t="str">
        <f t="array" ref="Z411"> index(publications!$A$1:$A$319, match($B411, publications!$B$1:$B$319, 0))</f>
        <v>Melanie</v>
      </c>
    </row>
    <row r="412">
      <c r="A412" s="4" t="str">
        <f> concatenate(VLOOKUP($B412,publications!$B:$D,3,0), ".", $C412)</f>
        <v>3Q3MUWTB.1</v>
      </c>
      <c r="B412" s="3" t="s">
        <v>2376</v>
      </c>
      <c r="C412" s="62">
        <f t="shared" si="1"/>
        <v>1</v>
      </c>
      <c r="D412" s="3" t="s">
        <v>2745</v>
      </c>
      <c r="E412" s="3" t="s">
        <v>203</v>
      </c>
      <c r="F412" s="16" t="s">
        <v>3223</v>
      </c>
      <c r="H412" s="3">
        <v>1963.0</v>
      </c>
      <c r="I412" s="3">
        <v>1963.0</v>
      </c>
      <c r="J412" s="3" t="s">
        <v>3164</v>
      </c>
      <c r="K412" s="5" t="s">
        <v>22</v>
      </c>
      <c r="L412" s="67" t="s">
        <v>22</v>
      </c>
      <c r="M412" s="5">
        <v>33.0</v>
      </c>
      <c r="N412" s="63" t="s">
        <v>22</v>
      </c>
      <c r="O412" s="3" t="s">
        <v>22</v>
      </c>
      <c r="P412" s="63" t="s">
        <v>22</v>
      </c>
      <c r="Q412" s="5">
        <v>4.0</v>
      </c>
      <c r="R412" s="64" t="s">
        <v>3527</v>
      </c>
      <c r="S412" s="64"/>
      <c r="T412" s="63"/>
      <c r="U412" s="63" t="s">
        <v>3528</v>
      </c>
      <c r="V412" s="65" t="str">
        <f> if(isna(VLOOKUP($A412,processing!$A:$B,1,0)), "no", "yes")</f>
        <v>yes</v>
      </c>
      <c r="W412" s="65" t="str">
        <f> if(isna(VLOOKUP($A412,outputs!$A:$B,1,0)), "no", "yes")</f>
        <v>yes</v>
      </c>
      <c r="X412" s="65" t="str">
        <f t="shared" si="2"/>
        <v>yes</v>
      </c>
      <c r="Y412" s="65" t="str">
        <f> if(isna(VLOOKUP($A412,accuracy!$A:$B,1,0)), "no", "yes")</f>
        <v>yes</v>
      </c>
      <c r="Z412" s="65" t="str">
        <f t="array" ref="Z412"> index(publications!$A$1:$A$319, match($B412, publications!$B$1:$B$319, 0))</f>
        <v>Amaury</v>
      </c>
    </row>
    <row r="413">
      <c r="A413" s="4" t="str">
        <f> concatenate(VLOOKUP($B413,publications!$B:$D,3,0), ".", $C413)</f>
        <v>3Q3MUWTB.2</v>
      </c>
      <c r="B413" s="3" t="s">
        <v>2376</v>
      </c>
      <c r="C413" s="62">
        <f t="shared" si="1"/>
        <v>2</v>
      </c>
      <c r="D413" s="3" t="s">
        <v>2745</v>
      </c>
      <c r="E413" s="3" t="s">
        <v>203</v>
      </c>
      <c r="F413" s="16" t="s">
        <v>3223</v>
      </c>
      <c r="H413" s="3">
        <v>1963.0</v>
      </c>
      <c r="I413" s="3">
        <v>1963.0</v>
      </c>
      <c r="J413" s="3" t="s">
        <v>3164</v>
      </c>
      <c r="K413" s="5" t="s">
        <v>22</v>
      </c>
      <c r="L413" s="67" t="s">
        <v>22</v>
      </c>
      <c r="M413" s="5">
        <v>33.0</v>
      </c>
      <c r="N413" s="63" t="s">
        <v>22</v>
      </c>
      <c r="O413" s="3" t="s">
        <v>22</v>
      </c>
      <c r="P413" s="63" t="s">
        <v>22</v>
      </c>
      <c r="Q413" s="5">
        <v>4.0</v>
      </c>
      <c r="R413" s="64" t="s">
        <v>3527</v>
      </c>
      <c r="S413" s="64"/>
      <c r="T413" s="63"/>
      <c r="U413" s="63" t="s">
        <v>3529</v>
      </c>
      <c r="V413" s="65" t="str">
        <f> if(isna(VLOOKUP($A413,processing!$A:$B,1,0)), "no", "yes")</f>
        <v>yes</v>
      </c>
      <c r="W413" s="65" t="str">
        <f> if(isna(VLOOKUP($A413,outputs!$A:$B,1,0)), "no", "yes")</f>
        <v>yes</v>
      </c>
      <c r="X413" s="65" t="str">
        <f t="shared" si="2"/>
        <v>yes</v>
      </c>
      <c r="Y413" s="65" t="str">
        <f> if(isna(VLOOKUP($A413,accuracy!$A:$B,1,0)), "no", "yes")</f>
        <v>yes</v>
      </c>
      <c r="Z413" s="65" t="str">
        <f t="array" ref="Z413"> index(publications!$A$1:$A$319, match($B413, publications!$B$1:$B$319, 0))</f>
        <v>Amaury</v>
      </c>
    </row>
    <row r="414">
      <c r="A414" s="4" t="str">
        <f> concatenate(VLOOKUP($B414,publications!$B:$D,3,0), ".", $C414)</f>
        <v>3Q3MUWTB.3</v>
      </c>
      <c r="B414" s="3" t="s">
        <v>2376</v>
      </c>
      <c r="C414" s="62">
        <f t="shared" si="1"/>
        <v>3</v>
      </c>
      <c r="D414" s="3" t="s">
        <v>2745</v>
      </c>
      <c r="E414" s="3" t="s">
        <v>203</v>
      </c>
      <c r="F414" s="16" t="s">
        <v>3223</v>
      </c>
      <c r="H414" s="3">
        <v>1963.0</v>
      </c>
      <c r="I414" s="3">
        <v>1963.0</v>
      </c>
      <c r="J414" s="3" t="s">
        <v>3164</v>
      </c>
      <c r="K414" s="5" t="s">
        <v>22</v>
      </c>
      <c r="L414" s="67" t="s">
        <v>22</v>
      </c>
      <c r="M414" s="5">
        <v>33.0</v>
      </c>
      <c r="N414" s="63" t="s">
        <v>22</v>
      </c>
      <c r="O414" s="3" t="s">
        <v>22</v>
      </c>
      <c r="P414" s="63" t="s">
        <v>22</v>
      </c>
      <c r="Q414" s="5">
        <v>4.0</v>
      </c>
      <c r="R414" s="64" t="s">
        <v>3527</v>
      </c>
      <c r="S414" s="64"/>
      <c r="T414" s="63"/>
      <c r="U414" s="63" t="s">
        <v>3530</v>
      </c>
      <c r="V414" s="65" t="str">
        <f> if(isna(VLOOKUP($A414,processing!$A:$B,1,0)), "no", "yes")</f>
        <v>yes</v>
      </c>
      <c r="W414" s="65" t="str">
        <f> if(isna(VLOOKUP($A414,outputs!$A:$B,1,0)), "no", "yes")</f>
        <v>yes</v>
      </c>
      <c r="X414" s="65" t="str">
        <f t="shared" si="2"/>
        <v>yes</v>
      </c>
      <c r="Y414" s="65" t="str">
        <f> if(isna(VLOOKUP($A414,accuracy!$A:$B,1,0)), "no", "yes")</f>
        <v>yes</v>
      </c>
      <c r="Z414" s="65" t="str">
        <f t="array" ref="Z414"> index(publications!$A$1:$A$319, match($B414, publications!$B$1:$B$319, 0))</f>
        <v>Amaury</v>
      </c>
    </row>
    <row r="415">
      <c r="A415" s="4" t="str">
        <f> concatenate(VLOOKUP($B415,publications!$B:$D,3,0), ".", $C415)</f>
        <v>3Q3MUWTB.4</v>
      </c>
      <c r="B415" s="3" t="s">
        <v>2376</v>
      </c>
      <c r="C415" s="62">
        <f t="shared" si="1"/>
        <v>4</v>
      </c>
      <c r="D415" s="3" t="s">
        <v>2745</v>
      </c>
      <c r="E415" s="3" t="s">
        <v>203</v>
      </c>
      <c r="F415" s="16" t="s">
        <v>3223</v>
      </c>
      <c r="H415" s="3">
        <v>1963.0</v>
      </c>
      <c r="I415" s="3">
        <v>1963.0</v>
      </c>
      <c r="J415" s="3" t="s">
        <v>3164</v>
      </c>
      <c r="K415" s="5" t="s">
        <v>22</v>
      </c>
      <c r="L415" s="67" t="s">
        <v>22</v>
      </c>
      <c r="M415" s="5">
        <v>33.0</v>
      </c>
      <c r="N415" s="63" t="s">
        <v>22</v>
      </c>
      <c r="O415" s="3" t="s">
        <v>22</v>
      </c>
      <c r="P415" s="63" t="s">
        <v>22</v>
      </c>
      <c r="Q415" s="5">
        <v>2.0</v>
      </c>
      <c r="R415" s="64" t="s">
        <v>3527</v>
      </c>
      <c r="S415" s="64"/>
      <c r="T415" s="63"/>
      <c r="U415" s="63" t="s">
        <v>3531</v>
      </c>
      <c r="V415" s="65" t="str">
        <f> if(isna(VLOOKUP($A415,processing!$A:$B,1,0)), "no", "yes")</f>
        <v>yes</v>
      </c>
      <c r="W415" s="65" t="str">
        <f> if(isna(VLOOKUP($A415,outputs!$A:$B,1,0)), "no", "yes")</f>
        <v>yes</v>
      </c>
      <c r="X415" s="65" t="str">
        <f t="shared" si="2"/>
        <v>yes</v>
      </c>
      <c r="Y415" s="65" t="str">
        <f> if(isna(VLOOKUP($A415,accuracy!$A:$B,1,0)), "no", "yes")</f>
        <v>yes</v>
      </c>
      <c r="Z415" s="65" t="str">
        <f t="array" ref="Z415"> index(publications!$A$1:$A$319, match($B415, publications!$B$1:$B$319, 0))</f>
        <v>Amaury</v>
      </c>
    </row>
    <row r="416">
      <c r="A416" s="4" t="str">
        <f> concatenate(VLOOKUP($B416,publications!$B:$D,3,0), ".", $C416)</f>
        <v>E5HRBYHP.1</v>
      </c>
      <c r="B416" s="3" t="s">
        <v>3532</v>
      </c>
      <c r="C416" s="62">
        <f t="shared" si="1"/>
        <v>1</v>
      </c>
      <c r="D416" s="3" t="s">
        <v>2793</v>
      </c>
      <c r="E416" s="3" t="s">
        <v>3161</v>
      </c>
      <c r="F416" s="16" t="s">
        <v>3533</v>
      </c>
      <c r="H416" s="3">
        <v>1976.0</v>
      </c>
      <c r="I416" s="3">
        <v>2005.0</v>
      </c>
      <c r="J416" s="3" t="s">
        <v>3171</v>
      </c>
      <c r="K416" s="5" t="s">
        <v>22</v>
      </c>
      <c r="L416" s="67" t="s">
        <v>22</v>
      </c>
      <c r="M416" s="63" t="s">
        <v>22</v>
      </c>
      <c r="N416" s="63" t="s">
        <v>22</v>
      </c>
      <c r="O416" s="3" t="s">
        <v>22</v>
      </c>
      <c r="P416" s="63" t="s">
        <v>22</v>
      </c>
      <c r="Q416" s="63" t="s">
        <v>22</v>
      </c>
      <c r="R416" s="64" t="s">
        <v>22</v>
      </c>
      <c r="S416" s="64"/>
      <c r="T416" s="63"/>
      <c r="U416" s="63" t="s">
        <v>22</v>
      </c>
      <c r="V416" s="65" t="str">
        <f> if(isna(VLOOKUP($A416,processing!$A:$B,1,0)), "no", "yes")</f>
        <v>yes</v>
      </c>
      <c r="W416" s="65" t="str">
        <f> if(isna(VLOOKUP($A416,outputs!$A:$B,1,0)), "no", "yes")</f>
        <v>yes</v>
      </c>
      <c r="X416" s="65" t="str">
        <f t="shared" si="2"/>
        <v>yes</v>
      </c>
      <c r="Y416" s="65" t="str">
        <f> if(isna(VLOOKUP($A416,accuracy!$A:$B,1,0)), "no", "yes")</f>
        <v>yes</v>
      </c>
      <c r="Z416" s="65" t="str">
        <f t="array" ref="Z416"> index(publications!$A$1:$A$319, match($B416, publications!$B$1:$B$319, 0))</f>
        <v>Bob</v>
      </c>
    </row>
    <row r="417">
      <c r="A417" s="4" t="str">
        <f> concatenate(VLOOKUP($B417,publications!$B:$D,3,0), ".", $C417)</f>
        <v>UKWG7DZS.1</v>
      </c>
      <c r="B417" s="3" t="s">
        <v>2385</v>
      </c>
      <c r="C417" s="62">
        <f t="shared" si="1"/>
        <v>1</v>
      </c>
      <c r="D417" s="3" t="s">
        <v>2759</v>
      </c>
      <c r="E417" s="3" t="s">
        <v>3161</v>
      </c>
      <c r="F417" s="16" t="s">
        <v>3237</v>
      </c>
      <c r="H417" s="3">
        <v>1976.0</v>
      </c>
      <c r="I417" s="3">
        <v>1976.0</v>
      </c>
      <c r="J417" s="3" t="s">
        <v>3199</v>
      </c>
      <c r="K417" s="5" t="s">
        <v>22</v>
      </c>
      <c r="L417" s="67" t="s">
        <v>22</v>
      </c>
      <c r="M417" s="63" t="s">
        <v>22</v>
      </c>
      <c r="N417" s="63" t="s">
        <v>3534</v>
      </c>
      <c r="O417" s="3" t="s">
        <v>22</v>
      </c>
      <c r="P417" s="63" t="s">
        <v>22</v>
      </c>
      <c r="Q417" s="5">
        <v>8.0</v>
      </c>
      <c r="R417" s="64" t="s">
        <v>22</v>
      </c>
      <c r="S417" s="64"/>
      <c r="T417" s="63"/>
      <c r="U417" s="63" t="s">
        <v>22</v>
      </c>
      <c r="V417" s="65" t="str">
        <f> if(isna(VLOOKUP($A417,processing!$A:$B,1,0)), "no", "yes")</f>
        <v>yes</v>
      </c>
      <c r="W417" s="65" t="str">
        <f> if(isna(VLOOKUP($A417,outputs!$A:$B,1,0)), "no", "yes")</f>
        <v>yes</v>
      </c>
      <c r="X417" s="65" t="str">
        <f t="shared" si="2"/>
        <v>yes</v>
      </c>
      <c r="Y417" s="65" t="str">
        <f> if(isna(VLOOKUP($A417,accuracy!$A:$B,1,0)), "no", "yes")</f>
        <v>yes</v>
      </c>
      <c r="Z417" s="65" t="str">
        <f t="array" ref="Z417"> index(publications!$A$1:$A$319, match($B417, publications!$B$1:$B$319, 0))</f>
        <v>Melanie</v>
      </c>
    </row>
    <row r="418">
      <c r="A418" s="4" t="str">
        <f> concatenate(VLOOKUP($B418,publications!$B:$D,3,0), ".", $C418)</f>
        <v>UKWG7DZS.2</v>
      </c>
      <c r="B418" s="3" t="s">
        <v>2385</v>
      </c>
      <c r="C418" s="62">
        <f t="shared" si="1"/>
        <v>2</v>
      </c>
      <c r="D418" s="3" t="s">
        <v>2759</v>
      </c>
      <c r="E418" s="3" t="s">
        <v>3161</v>
      </c>
      <c r="F418" s="16" t="s">
        <v>3237</v>
      </c>
      <c r="H418" s="3">
        <v>1982.0</v>
      </c>
      <c r="I418" s="3">
        <v>1982.0</v>
      </c>
      <c r="J418" s="3" t="s">
        <v>3199</v>
      </c>
      <c r="K418" s="5" t="s">
        <v>22</v>
      </c>
      <c r="L418" s="67" t="s">
        <v>22</v>
      </c>
      <c r="M418" s="63" t="s">
        <v>22</v>
      </c>
      <c r="N418" s="63" t="s">
        <v>3195</v>
      </c>
      <c r="O418" s="3" t="s">
        <v>22</v>
      </c>
      <c r="P418" s="63" t="s">
        <v>22</v>
      </c>
      <c r="Q418" s="5">
        <v>10.0</v>
      </c>
      <c r="R418" s="64" t="s">
        <v>22</v>
      </c>
      <c r="S418" s="64"/>
      <c r="T418" s="63"/>
      <c r="U418" s="63" t="s">
        <v>22</v>
      </c>
      <c r="V418" s="65" t="str">
        <f> if(isna(VLOOKUP($A418,processing!$A:$B,1,0)), "no", "yes")</f>
        <v>yes</v>
      </c>
      <c r="W418" s="65" t="str">
        <f> if(isna(VLOOKUP($A418,outputs!$A:$B,1,0)), "no", "yes")</f>
        <v>yes</v>
      </c>
      <c r="X418" s="65" t="str">
        <f t="shared" si="2"/>
        <v>yes</v>
      </c>
      <c r="Y418" s="65" t="str">
        <f> if(isna(VLOOKUP($A418,accuracy!$A:$B,1,0)), "no", "yes")</f>
        <v>yes</v>
      </c>
      <c r="Z418" s="65" t="str">
        <f t="array" ref="Z418"> index(publications!$A$1:$A$319, match($B418, publications!$B$1:$B$319, 0))</f>
        <v>Melanie</v>
      </c>
    </row>
    <row r="419">
      <c r="A419" s="4" t="str">
        <f> concatenate(VLOOKUP($B419,publications!$B:$D,3,0), ".", $C419)</f>
        <v>UKWG7DZS.3</v>
      </c>
      <c r="B419" s="3" t="s">
        <v>2385</v>
      </c>
      <c r="C419" s="62">
        <f t="shared" si="1"/>
        <v>3</v>
      </c>
      <c r="D419" s="3" t="s">
        <v>2759</v>
      </c>
      <c r="E419" s="3" t="s">
        <v>3161</v>
      </c>
      <c r="F419" s="16" t="s">
        <v>3237</v>
      </c>
      <c r="H419" s="3">
        <v>1987.0</v>
      </c>
      <c r="I419" s="3">
        <v>1987.0</v>
      </c>
      <c r="J419" s="3" t="s">
        <v>3199</v>
      </c>
      <c r="K419" s="5" t="s">
        <v>22</v>
      </c>
      <c r="L419" s="67" t="s">
        <v>22</v>
      </c>
      <c r="M419" s="63" t="s">
        <v>22</v>
      </c>
      <c r="N419" s="63" t="s">
        <v>3535</v>
      </c>
      <c r="O419" s="3" t="s">
        <v>22</v>
      </c>
      <c r="P419" s="63" t="s">
        <v>22</v>
      </c>
      <c r="Q419" s="5">
        <v>7.0</v>
      </c>
      <c r="R419" s="64" t="s">
        <v>22</v>
      </c>
      <c r="S419" s="64"/>
      <c r="T419" s="63"/>
      <c r="U419" s="63" t="s">
        <v>22</v>
      </c>
      <c r="V419" s="65" t="str">
        <f> if(isna(VLOOKUP($A419,processing!$A:$B,1,0)), "no", "yes")</f>
        <v>yes</v>
      </c>
      <c r="W419" s="65" t="str">
        <f> if(isna(VLOOKUP($A419,outputs!$A:$B,1,0)), "no", "yes")</f>
        <v>yes</v>
      </c>
      <c r="X419" s="65" t="str">
        <f t="shared" si="2"/>
        <v>yes</v>
      </c>
      <c r="Y419" s="65" t="str">
        <f> if(isna(VLOOKUP($A419,accuracy!$A:$B,1,0)), "no", "yes")</f>
        <v>yes</v>
      </c>
      <c r="Z419" s="65" t="str">
        <f t="array" ref="Z419"> index(publications!$A$1:$A$319, match($B419, publications!$B$1:$B$319, 0))</f>
        <v>Melanie</v>
      </c>
    </row>
    <row r="420">
      <c r="A420" s="4" t="str">
        <f> concatenate(VLOOKUP($B420,publications!$B:$D,3,0), ".", $C420)</f>
        <v>UKWG7DZS.4</v>
      </c>
      <c r="B420" s="3" t="s">
        <v>2385</v>
      </c>
      <c r="C420" s="62">
        <f t="shared" si="1"/>
        <v>4</v>
      </c>
      <c r="D420" s="3" t="s">
        <v>2759</v>
      </c>
      <c r="E420" s="3" t="s">
        <v>3161</v>
      </c>
      <c r="F420" s="16" t="s">
        <v>3237</v>
      </c>
      <c r="H420" s="3">
        <v>1990.0</v>
      </c>
      <c r="I420" s="3">
        <v>1990.0</v>
      </c>
      <c r="J420" s="3" t="s">
        <v>3199</v>
      </c>
      <c r="K420" s="5" t="s">
        <v>22</v>
      </c>
      <c r="L420" s="67" t="s">
        <v>22</v>
      </c>
      <c r="M420" s="63" t="s">
        <v>22</v>
      </c>
      <c r="N420" s="63" t="s">
        <v>3536</v>
      </c>
      <c r="O420" s="3" t="s">
        <v>22</v>
      </c>
      <c r="P420" s="63" t="s">
        <v>22</v>
      </c>
      <c r="Q420" s="5">
        <v>5.0</v>
      </c>
      <c r="R420" s="64" t="s">
        <v>22</v>
      </c>
      <c r="S420" s="64"/>
      <c r="T420" s="63"/>
      <c r="U420" s="63" t="s">
        <v>22</v>
      </c>
      <c r="V420" s="65" t="str">
        <f> if(isna(VLOOKUP($A420,processing!$A:$B,1,0)), "no", "yes")</f>
        <v>yes</v>
      </c>
      <c r="W420" s="65" t="str">
        <f> if(isna(VLOOKUP($A420,outputs!$A:$B,1,0)), "no", "yes")</f>
        <v>yes</v>
      </c>
      <c r="X420" s="65" t="str">
        <f t="shared" si="2"/>
        <v>yes</v>
      </c>
      <c r="Y420" s="65" t="str">
        <f> if(isna(VLOOKUP($A420,accuracy!$A:$B,1,0)), "no", "yes")</f>
        <v>yes</v>
      </c>
      <c r="Z420" s="65" t="str">
        <f t="array" ref="Z420"> index(publications!$A$1:$A$319, match($B420, publications!$B$1:$B$319, 0))</f>
        <v>Melanie</v>
      </c>
    </row>
    <row r="421">
      <c r="A421" s="4" t="str">
        <f> concatenate(VLOOKUP($B421,publications!$B:$D,3,0), ".", $C421)</f>
        <v>9USYID46.1</v>
      </c>
      <c r="B421" s="3" t="s">
        <v>2387</v>
      </c>
      <c r="C421" s="62">
        <f t="shared" si="1"/>
        <v>1</v>
      </c>
      <c r="D421" s="3" t="s">
        <v>2759</v>
      </c>
      <c r="E421" s="3" t="s">
        <v>3161</v>
      </c>
      <c r="F421" s="16" t="s">
        <v>3537</v>
      </c>
      <c r="H421" s="3">
        <v>1981.0</v>
      </c>
      <c r="I421" s="3">
        <v>2008.0</v>
      </c>
      <c r="J421" s="3" t="s">
        <v>3199</v>
      </c>
      <c r="K421" s="5" t="s">
        <v>22</v>
      </c>
      <c r="L421" s="67" t="s">
        <v>22</v>
      </c>
      <c r="M421" s="63" t="s">
        <v>22</v>
      </c>
      <c r="N421" s="63" t="s">
        <v>22</v>
      </c>
      <c r="O421" s="3" t="s">
        <v>22</v>
      </c>
      <c r="P421" s="63" t="s">
        <v>22</v>
      </c>
      <c r="Q421" s="5">
        <v>101.0</v>
      </c>
      <c r="R421" s="64" t="s">
        <v>22</v>
      </c>
      <c r="S421" s="64"/>
      <c r="T421" s="3"/>
      <c r="U421" s="3" t="s">
        <v>3538</v>
      </c>
      <c r="V421" s="65" t="str">
        <f> if(isna(VLOOKUP($A421,processing!$A:$B,1,0)), "no", "yes")</f>
        <v>yes</v>
      </c>
      <c r="W421" s="65" t="str">
        <f> if(isna(VLOOKUP($A421,outputs!$A:$B,1,0)), "no", "yes")</f>
        <v>yes</v>
      </c>
      <c r="X421" s="65" t="str">
        <f t="shared" si="2"/>
        <v>yes</v>
      </c>
      <c r="Y421" s="65" t="str">
        <f> if(isna(VLOOKUP($A421,accuracy!$A:$B,1,0)), "no", "yes")</f>
        <v>yes</v>
      </c>
      <c r="Z421" s="65" t="str">
        <f t="array" ref="Z421"> index(publications!$A$1:$A$319, match($B421, publications!$B$1:$B$319, 0))</f>
        <v>Bob</v>
      </c>
    </row>
    <row r="422">
      <c r="A422" s="4" t="str">
        <f> concatenate(VLOOKUP($B422,publications!$B:$D,3,0), ".", $C422)</f>
        <v>UJKIFHZ9.1</v>
      </c>
      <c r="B422" s="3" t="s">
        <v>2390</v>
      </c>
      <c r="C422" s="62">
        <f t="shared" si="1"/>
        <v>1</v>
      </c>
      <c r="D422" s="3" t="s">
        <v>2759</v>
      </c>
      <c r="E422" s="3" t="s">
        <v>3161</v>
      </c>
      <c r="F422" s="16" t="s">
        <v>3391</v>
      </c>
      <c r="H422" s="3">
        <v>1944.0</v>
      </c>
      <c r="I422" s="3">
        <v>1944.0</v>
      </c>
      <c r="J422" s="3" t="s">
        <v>3164</v>
      </c>
      <c r="K422" s="5" t="s">
        <v>22</v>
      </c>
      <c r="L422" s="67" t="s">
        <v>22</v>
      </c>
      <c r="M422" s="5">
        <v>0.45</v>
      </c>
      <c r="N422" s="63" t="s">
        <v>3178</v>
      </c>
      <c r="O422" s="5">
        <v>20.0</v>
      </c>
      <c r="P422" s="3" t="s">
        <v>3166</v>
      </c>
      <c r="Q422" s="63" t="s">
        <v>22</v>
      </c>
      <c r="R422" s="64" t="s">
        <v>22</v>
      </c>
      <c r="S422" s="64" t="s">
        <v>3539</v>
      </c>
      <c r="T422" s="3"/>
      <c r="U422" s="3" t="s">
        <v>3540</v>
      </c>
      <c r="V422" s="65" t="str">
        <f> if(isna(VLOOKUP($A422,processing!$A:$B,1,0)), "no", "yes")</f>
        <v>yes</v>
      </c>
      <c r="W422" s="65" t="str">
        <f> if(isna(VLOOKUP($A422,outputs!$A:$B,1,0)), "no", "yes")</f>
        <v>yes</v>
      </c>
      <c r="X422" s="65" t="str">
        <f t="shared" si="2"/>
        <v>yes</v>
      </c>
      <c r="Y422" s="65" t="str">
        <f> if(isna(VLOOKUP($A422,accuracy!$A:$B,1,0)), "no", "yes")</f>
        <v>yes</v>
      </c>
      <c r="Z422" s="65" t="str">
        <f t="array" ref="Z422"> index(publications!$A$1:$A$319, match($B422, publications!$B$1:$B$319, 0))</f>
        <v>Anette</v>
      </c>
    </row>
    <row r="423">
      <c r="A423" s="4" t="str">
        <f> concatenate(VLOOKUP($B423,publications!$B:$D,3,0), ".", $C423)</f>
        <v>UJKIFHZ9.2</v>
      </c>
      <c r="B423" s="3" t="s">
        <v>2390</v>
      </c>
      <c r="C423" s="62">
        <f t="shared" si="1"/>
        <v>2</v>
      </c>
      <c r="D423" s="3" t="s">
        <v>2759</v>
      </c>
      <c r="E423" s="3" t="s">
        <v>3161</v>
      </c>
      <c r="F423" s="16" t="s">
        <v>3391</v>
      </c>
      <c r="H423" s="3">
        <v>1959.0</v>
      </c>
      <c r="I423" s="3">
        <v>1959.0</v>
      </c>
      <c r="J423" s="3" t="s">
        <v>3164</v>
      </c>
      <c r="K423" s="5" t="s">
        <v>22</v>
      </c>
      <c r="L423" s="67" t="s">
        <v>22</v>
      </c>
      <c r="M423" s="5">
        <v>0.62</v>
      </c>
      <c r="N423" s="63" t="s">
        <v>3201</v>
      </c>
      <c r="O423" s="5">
        <v>20.0</v>
      </c>
      <c r="P423" s="3" t="s">
        <v>3166</v>
      </c>
      <c r="Q423" s="63" t="s">
        <v>22</v>
      </c>
      <c r="R423" s="64" t="s">
        <v>22</v>
      </c>
      <c r="S423" s="64" t="s">
        <v>3541</v>
      </c>
      <c r="T423" s="3"/>
      <c r="U423" s="3" t="s">
        <v>3540</v>
      </c>
      <c r="V423" s="65" t="str">
        <f> if(isna(VLOOKUP($A423,processing!$A:$B,1,0)), "no", "yes")</f>
        <v>yes</v>
      </c>
      <c r="W423" s="65" t="str">
        <f> if(isna(VLOOKUP($A423,outputs!$A:$B,1,0)), "no", "yes")</f>
        <v>yes</v>
      </c>
      <c r="X423" s="65" t="str">
        <f t="shared" si="2"/>
        <v>yes</v>
      </c>
      <c r="Y423" s="65" t="str">
        <f> if(isna(VLOOKUP($A423,accuracy!$A:$B,1,0)), "no", "yes")</f>
        <v>yes</v>
      </c>
      <c r="Z423" s="65" t="str">
        <f t="array" ref="Z423"> index(publications!$A$1:$A$319, match($B423, publications!$B$1:$B$319, 0))</f>
        <v>Anette</v>
      </c>
    </row>
    <row r="424">
      <c r="A424" s="4" t="str">
        <f> concatenate(VLOOKUP($B424,publications!$B:$D,3,0), ".", $C424)</f>
        <v>UJKIFHZ9.3</v>
      </c>
      <c r="B424" s="3" t="s">
        <v>2390</v>
      </c>
      <c r="C424" s="62">
        <f t="shared" si="1"/>
        <v>3</v>
      </c>
      <c r="D424" s="3" t="s">
        <v>2759</v>
      </c>
      <c r="E424" s="3" t="s">
        <v>3161</v>
      </c>
      <c r="F424" s="16" t="s">
        <v>3391</v>
      </c>
      <c r="H424" s="3">
        <v>1965.0</v>
      </c>
      <c r="I424" s="3">
        <v>1965.0</v>
      </c>
      <c r="J424" s="3" t="s">
        <v>3171</v>
      </c>
      <c r="K424" s="5" t="s">
        <v>22</v>
      </c>
      <c r="L424" s="67" t="s">
        <v>22</v>
      </c>
      <c r="M424" s="5">
        <v>0.88</v>
      </c>
      <c r="N424" s="63" t="s">
        <v>3402</v>
      </c>
      <c r="O424" s="5">
        <v>20.0</v>
      </c>
      <c r="P424" s="3" t="s">
        <v>3166</v>
      </c>
      <c r="Q424" s="63" t="s">
        <v>22</v>
      </c>
      <c r="R424" s="64" t="s">
        <v>22</v>
      </c>
      <c r="S424" s="64" t="s">
        <v>3362</v>
      </c>
      <c r="T424" s="3"/>
      <c r="U424" s="3" t="s">
        <v>3540</v>
      </c>
      <c r="V424" s="65" t="str">
        <f> if(isna(VLOOKUP($A424,processing!$A:$B,1,0)), "no", "yes")</f>
        <v>yes</v>
      </c>
      <c r="W424" s="65" t="str">
        <f> if(isna(VLOOKUP($A424,outputs!$A:$B,1,0)), "no", "yes")</f>
        <v>yes</v>
      </c>
      <c r="X424" s="65" t="str">
        <f t="shared" si="2"/>
        <v>yes</v>
      </c>
      <c r="Y424" s="65" t="str">
        <f> if(isna(VLOOKUP($A424,accuracy!$A:$B,1,0)), "no", "yes")</f>
        <v>yes</v>
      </c>
      <c r="Z424" s="65" t="str">
        <f t="array" ref="Z424"> index(publications!$A$1:$A$319, match($B424, publications!$B$1:$B$319, 0))</f>
        <v>Anette</v>
      </c>
    </row>
    <row r="425">
      <c r="A425" s="4" t="str">
        <f> concatenate(VLOOKUP($B425,publications!$B:$D,3,0), ".", $C425)</f>
        <v>UJKIFHZ9.4</v>
      </c>
      <c r="B425" s="3" t="s">
        <v>2390</v>
      </c>
      <c r="C425" s="62">
        <f t="shared" si="1"/>
        <v>4</v>
      </c>
      <c r="D425" s="3" t="s">
        <v>2759</v>
      </c>
      <c r="E425" s="3" t="s">
        <v>3161</v>
      </c>
      <c r="F425" s="16" t="s">
        <v>3391</v>
      </c>
      <c r="H425" s="3">
        <v>1977.0</v>
      </c>
      <c r="I425" s="3">
        <v>1977.0</v>
      </c>
      <c r="J425" s="3" t="s">
        <v>3171</v>
      </c>
      <c r="K425" s="5" t="s">
        <v>22</v>
      </c>
      <c r="L425" s="67" t="s">
        <v>22</v>
      </c>
      <c r="M425" s="5">
        <v>0.47</v>
      </c>
      <c r="N425" s="63" t="s">
        <v>3273</v>
      </c>
      <c r="O425" s="5">
        <v>20.0</v>
      </c>
      <c r="P425" s="3" t="s">
        <v>3166</v>
      </c>
      <c r="Q425" s="63" t="s">
        <v>22</v>
      </c>
      <c r="R425" s="64" t="s">
        <v>22</v>
      </c>
      <c r="S425" s="64" t="s">
        <v>3255</v>
      </c>
      <c r="T425" s="3"/>
      <c r="U425" s="3" t="s">
        <v>3540</v>
      </c>
      <c r="V425" s="65" t="str">
        <f> if(isna(VLOOKUP($A425,processing!$A:$B,1,0)), "no", "yes")</f>
        <v>yes</v>
      </c>
      <c r="W425" s="65" t="str">
        <f> if(isna(VLOOKUP($A425,outputs!$A:$B,1,0)), "no", "yes")</f>
        <v>yes</v>
      </c>
      <c r="X425" s="65" t="str">
        <f t="shared" si="2"/>
        <v>yes</v>
      </c>
      <c r="Y425" s="65" t="str">
        <f> if(isna(VLOOKUP($A425,accuracy!$A:$B,1,0)), "no", "yes")</f>
        <v>yes</v>
      </c>
      <c r="Z425" s="65" t="str">
        <f t="array" ref="Z425"> index(publications!$A$1:$A$319, match($B425, publications!$B$1:$B$319, 0))</f>
        <v>Anette</v>
      </c>
    </row>
    <row r="426">
      <c r="A426" s="4" t="str">
        <f> concatenate(VLOOKUP($B426,publications!$B:$D,3,0), ".", $C426)</f>
        <v>UJKIFHZ9.5</v>
      </c>
      <c r="B426" s="3" t="s">
        <v>2390</v>
      </c>
      <c r="C426" s="62">
        <f t="shared" si="1"/>
        <v>5</v>
      </c>
      <c r="D426" s="3" t="s">
        <v>2759</v>
      </c>
      <c r="E426" s="3" t="s">
        <v>3161</v>
      </c>
      <c r="F426" s="16" t="s">
        <v>3391</v>
      </c>
      <c r="H426" s="3">
        <v>1983.0</v>
      </c>
      <c r="I426" s="3">
        <v>1983.0</v>
      </c>
      <c r="J426" s="3" t="s">
        <v>3171</v>
      </c>
      <c r="K426" s="5" t="s">
        <v>22</v>
      </c>
      <c r="L426" s="67" t="s">
        <v>22</v>
      </c>
      <c r="M426" s="5">
        <v>0.45</v>
      </c>
      <c r="N426" s="63" t="s">
        <v>3273</v>
      </c>
      <c r="O426" s="5">
        <v>20.0</v>
      </c>
      <c r="P426" s="3" t="s">
        <v>3166</v>
      </c>
      <c r="Q426" s="63" t="s">
        <v>22</v>
      </c>
      <c r="R426" s="64" t="s">
        <v>22</v>
      </c>
      <c r="S426" s="64" t="s">
        <v>3542</v>
      </c>
      <c r="T426" s="3"/>
      <c r="U426" s="3" t="s">
        <v>3540</v>
      </c>
      <c r="V426" s="65" t="str">
        <f> if(isna(VLOOKUP($A426,processing!$A:$B,1,0)), "no", "yes")</f>
        <v>yes</v>
      </c>
      <c r="W426" s="65" t="str">
        <f> if(isna(VLOOKUP($A426,outputs!$A:$B,1,0)), "no", "yes")</f>
        <v>yes</v>
      </c>
      <c r="X426" s="65" t="str">
        <f t="shared" si="2"/>
        <v>yes</v>
      </c>
      <c r="Y426" s="65" t="str">
        <f> if(isna(VLOOKUP($A426,accuracy!$A:$B,1,0)), "no", "yes")</f>
        <v>yes</v>
      </c>
      <c r="Z426" s="65" t="str">
        <f t="array" ref="Z426"> index(publications!$A$1:$A$319, match($B426, publications!$B$1:$B$319, 0))</f>
        <v>Anette</v>
      </c>
    </row>
    <row r="427">
      <c r="A427" s="4" t="str">
        <f> concatenate(VLOOKUP($B427,publications!$B:$D,3,0), ".", $C427)</f>
        <v>UJKIFHZ9.6</v>
      </c>
      <c r="B427" s="3" t="s">
        <v>2390</v>
      </c>
      <c r="C427" s="62">
        <f t="shared" si="1"/>
        <v>6</v>
      </c>
      <c r="D427" s="3" t="s">
        <v>2759</v>
      </c>
      <c r="E427" s="3" t="s">
        <v>3161</v>
      </c>
      <c r="F427" s="16" t="s">
        <v>3391</v>
      </c>
      <c r="H427" s="3">
        <v>1991.0</v>
      </c>
      <c r="I427" s="3">
        <v>1991.0</v>
      </c>
      <c r="J427" s="3" t="s">
        <v>3171</v>
      </c>
      <c r="K427" s="5" t="s">
        <v>22</v>
      </c>
      <c r="L427" s="67" t="s">
        <v>22</v>
      </c>
      <c r="M427" s="5">
        <v>0.63</v>
      </c>
      <c r="N427" s="63" t="s">
        <v>3273</v>
      </c>
      <c r="O427" s="5">
        <v>20.0</v>
      </c>
      <c r="P427" s="3" t="s">
        <v>3166</v>
      </c>
      <c r="Q427" s="63" t="s">
        <v>22</v>
      </c>
      <c r="R427" s="64" t="s">
        <v>22</v>
      </c>
      <c r="S427" s="64" t="s">
        <v>3408</v>
      </c>
      <c r="T427" s="3"/>
      <c r="U427" s="3" t="s">
        <v>3540</v>
      </c>
      <c r="V427" s="65" t="str">
        <f> if(isna(VLOOKUP($A427,processing!$A:$B,1,0)), "no", "yes")</f>
        <v>yes</v>
      </c>
      <c r="W427" s="65" t="str">
        <f> if(isna(VLOOKUP($A427,outputs!$A:$B,1,0)), "no", "yes")</f>
        <v>yes</v>
      </c>
      <c r="X427" s="65" t="str">
        <f t="shared" si="2"/>
        <v>yes</v>
      </c>
      <c r="Y427" s="65" t="str">
        <f> if(isna(VLOOKUP($A427,accuracy!$A:$B,1,0)), "no", "yes")</f>
        <v>yes</v>
      </c>
      <c r="Z427" s="65" t="str">
        <f t="array" ref="Z427"> index(publications!$A$1:$A$319, match($B427, publications!$B$1:$B$319, 0))</f>
        <v>Anette</v>
      </c>
    </row>
    <row r="428">
      <c r="A428" s="4" t="str">
        <f> concatenate(VLOOKUP($B428,publications!$B:$D,3,0), ".", $C428)</f>
        <v>UJKIFHZ9.7</v>
      </c>
      <c r="B428" s="3" t="s">
        <v>2390</v>
      </c>
      <c r="C428" s="62">
        <f t="shared" si="1"/>
        <v>7</v>
      </c>
      <c r="D428" s="3" t="s">
        <v>2759</v>
      </c>
      <c r="E428" s="3" t="s">
        <v>3161</v>
      </c>
      <c r="F428" s="16" t="s">
        <v>3391</v>
      </c>
      <c r="H428" s="3">
        <v>2003.0</v>
      </c>
      <c r="I428" s="3">
        <v>2003.0</v>
      </c>
      <c r="J428" s="3" t="s">
        <v>3171</v>
      </c>
      <c r="K428" s="5" t="s">
        <v>22</v>
      </c>
      <c r="L428" s="67" t="s">
        <v>22</v>
      </c>
      <c r="M428" s="5">
        <v>0.62</v>
      </c>
      <c r="N428" s="63" t="s">
        <v>3273</v>
      </c>
      <c r="O428" s="5">
        <v>20.0</v>
      </c>
      <c r="P428" s="3" t="s">
        <v>3166</v>
      </c>
      <c r="Q428" s="63" t="s">
        <v>22</v>
      </c>
      <c r="R428" s="64" t="s">
        <v>22</v>
      </c>
      <c r="S428" s="64" t="s">
        <v>3408</v>
      </c>
      <c r="T428" s="3"/>
      <c r="U428" s="3" t="s">
        <v>3540</v>
      </c>
      <c r="V428" s="65" t="str">
        <f> if(isna(VLOOKUP($A428,processing!$A:$B,1,0)), "no", "yes")</f>
        <v>yes</v>
      </c>
      <c r="W428" s="65" t="str">
        <f> if(isna(VLOOKUP($A428,outputs!$A:$B,1,0)), "no", "yes")</f>
        <v>yes</v>
      </c>
      <c r="X428" s="65" t="str">
        <f t="shared" si="2"/>
        <v>yes</v>
      </c>
      <c r="Y428" s="65" t="str">
        <f> if(isna(VLOOKUP($A428,accuracy!$A:$B,1,0)), "no", "yes")</f>
        <v>yes</v>
      </c>
      <c r="Z428" s="65" t="str">
        <f t="array" ref="Z428"> index(publications!$A$1:$A$319, match($B428, publications!$B$1:$B$319, 0))</f>
        <v>Anette</v>
      </c>
    </row>
    <row r="429">
      <c r="A429" s="4" t="str">
        <f> concatenate(VLOOKUP($B429,publications!$B:$D,3,0), ".", $C429)</f>
        <v>A8RIYP3A.1</v>
      </c>
      <c r="B429" s="3" t="s">
        <v>2392</v>
      </c>
      <c r="C429" s="62">
        <f t="shared" si="1"/>
        <v>1</v>
      </c>
      <c r="D429" s="3" t="s">
        <v>2759</v>
      </c>
      <c r="E429" s="3" t="s">
        <v>3161</v>
      </c>
      <c r="F429" s="16" t="s">
        <v>3272</v>
      </c>
      <c r="H429" s="3">
        <v>1998.0</v>
      </c>
      <c r="I429" s="3">
        <v>1998.0</v>
      </c>
      <c r="J429" s="3" t="s">
        <v>3171</v>
      </c>
      <c r="K429" s="5" t="s">
        <v>22</v>
      </c>
      <c r="L429" s="67" t="s">
        <v>22</v>
      </c>
      <c r="M429" s="5" t="s">
        <v>22</v>
      </c>
      <c r="N429" s="63" t="s">
        <v>3275</v>
      </c>
      <c r="O429" s="5">
        <v>1000.0</v>
      </c>
      <c r="P429" s="63" t="s">
        <v>3238</v>
      </c>
      <c r="Q429" s="5">
        <v>2.0</v>
      </c>
      <c r="R429" s="64" t="s">
        <v>22</v>
      </c>
      <c r="S429" s="64"/>
      <c r="T429" s="63"/>
      <c r="U429" s="63" t="s">
        <v>3543</v>
      </c>
      <c r="V429" s="65" t="str">
        <f> if(isna(VLOOKUP($A429,processing!$A:$B,1,0)), "no", "yes")</f>
        <v>yes</v>
      </c>
      <c r="W429" s="65" t="str">
        <f> if(isna(VLOOKUP($A429,outputs!$A:$B,1,0)), "no", "yes")</f>
        <v>yes</v>
      </c>
      <c r="X429" s="65" t="str">
        <f t="shared" si="2"/>
        <v>yes</v>
      </c>
      <c r="Y429" s="65" t="str">
        <f> if(isna(VLOOKUP($A429,accuracy!$A:$B,1,0)), "no", "yes")</f>
        <v>yes</v>
      </c>
      <c r="Z429" s="65" t="str">
        <f t="array" ref="Z429"> index(publications!$A$1:$A$319, match($B429, publications!$B$1:$B$319, 0))</f>
        <v>Bob</v>
      </c>
    </row>
    <row r="430">
      <c r="A430" s="4" t="str">
        <f> concatenate(VLOOKUP($B430,publications!$B:$D,3,0), ".", $C430)</f>
        <v>A8RIYP3A.2</v>
      </c>
      <c r="B430" s="3" t="s">
        <v>2392</v>
      </c>
      <c r="C430" s="62">
        <f t="shared" si="1"/>
        <v>2</v>
      </c>
      <c r="D430" s="3" t="s">
        <v>2759</v>
      </c>
      <c r="E430" s="3" t="s">
        <v>3161</v>
      </c>
      <c r="F430" s="16" t="s">
        <v>3272</v>
      </c>
      <c r="H430" s="3">
        <v>1996.0</v>
      </c>
      <c r="I430" s="3">
        <v>1996.0</v>
      </c>
      <c r="J430" s="3" t="s">
        <v>3171</v>
      </c>
      <c r="K430" s="5" t="s">
        <v>22</v>
      </c>
      <c r="L430" s="67" t="s">
        <v>22</v>
      </c>
      <c r="M430" s="5" t="s">
        <v>22</v>
      </c>
      <c r="N430" s="63" t="s">
        <v>3544</v>
      </c>
      <c r="O430" s="5" t="s">
        <v>22</v>
      </c>
      <c r="P430" s="3" t="s">
        <v>22</v>
      </c>
      <c r="Q430" s="5">
        <v>2.0</v>
      </c>
      <c r="R430" s="64" t="s">
        <v>22</v>
      </c>
      <c r="S430" s="64"/>
      <c r="T430" s="63"/>
      <c r="U430" s="63" t="s">
        <v>3545</v>
      </c>
      <c r="V430" s="65" t="str">
        <f> if(isna(VLOOKUP($A430,processing!$A:$B,1,0)), "no", "yes")</f>
        <v>yes</v>
      </c>
      <c r="W430" s="65" t="str">
        <f> if(isna(VLOOKUP($A430,outputs!$A:$B,1,0)), "no", "yes")</f>
        <v>yes</v>
      </c>
      <c r="X430" s="65" t="str">
        <f t="shared" si="2"/>
        <v>yes</v>
      </c>
      <c r="Y430" s="65" t="str">
        <f> if(isna(VLOOKUP($A430,accuracy!$A:$B,1,0)), "no", "yes")</f>
        <v>yes</v>
      </c>
      <c r="Z430" s="65" t="str">
        <f t="array" ref="Z430"> index(publications!$A$1:$A$319, match($B430, publications!$B$1:$B$319, 0))</f>
        <v>Bob</v>
      </c>
    </row>
    <row r="431">
      <c r="A431" s="4" t="str">
        <f> concatenate(VLOOKUP($B431,publications!$B:$D,3,0), ".", $C431)</f>
        <v>A8RIYP3A.3</v>
      </c>
      <c r="B431" s="3" t="s">
        <v>2392</v>
      </c>
      <c r="C431" s="62">
        <f t="shared" si="1"/>
        <v>3</v>
      </c>
      <c r="D431" s="3" t="s">
        <v>2759</v>
      </c>
      <c r="E431" s="3" t="s">
        <v>3161</v>
      </c>
      <c r="F431" s="16" t="s">
        <v>3272</v>
      </c>
      <c r="H431" s="3">
        <v>1998.0</v>
      </c>
      <c r="I431" s="3">
        <v>1998.0</v>
      </c>
      <c r="J431" s="3" t="s">
        <v>3171</v>
      </c>
      <c r="K431" s="5" t="s">
        <v>22</v>
      </c>
      <c r="L431" s="67" t="s">
        <v>22</v>
      </c>
      <c r="M431" s="63" t="s">
        <v>22</v>
      </c>
      <c r="N431" s="63" t="s">
        <v>3546</v>
      </c>
      <c r="O431" s="3" t="s">
        <v>22</v>
      </c>
      <c r="P431" s="63" t="s">
        <v>22</v>
      </c>
      <c r="Q431" s="5">
        <v>2.0</v>
      </c>
      <c r="R431" s="64" t="s">
        <v>22</v>
      </c>
      <c r="S431" s="64"/>
      <c r="T431" s="63"/>
      <c r="U431" s="63" t="s">
        <v>3545</v>
      </c>
      <c r="V431" s="65" t="str">
        <f> if(isna(VLOOKUP($A431,processing!$A:$B,1,0)), "no", "yes")</f>
        <v>yes</v>
      </c>
      <c r="W431" s="65" t="str">
        <f> if(isna(VLOOKUP($A431,outputs!$A:$B,1,0)), "no", "yes")</f>
        <v>yes</v>
      </c>
      <c r="X431" s="65" t="str">
        <f t="shared" si="2"/>
        <v>yes</v>
      </c>
      <c r="Y431" s="65" t="str">
        <f> if(isna(VLOOKUP($A431,accuracy!$A:$B,1,0)), "no", "yes")</f>
        <v>yes</v>
      </c>
      <c r="Z431" s="65" t="str">
        <f t="array" ref="Z431"> index(publications!$A$1:$A$319, match($B431, publications!$B$1:$B$319, 0))</f>
        <v>Bob</v>
      </c>
    </row>
    <row r="432">
      <c r="A432" s="4" t="str">
        <f> concatenate(VLOOKUP($B432,publications!$B:$D,3,0), ".", $C432)</f>
        <v>A8RIYP3A.4</v>
      </c>
      <c r="B432" s="3" t="s">
        <v>2392</v>
      </c>
      <c r="C432" s="62">
        <f t="shared" si="1"/>
        <v>4</v>
      </c>
      <c r="D432" s="3" t="s">
        <v>2759</v>
      </c>
      <c r="E432" s="3" t="s">
        <v>3161</v>
      </c>
      <c r="F432" s="16" t="s">
        <v>3272</v>
      </c>
      <c r="H432" s="3">
        <v>2000.0</v>
      </c>
      <c r="I432" s="3">
        <v>2000.0</v>
      </c>
      <c r="J432" s="3" t="s">
        <v>3171</v>
      </c>
      <c r="K432" s="5" t="s">
        <v>22</v>
      </c>
      <c r="L432" s="67" t="s">
        <v>22</v>
      </c>
      <c r="M432" s="63" t="s">
        <v>22</v>
      </c>
      <c r="N432" s="63" t="s">
        <v>3191</v>
      </c>
      <c r="O432" s="3" t="s">
        <v>22</v>
      </c>
      <c r="P432" s="63" t="s">
        <v>22</v>
      </c>
      <c r="Q432" s="5">
        <v>2.0</v>
      </c>
      <c r="R432" s="64" t="s">
        <v>22</v>
      </c>
      <c r="S432" s="64"/>
      <c r="T432" s="63"/>
      <c r="U432" s="63" t="s">
        <v>3545</v>
      </c>
      <c r="V432" s="65" t="str">
        <f> if(isna(VLOOKUP($A432,processing!$A:$B,1,0)), "no", "yes")</f>
        <v>yes</v>
      </c>
      <c r="W432" s="65" t="str">
        <f> if(isna(VLOOKUP($A432,outputs!$A:$B,1,0)), "no", "yes")</f>
        <v>yes</v>
      </c>
      <c r="X432" s="65" t="str">
        <f t="shared" si="2"/>
        <v>yes</v>
      </c>
      <c r="Y432" s="65" t="str">
        <f> if(isna(VLOOKUP($A432,accuracy!$A:$B,1,0)), "no", "yes")</f>
        <v>yes</v>
      </c>
      <c r="Z432" s="65" t="str">
        <f t="array" ref="Z432"> index(publications!$A$1:$A$319, match($B432, publications!$B$1:$B$319, 0))</f>
        <v>Bob</v>
      </c>
    </row>
    <row r="433">
      <c r="A433" s="4" t="str">
        <f> concatenate(VLOOKUP($B433,publications!$B:$D,3,0), ".", $C433)</f>
        <v>A8RIYP3A.5</v>
      </c>
      <c r="B433" s="3" t="s">
        <v>2392</v>
      </c>
      <c r="C433" s="62">
        <f t="shared" si="1"/>
        <v>5</v>
      </c>
      <c r="D433" s="3" t="s">
        <v>2759</v>
      </c>
      <c r="E433" s="3" t="s">
        <v>3161</v>
      </c>
      <c r="F433" s="16" t="s">
        <v>3272</v>
      </c>
      <c r="H433" s="3">
        <v>2002.0</v>
      </c>
      <c r="I433" s="3">
        <v>2002.0</v>
      </c>
      <c r="J433" s="3" t="s">
        <v>3171</v>
      </c>
      <c r="K433" s="5" t="s">
        <v>22</v>
      </c>
      <c r="L433" s="67" t="s">
        <v>22</v>
      </c>
      <c r="M433" s="63" t="s">
        <v>22</v>
      </c>
      <c r="N433" s="63" t="s">
        <v>3301</v>
      </c>
      <c r="O433" s="3" t="s">
        <v>22</v>
      </c>
      <c r="P433" s="63" t="s">
        <v>22</v>
      </c>
      <c r="Q433" s="5">
        <v>2.0</v>
      </c>
      <c r="R433" s="64" t="s">
        <v>22</v>
      </c>
      <c r="S433" s="64"/>
      <c r="T433" s="63"/>
      <c r="U433" s="63" t="s">
        <v>3545</v>
      </c>
      <c r="V433" s="65" t="str">
        <f> if(isna(VLOOKUP($A433,processing!$A:$B,1,0)), "no", "yes")</f>
        <v>yes</v>
      </c>
      <c r="W433" s="65" t="str">
        <f> if(isna(VLOOKUP($A433,outputs!$A:$B,1,0)), "no", "yes")</f>
        <v>yes</v>
      </c>
      <c r="X433" s="65" t="str">
        <f t="shared" si="2"/>
        <v>yes</v>
      </c>
      <c r="Y433" s="65" t="str">
        <f> if(isna(VLOOKUP($A433,accuracy!$A:$B,1,0)), "no", "yes")</f>
        <v>yes</v>
      </c>
      <c r="Z433" s="65" t="str">
        <f t="array" ref="Z433"> index(publications!$A$1:$A$319, match($B433, publications!$B$1:$B$319, 0))</f>
        <v>Bob</v>
      </c>
    </row>
    <row r="434">
      <c r="A434" s="4" t="str">
        <f> concatenate(VLOOKUP($B434,publications!$B:$D,3,0), ".", $C434)</f>
        <v>7PV3VJZP.1</v>
      </c>
      <c r="B434" s="3" t="s">
        <v>2400</v>
      </c>
      <c r="C434" s="62">
        <f t="shared" si="1"/>
        <v>1</v>
      </c>
      <c r="D434" s="3" t="s">
        <v>2759</v>
      </c>
      <c r="E434" s="3" t="s">
        <v>3161</v>
      </c>
      <c r="F434" s="16" t="s">
        <v>3237</v>
      </c>
      <c r="H434" s="3">
        <v>1945.0</v>
      </c>
      <c r="I434" s="3">
        <v>1945.0</v>
      </c>
      <c r="J434" s="3" t="s">
        <v>3164</v>
      </c>
      <c r="K434" s="5" t="s">
        <v>22</v>
      </c>
      <c r="L434" s="67" t="s">
        <v>22</v>
      </c>
      <c r="M434" s="5">
        <v>0.191</v>
      </c>
      <c r="N434" s="63" t="s">
        <v>3547</v>
      </c>
      <c r="O434" s="5">
        <v>16.0</v>
      </c>
      <c r="P434" s="3" t="s">
        <v>3166</v>
      </c>
      <c r="Q434" s="5">
        <v>4.0</v>
      </c>
      <c r="R434" s="64" t="s">
        <v>22</v>
      </c>
      <c r="S434" s="64" t="s">
        <v>3515</v>
      </c>
      <c r="T434" s="63"/>
      <c r="U434" s="63" t="s">
        <v>3548</v>
      </c>
      <c r="V434" s="65" t="str">
        <f> if(isna(VLOOKUP($A434,processing!$A:$B,1,0)), "no", "yes")</f>
        <v>yes</v>
      </c>
      <c r="W434" s="65" t="str">
        <f> if(isna(VLOOKUP($A434,outputs!$A:$B,1,0)), "no", "yes")</f>
        <v>yes</v>
      </c>
      <c r="X434" s="65" t="str">
        <f t="shared" si="2"/>
        <v>yes</v>
      </c>
      <c r="Y434" s="65" t="str">
        <f> if(isna(VLOOKUP($A434,accuracy!$A:$B,1,0)), "no", "yes")</f>
        <v>yes</v>
      </c>
      <c r="Z434" s="65" t="str">
        <f t="array" ref="Z434"> index(publications!$A$1:$A$319, match($B434, publications!$B$1:$B$319, 0))</f>
        <v>Anette</v>
      </c>
    </row>
    <row r="435">
      <c r="A435" s="4" t="str">
        <f> concatenate(VLOOKUP($B435,publications!$B:$D,3,0), ".", $C435)</f>
        <v>7PV3VJZP.2</v>
      </c>
      <c r="B435" s="3" t="s">
        <v>2400</v>
      </c>
      <c r="C435" s="62">
        <f t="shared" si="1"/>
        <v>2</v>
      </c>
      <c r="D435" s="3" t="s">
        <v>2759</v>
      </c>
      <c r="E435" s="3" t="s">
        <v>3161</v>
      </c>
      <c r="F435" s="16" t="s">
        <v>3237</v>
      </c>
      <c r="H435" s="3">
        <v>1965.0</v>
      </c>
      <c r="I435" s="3">
        <v>1965.0</v>
      </c>
      <c r="J435" s="3" t="s">
        <v>3171</v>
      </c>
      <c r="K435" s="5" t="s">
        <v>22</v>
      </c>
      <c r="L435" s="67" t="s">
        <v>22</v>
      </c>
      <c r="M435" s="5">
        <v>0.251</v>
      </c>
      <c r="N435" s="63" t="s">
        <v>3549</v>
      </c>
      <c r="O435" s="5">
        <v>16.0</v>
      </c>
      <c r="P435" s="3" t="s">
        <v>3166</v>
      </c>
      <c r="Q435" s="5">
        <v>4.0</v>
      </c>
      <c r="R435" s="64" t="s">
        <v>22</v>
      </c>
      <c r="S435" s="64" t="s">
        <v>3176</v>
      </c>
      <c r="T435" s="63"/>
      <c r="U435" s="63" t="s">
        <v>3550</v>
      </c>
      <c r="V435" s="65" t="str">
        <f> if(isna(VLOOKUP($A435,processing!$A:$B,1,0)), "no", "yes")</f>
        <v>yes</v>
      </c>
      <c r="W435" s="65" t="str">
        <f> if(isna(VLOOKUP($A435,outputs!$A:$B,1,0)), "no", "yes")</f>
        <v>yes</v>
      </c>
      <c r="X435" s="65" t="str">
        <f t="shared" si="2"/>
        <v>yes</v>
      </c>
      <c r="Y435" s="65" t="str">
        <f> if(isna(VLOOKUP($A435,accuracy!$A:$B,1,0)), "no", "yes")</f>
        <v>yes</v>
      </c>
      <c r="Z435" s="65" t="str">
        <f t="array" ref="Z435"> index(publications!$A$1:$A$319, match($B435, publications!$B$1:$B$319, 0))</f>
        <v>Anette</v>
      </c>
    </row>
    <row r="436">
      <c r="A436" s="4" t="str">
        <f> concatenate(VLOOKUP($B436,publications!$B:$D,3,0), ".", $C436)</f>
        <v>7PV3VJZP.3</v>
      </c>
      <c r="B436" s="3" t="s">
        <v>2400</v>
      </c>
      <c r="C436" s="62">
        <f t="shared" si="1"/>
        <v>3</v>
      </c>
      <c r="D436" s="3" t="s">
        <v>2759</v>
      </c>
      <c r="E436" s="3" t="s">
        <v>3161</v>
      </c>
      <c r="F436" s="16" t="s">
        <v>3237</v>
      </c>
      <c r="H436" s="3">
        <v>1983.0</v>
      </c>
      <c r="I436" s="3">
        <v>1983.0</v>
      </c>
      <c r="J436" s="3" t="s">
        <v>3171</v>
      </c>
      <c r="K436" s="5" t="s">
        <v>22</v>
      </c>
      <c r="L436" s="67" t="s">
        <v>22</v>
      </c>
      <c r="M436" s="5">
        <v>0.238</v>
      </c>
      <c r="N436" s="63" t="s">
        <v>3551</v>
      </c>
      <c r="O436" s="5">
        <v>16.0</v>
      </c>
      <c r="P436" s="3" t="s">
        <v>3166</v>
      </c>
      <c r="Q436" s="5">
        <v>4.0</v>
      </c>
      <c r="R436" s="64" t="s">
        <v>22</v>
      </c>
      <c r="S436" s="64" t="s">
        <v>3176</v>
      </c>
      <c r="T436" s="63"/>
      <c r="U436" s="63" t="s">
        <v>3552</v>
      </c>
      <c r="V436" s="65" t="str">
        <f> if(isna(VLOOKUP($A436,processing!$A:$B,1,0)), "no", "yes")</f>
        <v>yes</v>
      </c>
      <c r="W436" s="65" t="str">
        <f> if(isna(VLOOKUP($A436,outputs!$A:$B,1,0)), "no", "yes")</f>
        <v>yes</v>
      </c>
      <c r="X436" s="65" t="str">
        <f t="shared" si="2"/>
        <v>yes</v>
      </c>
      <c r="Y436" s="65" t="str">
        <f> if(isna(VLOOKUP($A436,accuracy!$A:$B,1,0)), "no", "yes")</f>
        <v>yes</v>
      </c>
      <c r="Z436" s="65" t="str">
        <f t="array" ref="Z436"> index(publications!$A$1:$A$319, match($B436, publications!$B$1:$B$319, 0))</f>
        <v>Anette</v>
      </c>
    </row>
    <row r="437">
      <c r="A437" s="4" t="str">
        <f> concatenate(VLOOKUP($B437,publications!$B:$D,3,0), ".", $C437)</f>
        <v>7PV3VJZP.4</v>
      </c>
      <c r="B437" s="3" t="s">
        <v>2400</v>
      </c>
      <c r="C437" s="62">
        <f t="shared" si="1"/>
        <v>4</v>
      </c>
      <c r="D437" s="3" t="s">
        <v>2759</v>
      </c>
      <c r="E437" s="3" t="s">
        <v>3161</v>
      </c>
      <c r="F437" s="16" t="s">
        <v>3237</v>
      </c>
      <c r="H437" s="3">
        <v>2003.0</v>
      </c>
      <c r="I437" s="3">
        <v>2003.0</v>
      </c>
      <c r="J437" s="3" t="s">
        <v>3171</v>
      </c>
      <c r="K437" s="5" t="s">
        <v>22</v>
      </c>
      <c r="L437" s="67" t="s">
        <v>22</v>
      </c>
      <c r="M437" s="5">
        <v>0.238</v>
      </c>
      <c r="N437" s="63" t="s">
        <v>3551</v>
      </c>
      <c r="O437" s="5">
        <v>16.0</v>
      </c>
      <c r="P437" s="3" t="s">
        <v>3166</v>
      </c>
      <c r="Q437" s="5">
        <v>4.0</v>
      </c>
      <c r="R437" s="64" t="s">
        <v>22</v>
      </c>
      <c r="S437" s="64" t="s">
        <v>3255</v>
      </c>
      <c r="T437" s="63"/>
      <c r="U437" s="63" t="s">
        <v>3553</v>
      </c>
      <c r="V437" s="65" t="str">
        <f> if(isna(VLOOKUP($A437,processing!$A:$B,1,0)), "no", "yes")</f>
        <v>yes</v>
      </c>
      <c r="W437" s="65" t="str">
        <f> if(isna(VLOOKUP($A437,outputs!$A:$B,1,0)), "no", "yes")</f>
        <v>yes</v>
      </c>
      <c r="X437" s="65" t="str">
        <f t="shared" si="2"/>
        <v>yes</v>
      </c>
      <c r="Y437" s="65" t="str">
        <f> if(isna(VLOOKUP($A437,accuracy!$A:$B,1,0)), "no", "yes")</f>
        <v>yes</v>
      </c>
      <c r="Z437" s="65" t="str">
        <f t="array" ref="Z437"> index(publications!$A$1:$A$319, match($B437, publications!$B$1:$B$319, 0))</f>
        <v>Anette</v>
      </c>
    </row>
    <row r="438">
      <c r="A438" s="4" t="str">
        <f> concatenate(VLOOKUP($B438,publications!$B:$D,3,0), ".", $C438)</f>
        <v>7TGQURPL.1</v>
      </c>
      <c r="B438" s="3" t="s">
        <v>2404</v>
      </c>
      <c r="C438" s="62">
        <f t="shared" si="1"/>
        <v>1</v>
      </c>
      <c r="D438" s="3" t="s">
        <v>2759</v>
      </c>
      <c r="E438" s="3" t="s">
        <v>3161</v>
      </c>
      <c r="F438" s="16" t="s">
        <v>3248</v>
      </c>
      <c r="H438" s="3">
        <v>2000.0</v>
      </c>
      <c r="I438" s="3">
        <v>2000.0</v>
      </c>
      <c r="J438" s="3" t="s">
        <v>3164</v>
      </c>
      <c r="K438" s="5" t="s">
        <v>22</v>
      </c>
      <c r="L438" s="67" t="s">
        <v>22</v>
      </c>
      <c r="M438" s="63" t="s">
        <v>22</v>
      </c>
      <c r="N438" s="63" t="s">
        <v>22</v>
      </c>
      <c r="O438" s="5">
        <v>21.0</v>
      </c>
      <c r="P438" s="3" t="s">
        <v>3166</v>
      </c>
      <c r="Q438" s="5">
        <v>16.0</v>
      </c>
      <c r="R438" s="64" t="s">
        <v>22</v>
      </c>
      <c r="S438" s="64"/>
      <c r="T438" s="63"/>
      <c r="U438" s="63" t="s">
        <v>22</v>
      </c>
      <c r="V438" s="65" t="str">
        <f> if(isna(VLOOKUP($A438,processing!$A:$B,1,0)), "no", "yes")</f>
        <v>yes</v>
      </c>
      <c r="W438" s="65" t="str">
        <f> if(isna(VLOOKUP($A438,outputs!$A:$B,1,0)), "no", "yes")</f>
        <v>yes</v>
      </c>
      <c r="X438" s="65" t="str">
        <f t="shared" si="2"/>
        <v>yes</v>
      </c>
      <c r="Y438" s="65" t="str">
        <f> if(isna(VLOOKUP($A438,accuracy!$A:$B,1,0)), "no", "yes")</f>
        <v>yes</v>
      </c>
      <c r="Z438" s="65" t="str">
        <f t="array" ref="Z438"> index(publications!$A$1:$A$319, match($B438, publications!$B$1:$B$319, 0))</f>
        <v>Bob</v>
      </c>
    </row>
    <row r="439">
      <c r="A439" s="4" t="str">
        <f> concatenate(VLOOKUP($B439,publications!$B:$D,3,0), ".", $C439)</f>
        <v>BUHU8ZK4.1</v>
      </c>
      <c r="B439" s="3" t="s">
        <v>2408</v>
      </c>
      <c r="C439" s="62">
        <f t="shared" si="1"/>
        <v>1</v>
      </c>
      <c r="D439" s="3" t="s">
        <v>2759</v>
      </c>
      <c r="E439" s="3" t="s">
        <v>3161</v>
      </c>
      <c r="F439" s="16" t="s">
        <v>3517</v>
      </c>
      <c r="H439" s="3">
        <v>1945.0</v>
      </c>
      <c r="I439" s="3">
        <v>1945.0</v>
      </c>
      <c r="J439" s="3" t="s">
        <v>3164</v>
      </c>
      <c r="K439" s="5" t="s">
        <v>22</v>
      </c>
      <c r="L439" s="67" t="s">
        <v>22</v>
      </c>
      <c r="M439" s="66" t="s">
        <v>22</v>
      </c>
      <c r="N439" s="63" t="s">
        <v>3476</v>
      </c>
      <c r="O439" s="5">
        <v>1200.0</v>
      </c>
      <c r="P439" s="3" t="s">
        <v>3238</v>
      </c>
      <c r="Q439" s="5">
        <v>20.0</v>
      </c>
      <c r="R439" s="64" t="s">
        <v>22</v>
      </c>
      <c r="S439" s="64"/>
      <c r="T439" s="63"/>
      <c r="U439" s="63" t="s">
        <v>22</v>
      </c>
      <c r="V439" s="65" t="str">
        <f> if(isna(VLOOKUP($A439,processing!$A:$B,1,0)), "no", "yes")</f>
        <v>yes</v>
      </c>
      <c r="W439" s="65" t="str">
        <f> if(isna(VLOOKUP($A439,outputs!$A:$B,1,0)), "no", "yes")</f>
        <v>yes</v>
      </c>
      <c r="X439" s="65" t="str">
        <f t="shared" si="2"/>
        <v>yes</v>
      </c>
      <c r="Y439" s="65" t="str">
        <f> if(isna(VLOOKUP($A439,accuracy!$A:$B,1,0)), "no", "yes")</f>
        <v>yes</v>
      </c>
      <c r="Z439" s="65" t="str">
        <f t="array" ref="Z439"> index(publications!$A$1:$A$319, match($B439, publications!$B$1:$B$319, 0))</f>
        <v>Bob</v>
      </c>
    </row>
    <row r="440">
      <c r="A440" s="4" t="str">
        <f> concatenate(VLOOKUP($B440,publications!$B:$D,3,0), ".", $C440)</f>
        <v>2AR5AVGG.1</v>
      </c>
      <c r="B440" s="3" t="s">
        <v>2412</v>
      </c>
      <c r="C440" s="62">
        <f t="shared" si="1"/>
        <v>1</v>
      </c>
      <c r="D440" s="3" t="s">
        <v>2759</v>
      </c>
      <c r="E440" s="3" t="s">
        <v>3161</v>
      </c>
      <c r="F440" s="16" t="s">
        <v>3303</v>
      </c>
      <c r="H440" s="3">
        <v>1953.0</v>
      </c>
      <c r="I440" s="3">
        <v>1953.0</v>
      </c>
      <c r="J440" s="3" t="s">
        <v>3199</v>
      </c>
      <c r="K440" s="5">
        <v>6140.0</v>
      </c>
      <c r="L440" s="67" t="s">
        <v>22</v>
      </c>
      <c r="M440" s="5">
        <v>0.5</v>
      </c>
      <c r="N440" s="63" t="s">
        <v>3479</v>
      </c>
      <c r="O440" s="5">
        <v>42.0</v>
      </c>
      <c r="P440" s="3" t="s">
        <v>3166</v>
      </c>
      <c r="Q440" s="5">
        <v>2.0</v>
      </c>
      <c r="R440" s="64" t="s">
        <v>22</v>
      </c>
      <c r="S440" s="64"/>
      <c r="T440" s="3"/>
      <c r="U440" s="3" t="s">
        <v>3554</v>
      </c>
      <c r="V440" s="65" t="str">
        <f> if(isna(VLOOKUP($A440,processing!$A:$B,1,0)), "no", "yes")</f>
        <v>yes</v>
      </c>
      <c r="W440" s="65" t="str">
        <f> if(isna(VLOOKUP($A440,outputs!$A:$B,1,0)), "no", "yes")</f>
        <v>yes</v>
      </c>
      <c r="X440" s="65" t="str">
        <f t="shared" si="2"/>
        <v>yes</v>
      </c>
      <c r="Y440" s="65" t="str">
        <f> if(isna(VLOOKUP($A440,accuracy!$A:$B,1,0)), "no", "yes")</f>
        <v>yes</v>
      </c>
      <c r="Z440" s="65" t="str">
        <f t="array" ref="Z440"> index(publications!$A$1:$A$319, match($B440, publications!$B$1:$B$319, 0))</f>
        <v>Melanie</v>
      </c>
    </row>
    <row r="441">
      <c r="A441" s="4" t="str">
        <f> concatenate(VLOOKUP($B441,publications!$B:$D,3,0), ".", $C441)</f>
        <v>2AR5AVGG.2</v>
      </c>
      <c r="B441" s="3" t="s">
        <v>2412</v>
      </c>
      <c r="C441" s="62">
        <f t="shared" si="1"/>
        <v>2</v>
      </c>
      <c r="D441" s="3" t="s">
        <v>2759</v>
      </c>
      <c r="E441" s="3" t="s">
        <v>3161</v>
      </c>
      <c r="F441" s="16" t="s">
        <v>3303</v>
      </c>
      <c r="H441" s="3">
        <v>1971.0</v>
      </c>
      <c r="I441" s="3">
        <v>1971.0</v>
      </c>
      <c r="J441" s="3" t="s">
        <v>3199</v>
      </c>
      <c r="K441" s="5">
        <v>2240.0</v>
      </c>
      <c r="L441" s="67" t="s">
        <v>22</v>
      </c>
      <c r="M441" s="5">
        <v>0.31</v>
      </c>
      <c r="N441" s="63" t="s">
        <v>3555</v>
      </c>
      <c r="O441" s="5">
        <v>42.0</v>
      </c>
      <c r="P441" s="3" t="s">
        <v>3166</v>
      </c>
      <c r="Q441" s="5">
        <v>2.0</v>
      </c>
      <c r="R441" s="64" t="s">
        <v>22</v>
      </c>
      <c r="S441" s="64"/>
      <c r="T441" s="3"/>
      <c r="U441" s="3" t="s">
        <v>3554</v>
      </c>
      <c r="V441" s="65" t="str">
        <f> if(isna(VLOOKUP($A441,processing!$A:$B,1,0)), "no", "yes")</f>
        <v>yes</v>
      </c>
      <c r="W441" s="65" t="str">
        <f> if(isna(VLOOKUP($A441,outputs!$A:$B,1,0)), "no", "yes")</f>
        <v>yes</v>
      </c>
      <c r="X441" s="65" t="str">
        <f t="shared" si="2"/>
        <v>yes</v>
      </c>
      <c r="Y441" s="65" t="str">
        <f> if(isna(VLOOKUP($A441,accuracy!$A:$B,1,0)), "no", "yes")</f>
        <v>yes</v>
      </c>
      <c r="Z441" s="65" t="str">
        <f t="array" ref="Z441"> index(publications!$A$1:$A$319, match($B441, publications!$B$1:$B$319, 0))</f>
        <v>Melanie</v>
      </c>
    </row>
    <row r="442">
      <c r="A442" s="4" t="str">
        <f> concatenate(VLOOKUP($B442,publications!$B:$D,3,0), ".", $C442)</f>
        <v>2AR5AVGG.3</v>
      </c>
      <c r="B442" s="3" t="s">
        <v>2412</v>
      </c>
      <c r="C442" s="62">
        <f t="shared" si="1"/>
        <v>3</v>
      </c>
      <c r="D442" s="3" t="s">
        <v>2759</v>
      </c>
      <c r="E442" s="3" t="s">
        <v>3161</v>
      </c>
      <c r="F442" s="16" t="s">
        <v>3180</v>
      </c>
      <c r="H442" s="3">
        <v>1973.0</v>
      </c>
      <c r="I442" s="3">
        <v>1973.0</v>
      </c>
      <c r="J442" s="3" t="s">
        <v>3199</v>
      </c>
      <c r="K442" s="5">
        <v>950.0</v>
      </c>
      <c r="L442" s="67" t="s">
        <v>22</v>
      </c>
      <c r="M442" s="5">
        <v>0.06</v>
      </c>
      <c r="N442" s="63" t="s">
        <v>3181</v>
      </c>
      <c r="O442" s="5">
        <v>15.0</v>
      </c>
      <c r="P442" s="3" t="s">
        <v>3166</v>
      </c>
      <c r="Q442" s="5">
        <v>2.0</v>
      </c>
      <c r="R442" s="64" t="s">
        <v>22</v>
      </c>
      <c r="S442" s="64"/>
      <c r="T442" s="3"/>
      <c r="U442" s="3" t="s">
        <v>3556</v>
      </c>
      <c r="V442" s="65" t="str">
        <f> if(isna(VLOOKUP($A442,processing!$A:$B,1,0)), "no", "yes")</f>
        <v>yes</v>
      </c>
      <c r="W442" s="65" t="str">
        <f> if(isna(VLOOKUP($A442,outputs!$A:$B,1,0)), "no", "yes")</f>
        <v>yes</v>
      </c>
      <c r="X442" s="65" t="str">
        <f t="shared" si="2"/>
        <v>yes</v>
      </c>
      <c r="Y442" s="65" t="str">
        <f> if(isna(VLOOKUP($A442,accuracy!$A:$B,1,0)), "no", "yes")</f>
        <v>yes</v>
      </c>
      <c r="Z442" s="65" t="str">
        <f t="array" ref="Z442"> index(publications!$A$1:$A$319, match($B442, publications!$B$1:$B$319, 0))</f>
        <v>Melanie</v>
      </c>
    </row>
    <row r="443">
      <c r="A443" s="4" t="str">
        <f> concatenate(VLOOKUP($B443,publications!$B:$D,3,0), ".", $C443)</f>
        <v>2AR5AVGG.4</v>
      </c>
      <c r="B443" s="3" t="s">
        <v>2412</v>
      </c>
      <c r="C443" s="62">
        <f t="shared" si="1"/>
        <v>4</v>
      </c>
      <c r="D443" s="3" t="s">
        <v>2759</v>
      </c>
      <c r="E443" s="3" t="s">
        <v>3161</v>
      </c>
      <c r="F443" s="16" t="s">
        <v>3180</v>
      </c>
      <c r="H443" s="3">
        <v>1990.0</v>
      </c>
      <c r="I443" s="3">
        <v>1990.0</v>
      </c>
      <c r="J443" s="3" t="s">
        <v>3199</v>
      </c>
      <c r="K443" s="5">
        <v>2120.0</v>
      </c>
      <c r="L443" s="67" t="s">
        <v>22</v>
      </c>
      <c r="M443" s="5">
        <v>0.18</v>
      </c>
      <c r="N443" s="63" t="s">
        <v>3479</v>
      </c>
      <c r="O443" s="5">
        <v>15.0</v>
      </c>
      <c r="P443" s="3" t="s">
        <v>3166</v>
      </c>
      <c r="Q443" s="5">
        <v>2.0</v>
      </c>
      <c r="R443" s="64" t="s">
        <v>22</v>
      </c>
      <c r="S443" s="64"/>
      <c r="T443" s="3"/>
      <c r="U443" s="3" t="s">
        <v>3556</v>
      </c>
      <c r="V443" s="65" t="str">
        <f> if(isna(VLOOKUP($A443,processing!$A:$B,1,0)), "no", "yes")</f>
        <v>yes</v>
      </c>
      <c r="W443" s="65" t="str">
        <f> if(isna(VLOOKUP($A443,outputs!$A:$B,1,0)), "no", "yes")</f>
        <v>yes</v>
      </c>
      <c r="X443" s="65" t="str">
        <f t="shared" si="2"/>
        <v>yes</v>
      </c>
      <c r="Y443" s="65" t="str">
        <f> if(isna(VLOOKUP($A443,accuracy!$A:$B,1,0)), "no", "yes")</f>
        <v>yes</v>
      </c>
      <c r="Z443" s="65" t="str">
        <f t="array" ref="Z443"> index(publications!$A$1:$A$319, match($B443, publications!$B$1:$B$319, 0))</f>
        <v>Melanie</v>
      </c>
    </row>
    <row r="444">
      <c r="A444" s="4" t="str">
        <f> concatenate(VLOOKUP($B444,publications!$B:$D,3,0), ".", $C444)</f>
        <v>35MF78DP.1</v>
      </c>
      <c r="B444" s="3" t="s">
        <v>2414</v>
      </c>
      <c r="C444" s="62">
        <f t="shared" si="1"/>
        <v>1</v>
      </c>
      <c r="D444" s="3" t="s">
        <v>2759</v>
      </c>
      <c r="E444" s="3" t="s">
        <v>3161</v>
      </c>
      <c r="F444" s="16" t="s">
        <v>3303</v>
      </c>
      <c r="H444" s="3">
        <v>1953.0</v>
      </c>
      <c r="I444" s="3">
        <v>1953.0</v>
      </c>
      <c r="J444" s="3" t="s">
        <v>3164</v>
      </c>
      <c r="K444" s="5" t="s">
        <v>22</v>
      </c>
      <c r="L444" s="67" t="s">
        <v>22</v>
      </c>
      <c r="M444" s="5">
        <v>0.45</v>
      </c>
      <c r="N444" s="63" t="s">
        <v>3557</v>
      </c>
      <c r="O444" s="5">
        <v>42.0</v>
      </c>
      <c r="P444" s="3" t="s">
        <v>3166</v>
      </c>
      <c r="Q444" s="63" t="s">
        <v>22</v>
      </c>
      <c r="R444" s="64" t="s">
        <v>22</v>
      </c>
      <c r="S444" s="64"/>
      <c r="T444" s="63"/>
      <c r="U444" s="63" t="s">
        <v>22</v>
      </c>
      <c r="V444" s="65" t="str">
        <f> if(isna(VLOOKUP($A444,processing!$A:$B,1,0)), "no", "yes")</f>
        <v>yes</v>
      </c>
      <c r="W444" s="65" t="str">
        <f> if(isna(VLOOKUP($A444,outputs!$A:$B,1,0)), "no", "yes")</f>
        <v>yes</v>
      </c>
      <c r="X444" s="65" t="str">
        <f t="shared" si="2"/>
        <v>yes</v>
      </c>
      <c r="Y444" s="65" t="str">
        <f> if(isna(VLOOKUP($A444,accuracy!$A:$B,1,0)), "no", "yes")</f>
        <v>yes</v>
      </c>
      <c r="Z444" s="65" t="str">
        <f t="array" ref="Z444"> index(publications!$A$1:$A$319, match($B444, publications!$B$1:$B$319, 0))</f>
        <v>Bob</v>
      </c>
    </row>
    <row r="445">
      <c r="A445" s="4" t="str">
        <f> concatenate(VLOOKUP($B445,publications!$B:$D,3,0), ".", $C445)</f>
        <v>35MF78DP.2</v>
      </c>
      <c r="B445" s="3" t="s">
        <v>2414</v>
      </c>
      <c r="C445" s="62">
        <f t="shared" si="1"/>
        <v>2</v>
      </c>
      <c r="D445" s="3" t="s">
        <v>2759</v>
      </c>
      <c r="E445" s="3" t="s">
        <v>3161</v>
      </c>
      <c r="F445" s="16" t="s">
        <v>3303</v>
      </c>
      <c r="H445" s="3">
        <v>1971.0</v>
      </c>
      <c r="I445" s="3">
        <v>1971.0</v>
      </c>
      <c r="J445" s="3" t="s">
        <v>3164</v>
      </c>
      <c r="K445" s="5" t="s">
        <v>22</v>
      </c>
      <c r="L445" s="67" t="s">
        <v>22</v>
      </c>
      <c r="M445" s="5">
        <v>0.27</v>
      </c>
      <c r="N445" s="63" t="s">
        <v>3558</v>
      </c>
      <c r="O445" s="5">
        <v>42.0</v>
      </c>
      <c r="P445" s="3" t="s">
        <v>3166</v>
      </c>
      <c r="Q445" s="63" t="s">
        <v>22</v>
      </c>
      <c r="R445" s="64" t="s">
        <v>22</v>
      </c>
      <c r="S445" s="64"/>
      <c r="T445" s="63"/>
      <c r="U445" s="63" t="s">
        <v>22</v>
      </c>
      <c r="V445" s="65" t="str">
        <f> if(isna(VLOOKUP($A445,processing!$A:$B,1,0)), "no", "yes")</f>
        <v>yes</v>
      </c>
      <c r="W445" s="65" t="str">
        <f> if(isna(VLOOKUP($A445,outputs!$A:$B,1,0)), "no", "yes")</f>
        <v>yes</v>
      </c>
      <c r="X445" s="65" t="str">
        <f t="shared" si="2"/>
        <v>yes</v>
      </c>
      <c r="Y445" s="65" t="str">
        <f> if(isna(VLOOKUP($A445,accuracy!$A:$B,1,0)), "no", "yes")</f>
        <v>yes</v>
      </c>
      <c r="Z445" s="65" t="str">
        <f t="array" ref="Z445"> index(publications!$A$1:$A$319, match($B445, publications!$B$1:$B$319, 0))</f>
        <v>Bob</v>
      </c>
    </row>
    <row r="446">
      <c r="A446" s="4" t="str">
        <f> concatenate(VLOOKUP($B446,publications!$B:$D,3,0), ".", $C446)</f>
        <v>35MF78DP.3</v>
      </c>
      <c r="B446" s="3" t="s">
        <v>2414</v>
      </c>
      <c r="C446" s="62">
        <f t="shared" si="1"/>
        <v>3</v>
      </c>
      <c r="D446" s="3" t="s">
        <v>2759</v>
      </c>
      <c r="E446" s="3" t="s">
        <v>3161</v>
      </c>
      <c r="F446" s="16" t="s">
        <v>3180</v>
      </c>
      <c r="H446" s="3">
        <v>1973.0</v>
      </c>
      <c r="I446" s="3">
        <v>1973.0</v>
      </c>
      <c r="J446" s="3" t="s">
        <v>3171</v>
      </c>
      <c r="K446" s="5" t="s">
        <v>22</v>
      </c>
      <c r="L446" s="67" t="s">
        <v>22</v>
      </c>
      <c r="M446" s="5">
        <v>0.065</v>
      </c>
      <c r="N446" s="63" t="s">
        <v>3559</v>
      </c>
      <c r="O446" s="5">
        <v>15.0</v>
      </c>
      <c r="P446" s="3" t="s">
        <v>3166</v>
      </c>
      <c r="Q446" s="63" t="s">
        <v>22</v>
      </c>
      <c r="R446" s="64" t="s">
        <v>22</v>
      </c>
      <c r="S446" s="64"/>
      <c r="T446" s="63"/>
      <c r="U446" s="63" t="s">
        <v>22</v>
      </c>
      <c r="V446" s="65" t="str">
        <f> if(isna(VLOOKUP($A446,processing!$A:$B,1,0)), "no", "yes")</f>
        <v>yes</v>
      </c>
      <c r="W446" s="65" t="str">
        <f> if(isna(VLOOKUP($A446,outputs!$A:$B,1,0)), "no", "yes")</f>
        <v>yes</v>
      </c>
      <c r="X446" s="65" t="str">
        <f t="shared" si="2"/>
        <v>yes</v>
      </c>
      <c r="Y446" s="65" t="str">
        <f> if(isna(VLOOKUP($A446,accuracy!$A:$B,1,0)), "no", "yes")</f>
        <v>yes</v>
      </c>
      <c r="Z446" s="65" t="str">
        <f t="array" ref="Z446"> index(publications!$A$1:$A$319, match($B446, publications!$B$1:$B$319, 0))</f>
        <v>Bob</v>
      </c>
    </row>
    <row r="447">
      <c r="A447" s="4" t="str">
        <f> concatenate(VLOOKUP($B447,publications!$B:$D,3,0), ".", $C447)</f>
        <v>35MF78DP.4</v>
      </c>
      <c r="B447" s="3" t="s">
        <v>2414</v>
      </c>
      <c r="C447" s="62">
        <f t="shared" si="1"/>
        <v>4</v>
      </c>
      <c r="D447" s="3" t="s">
        <v>2759</v>
      </c>
      <c r="E447" s="3" t="s">
        <v>3161</v>
      </c>
      <c r="F447" s="16" t="s">
        <v>3180</v>
      </c>
      <c r="H447" s="3">
        <v>1973.0</v>
      </c>
      <c r="I447" s="3">
        <v>1973.0</v>
      </c>
      <c r="J447" s="3" t="s">
        <v>3164</v>
      </c>
      <c r="K447" s="5" t="s">
        <v>22</v>
      </c>
      <c r="L447" s="67" t="s">
        <v>22</v>
      </c>
      <c r="M447" s="5" t="s">
        <v>22</v>
      </c>
      <c r="N447" s="63" t="s">
        <v>22</v>
      </c>
      <c r="O447" s="5">
        <v>15.0</v>
      </c>
      <c r="P447" s="3" t="s">
        <v>3166</v>
      </c>
      <c r="Q447" s="63" t="s">
        <v>22</v>
      </c>
      <c r="R447" s="64" t="s">
        <v>22</v>
      </c>
      <c r="S447" s="64"/>
      <c r="T447" s="63"/>
      <c r="U447" s="63" t="s">
        <v>3560</v>
      </c>
      <c r="V447" s="65" t="str">
        <f> if(isna(VLOOKUP($A447,processing!$A:$B,1,0)), "no", "yes")</f>
        <v>yes</v>
      </c>
      <c r="W447" s="65" t="str">
        <f> if(isna(VLOOKUP($A447,outputs!$A:$B,1,0)), "no", "yes")</f>
        <v>yes</v>
      </c>
      <c r="X447" s="65" t="str">
        <f t="shared" si="2"/>
        <v>yes</v>
      </c>
      <c r="Y447" s="65" t="str">
        <f> if(isna(VLOOKUP($A447,accuracy!$A:$B,1,0)), "no", "yes")</f>
        <v>yes</v>
      </c>
      <c r="Z447" s="65" t="str">
        <f t="array" ref="Z447"> index(publications!$A$1:$A$319, match($B447, publications!$B$1:$B$319, 0))</f>
        <v>Bob</v>
      </c>
    </row>
    <row r="448">
      <c r="A448" s="4" t="str">
        <f> concatenate(VLOOKUP($B448,publications!$B:$D,3,0), ".", $C448)</f>
        <v>35MF78DP.5</v>
      </c>
      <c r="B448" s="3" t="s">
        <v>2414</v>
      </c>
      <c r="C448" s="62">
        <f t="shared" si="1"/>
        <v>5</v>
      </c>
      <c r="D448" s="3" t="s">
        <v>2759</v>
      </c>
      <c r="E448" s="3" t="s">
        <v>3161</v>
      </c>
      <c r="F448" s="16" t="s">
        <v>3561</v>
      </c>
      <c r="H448" s="3">
        <v>1984.0</v>
      </c>
      <c r="I448" s="3">
        <v>1984.0</v>
      </c>
      <c r="J448" s="3" t="s">
        <v>3171</v>
      </c>
      <c r="K448" s="5" t="s">
        <v>22</v>
      </c>
      <c r="L448" s="67" t="s">
        <v>22</v>
      </c>
      <c r="M448" s="5">
        <v>0.41</v>
      </c>
      <c r="N448" s="63" t="s">
        <v>3562</v>
      </c>
      <c r="O448" s="5">
        <v>15.0</v>
      </c>
      <c r="P448" s="3" t="s">
        <v>3166</v>
      </c>
      <c r="Q448" s="63" t="s">
        <v>22</v>
      </c>
      <c r="R448" s="64" t="s">
        <v>22</v>
      </c>
      <c r="S448" s="64"/>
      <c r="T448" s="63"/>
      <c r="U448" s="63" t="s">
        <v>22</v>
      </c>
      <c r="V448" s="65" t="str">
        <f> if(isna(VLOOKUP($A448,processing!$A:$B,1,0)), "no", "yes")</f>
        <v>yes</v>
      </c>
      <c r="W448" s="65" t="str">
        <f> if(isna(VLOOKUP($A448,outputs!$A:$B,1,0)), "no", "yes")</f>
        <v>yes</v>
      </c>
      <c r="X448" s="65" t="str">
        <f t="shared" si="2"/>
        <v>yes</v>
      </c>
      <c r="Y448" s="65" t="str">
        <f> if(isna(VLOOKUP($A448,accuracy!$A:$B,1,0)), "no", "yes")</f>
        <v>yes</v>
      </c>
      <c r="Z448" s="65" t="str">
        <f t="array" ref="Z448"> index(publications!$A$1:$A$319, match($B448, publications!$B$1:$B$319, 0))</f>
        <v>Bob</v>
      </c>
    </row>
    <row r="449">
      <c r="A449" s="4" t="str">
        <f> concatenate(VLOOKUP($B449,publications!$B:$D,3,0), ".", $C449)</f>
        <v>35MF78DP.6</v>
      </c>
      <c r="B449" s="3" t="s">
        <v>2414</v>
      </c>
      <c r="C449" s="62">
        <f t="shared" si="1"/>
        <v>6</v>
      </c>
      <c r="D449" s="3" t="s">
        <v>2759</v>
      </c>
      <c r="E449" s="3" t="s">
        <v>3161</v>
      </c>
      <c r="F449" s="16" t="s">
        <v>3180</v>
      </c>
      <c r="H449" s="3">
        <v>1990.0</v>
      </c>
      <c r="I449" s="3">
        <v>1990.0</v>
      </c>
      <c r="J449" s="3" t="s">
        <v>3171</v>
      </c>
      <c r="K449" s="5" t="s">
        <v>22</v>
      </c>
      <c r="L449" s="67" t="s">
        <v>22</v>
      </c>
      <c r="M449" s="63" t="s">
        <v>3563</v>
      </c>
      <c r="N449" s="63" t="s">
        <v>3479</v>
      </c>
      <c r="O449" s="5">
        <v>15.0</v>
      </c>
      <c r="P449" s="3" t="s">
        <v>3166</v>
      </c>
      <c r="Q449" s="63" t="s">
        <v>22</v>
      </c>
      <c r="R449" s="64" t="s">
        <v>22</v>
      </c>
      <c r="S449" s="64"/>
      <c r="T449" s="63"/>
      <c r="U449" s="63" t="s">
        <v>22</v>
      </c>
      <c r="V449" s="65" t="str">
        <f> if(isna(VLOOKUP($A449,processing!$A:$B,1,0)), "no", "yes")</f>
        <v>yes</v>
      </c>
      <c r="W449" s="65" t="str">
        <f> if(isna(VLOOKUP($A449,outputs!$A:$B,1,0)), "no", "yes")</f>
        <v>yes</v>
      </c>
      <c r="X449" s="65" t="str">
        <f t="shared" si="2"/>
        <v>yes</v>
      </c>
      <c r="Y449" s="65" t="str">
        <f> if(isna(VLOOKUP($A449,accuracy!$A:$B,1,0)), "no", "yes")</f>
        <v>yes</v>
      </c>
      <c r="Z449" s="65" t="str">
        <f t="array" ref="Z449"> index(publications!$A$1:$A$319, match($B449, publications!$B$1:$B$319, 0))</f>
        <v>Bob</v>
      </c>
    </row>
    <row r="450">
      <c r="A450" s="4" t="str">
        <f> concatenate(VLOOKUP($B450,publications!$B:$D,3,0), ".", $C450)</f>
        <v>35MF78DP.7</v>
      </c>
      <c r="B450" s="3" t="s">
        <v>2414</v>
      </c>
      <c r="C450" s="62">
        <f t="shared" si="1"/>
        <v>7</v>
      </c>
      <c r="D450" s="3" t="s">
        <v>2759</v>
      </c>
      <c r="E450" s="3" t="s">
        <v>3161</v>
      </c>
      <c r="F450" s="16" t="s">
        <v>3180</v>
      </c>
      <c r="H450" s="3">
        <v>1995.0</v>
      </c>
      <c r="I450" s="3">
        <v>1995.0</v>
      </c>
      <c r="J450" s="3" t="s">
        <v>3171</v>
      </c>
      <c r="K450" s="5" t="s">
        <v>22</v>
      </c>
      <c r="L450" s="67" t="s">
        <v>22</v>
      </c>
      <c r="M450" s="5">
        <v>0.25</v>
      </c>
      <c r="N450" s="63" t="s">
        <v>3564</v>
      </c>
      <c r="O450" s="5">
        <v>15.0</v>
      </c>
      <c r="P450" s="3" t="s">
        <v>3166</v>
      </c>
      <c r="Q450" s="63" t="s">
        <v>22</v>
      </c>
      <c r="R450" s="64" t="s">
        <v>22</v>
      </c>
      <c r="S450" s="64"/>
      <c r="T450" s="63"/>
      <c r="U450" s="63" t="s">
        <v>22</v>
      </c>
      <c r="V450" s="65" t="str">
        <f> if(isna(VLOOKUP($A450,processing!$A:$B,1,0)), "no", "yes")</f>
        <v>yes</v>
      </c>
      <c r="W450" s="65" t="str">
        <f> if(isna(VLOOKUP($A450,outputs!$A:$B,1,0)), "no", "yes")</f>
        <v>yes</v>
      </c>
      <c r="X450" s="65" t="str">
        <f t="shared" si="2"/>
        <v>yes</v>
      </c>
      <c r="Y450" s="65" t="str">
        <f> if(isna(VLOOKUP($A450,accuracy!$A:$B,1,0)), "no", "yes")</f>
        <v>yes</v>
      </c>
      <c r="Z450" s="65" t="str">
        <f t="array" ref="Z450"> index(publications!$A$1:$A$319, match($B450, publications!$B$1:$B$319, 0))</f>
        <v>Bob</v>
      </c>
    </row>
    <row r="451">
      <c r="A451" s="4" t="str">
        <f> concatenate(VLOOKUP($B451,publications!$B:$D,3,0), ".", $C451)</f>
        <v>35MF78DP.8</v>
      </c>
      <c r="B451" s="3" t="s">
        <v>2414</v>
      </c>
      <c r="C451" s="62">
        <f t="shared" si="1"/>
        <v>8</v>
      </c>
      <c r="D451" s="3" t="s">
        <v>2759</v>
      </c>
      <c r="E451" s="3" t="s">
        <v>3161</v>
      </c>
      <c r="F451" s="16" t="s">
        <v>3565</v>
      </c>
      <c r="H451" s="3">
        <v>1999.0</v>
      </c>
      <c r="I451" s="3">
        <v>1999.0</v>
      </c>
      <c r="J451" s="3" t="s">
        <v>3171</v>
      </c>
      <c r="K451" s="5" t="s">
        <v>22</v>
      </c>
      <c r="L451" s="67" t="s">
        <v>22</v>
      </c>
      <c r="M451" s="5">
        <v>0.26</v>
      </c>
      <c r="N451" s="63" t="s">
        <v>3566</v>
      </c>
      <c r="O451" s="5">
        <v>21.0</v>
      </c>
      <c r="P451" s="3" t="s">
        <v>3166</v>
      </c>
      <c r="Q451" s="63" t="s">
        <v>22</v>
      </c>
      <c r="R451" s="64" t="s">
        <v>22</v>
      </c>
      <c r="S451" s="64"/>
      <c r="T451" s="63"/>
      <c r="U451" s="63" t="s">
        <v>22</v>
      </c>
      <c r="V451" s="65" t="str">
        <f> if(isna(VLOOKUP($A451,processing!$A:$B,1,0)), "no", "yes")</f>
        <v>yes</v>
      </c>
      <c r="W451" s="65" t="str">
        <f> if(isna(VLOOKUP($A451,outputs!$A:$B,1,0)), "no", "yes")</f>
        <v>yes</v>
      </c>
      <c r="X451" s="65" t="str">
        <f t="shared" si="2"/>
        <v>yes</v>
      </c>
      <c r="Y451" s="65" t="str">
        <f> if(isna(VLOOKUP($A451,accuracy!$A:$B,1,0)), "no", "yes")</f>
        <v>yes</v>
      </c>
      <c r="Z451" s="65" t="str">
        <f t="array" ref="Z451"> index(publications!$A$1:$A$319, match($B451, publications!$B$1:$B$319, 0))</f>
        <v>Bob</v>
      </c>
    </row>
    <row r="452">
      <c r="A452" s="4" t="str">
        <f> concatenate(VLOOKUP($B452,publications!$B:$D,3,0), ".", $C452)</f>
        <v>35MF78DP.9</v>
      </c>
      <c r="B452" s="3" t="s">
        <v>2414</v>
      </c>
      <c r="C452" s="62">
        <f t="shared" si="1"/>
        <v>9</v>
      </c>
      <c r="D452" s="3" t="s">
        <v>2759</v>
      </c>
      <c r="E452" s="3" t="s">
        <v>3161</v>
      </c>
      <c r="F452" s="16" t="s">
        <v>3567</v>
      </c>
      <c r="H452" s="3">
        <v>1951.0</v>
      </c>
      <c r="I452" s="3">
        <v>1951.0</v>
      </c>
      <c r="J452" s="3" t="s">
        <v>3164</v>
      </c>
      <c r="K452" s="5" t="s">
        <v>22</v>
      </c>
      <c r="L452" s="67" t="s">
        <v>22</v>
      </c>
      <c r="M452" s="5">
        <v>0.14</v>
      </c>
      <c r="N452" s="63" t="s">
        <v>3568</v>
      </c>
      <c r="O452" s="5">
        <v>14.0</v>
      </c>
      <c r="P452" s="3" t="s">
        <v>3166</v>
      </c>
      <c r="Q452" s="63" t="s">
        <v>22</v>
      </c>
      <c r="R452" s="64" t="s">
        <v>22</v>
      </c>
      <c r="S452" s="64"/>
      <c r="T452" s="63"/>
      <c r="U452" s="63" t="s">
        <v>22</v>
      </c>
      <c r="V452" s="65" t="str">
        <f> if(isna(VLOOKUP($A452,processing!$A:$B,1,0)), "no", "yes")</f>
        <v>yes</v>
      </c>
      <c r="W452" s="65" t="str">
        <f> if(isna(VLOOKUP($A452,outputs!$A:$B,1,0)), "no", "yes")</f>
        <v>yes</v>
      </c>
      <c r="X452" s="65" t="str">
        <f t="shared" si="2"/>
        <v>yes</v>
      </c>
      <c r="Y452" s="65" t="str">
        <f> if(isna(VLOOKUP($A452,accuracy!$A:$B,1,0)), "no", "yes")</f>
        <v>yes</v>
      </c>
      <c r="Z452" s="65" t="str">
        <f t="array" ref="Z452"> index(publications!$A$1:$A$319, match($B452, publications!$B$1:$B$319, 0))</f>
        <v>Bob</v>
      </c>
    </row>
    <row r="453">
      <c r="A453" s="4" t="str">
        <f> concatenate(VLOOKUP($B453,publications!$B:$D,3,0), ".", $C453)</f>
        <v>35MF78DP.10</v>
      </c>
      <c r="B453" s="3" t="s">
        <v>2414</v>
      </c>
      <c r="C453" s="62">
        <f t="shared" si="1"/>
        <v>10</v>
      </c>
      <c r="D453" s="3" t="s">
        <v>2759</v>
      </c>
      <c r="E453" s="3" t="s">
        <v>3161</v>
      </c>
      <c r="F453" s="16" t="s">
        <v>3567</v>
      </c>
      <c r="H453" s="3">
        <v>1955.0</v>
      </c>
      <c r="I453" s="3">
        <v>1955.0</v>
      </c>
      <c r="J453" s="3" t="s">
        <v>3164</v>
      </c>
      <c r="K453" s="5" t="s">
        <v>22</v>
      </c>
      <c r="L453" s="67" t="s">
        <v>22</v>
      </c>
      <c r="M453" s="5">
        <v>0.13</v>
      </c>
      <c r="N453" s="63" t="s">
        <v>3569</v>
      </c>
      <c r="O453" s="5">
        <v>14.0</v>
      </c>
      <c r="P453" s="3" t="s">
        <v>3166</v>
      </c>
      <c r="Q453" s="63" t="s">
        <v>22</v>
      </c>
      <c r="R453" s="64" t="s">
        <v>22</v>
      </c>
      <c r="S453" s="64"/>
      <c r="T453" s="63"/>
      <c r="U453" s="63" t="s">
        <v>22</v>
      </c>
      <c r="V453" s="65" t="str">
        <f> if(isna(VLOOKUP($A453,processing!$A:$B,1,0)), "no", "yes")</f>
        <v>yes</v>
      </c>
      <c r="W453" s="65" t="str">
        <f> if(isna(VLOOKUP($A453,outputs!$A:$B,1,0)), "no", "yes")</f>
        <v>yes</v>
      </c>
      <c r="X453" s="65" t="str">
        <f t="shared" si="2"/>
        <v>yes</v>
      </c>
      <c r="Y453" s="65" t="str">
        <f> if(isna(VLOOKUP($A453,accuracy!$A:$B,1,0)), "no", "yes")</f>
        <v>yes</v>
      </c>
      <c r="Z453" s="65" t="str">
        <f t="array" ref="Z453"> index(publications!$A$1:$A$319, match($B453, publications!$B$1:$B$319, 0))</f>
        <v>Bob</v>
      </c>
    </row>
    <row r="454">
      <c r="A454" s="4" t="str">
        <f> concatenate(VLOOKUP($B454,publications!$B:$D,3,0), ".", $C454)</f>
        <v>35MF78DP.11</v>
      </c>
      <c r="B454" s="3" t="s">
        <v>2414</v>
      </c>
      <c r="C454" s="62">
        <f t="shared" si="1"/>
        <v>11</v>
      </c>
      <c r="D454" s="3" t="s">
        <v>2759</v>
      </c>
      <c r="E454" s="3" t="s">
        <v>3161</v>
      </c>
      <c r="F454" s="16" t="s">
        <v>3517</v>
      </c>
      <c r="G454" s="16" t="s">
        <v>3570</v>
      </c>
      <c r="H454" s="3">
        <v>1971.0</v>
      </c>
      <c r="I454" s="3">
        <v>1971.0</v>
      </c>
      <c r="J454" s="3" t="s">
        <v>3171</v>
      </c>
      <c r="K454" s="5" t="s">
        <v>22</v>
      </c>
      <c r="L454" s="67" t="s">
        <v>22</v>
      </c>
      <c r="M454" s="5">
        <v>0.18</v>
      </c>
      <c r="N454" s="63" t="s">
        <v>3410</v>
      </c>
      <c r="O454" s="5">
        <v>14.0</v>
      </c>
      <c r="P454" s="3" t="s">
        <v>3166</v>
      </c>
      <c r="Q454" s="63" t="s">
        <v>22</v>
      </c>
      <c r="R454" s="64" t="s">
        <v>22</v>
      </c>
      <c r="S454" s="64"/>
      <c r="T454" s="63"/>
      <c r="U454" s="63" t="s">
        <v>22</v>
      </c>
      <c r="V454" s="65" t="str">
        <f> if(isna(VLOOKUP($A454,processing!$A:$B,1,0)), "no", "yes")</f>
        <v>yes</v>
      </c>
      <c r="W454" s="65" t="str">
        <f> if(isna(VLOOKUP($A454,outputs!$A:$B,1,0)), "no", "yes")</f>
        <v>yes</v>
      </c>
      <c r="X454" s="65" t="str">
        <f t="shared" si="2"/>
        <v>yes</v>
      </c>
      <c r="Y454" s="65" t="str">
        <f> if(isna(VLOOKUP($A454,accuracy!$A:$B,1,0)), "no", "yes")</f>
        <v>yes</v>
      </c>
      <c r="Z454" s="65" t="str">
        <f t="array" ref="Z454"> index(publications!$A$1:$A$319, match($B454, publications!$B$1:$B$319, 0))</f>
        <v>Bob</v>
      </c>
    </row>
    <row r="455">
      <c r="A455" s="4" t="str">
        <f> concatenate(VLOOKUP($B455,publications!$B:$D,3,0), ".", $C455)</f>
        <v>35MF78DP.12</v>
      </c>
      <c r="B455" s="3" t="s">
        <v>2414</v>
      </c>
      <c r="C455" s="62">
        <f t="shared" si="1"/>
        <v>12</v>
      </c>
      <c r="D455" s="3" t="s">
        <v>2759</v>
      </c>
      <c r="E455" s="3" t="s">
        <v>3161</v>
      </c>
      <c r="F455" s="16" t="s">
        <v>3567</v>
      </c>
      <c r="H455" s="3">
        <v>1973.0</v>
      </c>
      <c r="I455" s="3">
        <v>1973.0</v>
      </c>
      <c r="J455" s="3" t="s">
        <v>3164</v>
      </c>
      <c r="K455" s="5" t="s">
        <v>22</v>
      </c>
      <c r="L455" s="67" t="s">
        <v>22</v>
      </c>
      <c r="M455" s="5">
        <v>0.13</v>
      </c>
      <c r="N455" s="63" t="s">
        <v>3330</v>
      </c>
      <c r="O455" s="5">
        <v>16.0</v>
      </c>
      <c r="P455" s="3" t="s">
        <v>3166</v>
      </c>
      <c r="Q455" s="63" t="s">
        <v>22</v>
      </c>
      <c r="R455" s="64" t="s">
        <v>22</v>
      </c>
      <c r="S455" s="64"/>
      <c r="T455" s="63"/>
      <c r="U455" s="63" t="s">
        <v>22</v>
      </c>
      <c r="V455" s="65" t="str">
        <f> if(isna(VLOOKUP($A455,processing!$A:$B,1,0)), "no", "yes")</f>
        <v>yes</v>
      </c>
      <c r="W455" s="65" t="str">
        <f> if(isna(VLOOKUP($A455,outputs!$A:$B,1,0)), "no", "yes")</f>
        <v>yes</v>
      </c>
      <c r="X455" s="65" t="str">
        <f t="shared" si="2"/>
        <v>yes</v>
      </c>
      <c r="Y455" s="65" t="str">
        <f> if(isna(VLOOKUP($A455,accuracy!$A:$B,1,0)), "no", "yes")</f>
        <v>yes</v>
      </c>
      <c r="Z455" s="65" t="str">
        <f t="array" ref="Z455"> index(publications!$A$1:$A$319, match($B455, publications!$B$1:$B$319, 0))</f>
        <v>Bob</v>
      </c>
    </row>
    <row r="456">
      <c r="A456" s="4" t="str">
        <f> concatenate(VLOOKUP($B456,publications!$B:$D,3,0), ".", $C456)</f>
        <v>RCZYWWZJ.1</v>
      </c>
      <c r="B456" s="3" t="s">
        <v>2440</v>
      </c>
      <c r="C456" s="62">
        <f t="shared" si="1"/>
        <v>1</v>
      </c>
      <c r="D456" s="3" t="s">
        <v>2745</v>
      </c>
      <c r="E456" s="3" t="s">
        <v>203</v>
      </c>
      <c r="F456" s="16" t="s">
        <v>3207</v>
      </c>
      <c r="H456" s="3">
        <v>1975.0</v>
      </c>
      <c r="I456" s="3">
        <v>1975.0</v>
      </c>
      <c r="J456" s="3" t="s">
        <v>3252</v>
      </c>
      <c r="K456" s="5" t="s">
        <v>22</v>
      </c>
      <c r="L456" s="67" t="s">
        <v>22</v>
      </c>
      <c r="M456" s="5">
        <v>7.6</v>
      </c>
      <c r="N456" s="63" t="s">
        <v>22</v>
      </c>
      <c r="O456" s="5">
        <v>7.0</v>
      </c>
      <c r="P456" s="3" t="s">
        <v>3166</v>
      </c>
      <c r="Q456" s="5">
        <v>2.0</v>
      </c>
      <c r="R456" s="64" t="s">
        <v>3221</v>
      </c>
      <c r="S456" s="64"/>
      <c r="T456" s="3"/>
      <c r="U456" s="3" t="s">
        <v>3571</v>
      </c>
      <c r="V456" s="65" t="str">
        <f> if(isna(VLOOKUP($A456,processing!$A:$B,1,0)), "no", "yes")</f>
        <v>yes</v>
      </c>
      <c r="W456" s="65" t="str">
        <f> if(isna(VLOOKUP($A456,outputs!$A:$B,1,0)), "no", "yes")</f>
        <v>yes</v>
      </c>
      <c r="X456" s="65" t="str">
        <f t="shared" si="2"/>
        <v>yes</v>
      </c>
      <c r="Y456" s="65" t="str">
        <f> if(isna(VLOOKUP($A456,accuracy!$A:$B,1,0)), "no", "yes")</f>
        <v>yes</v>
      </c>
      <c r="Z456" s="65" t="str">
        <f t="array" ref="Z456"> index(publications!$A$1:$A$319, match($B456, publications!$B$1:$B$319, 0))</f>
        <v>Melanie</v>
      </c>
    </row>
    <row r="457">
      <c r="A457" s="4" t="str">
        <f> concatenate(VLOOKUP($B457,publications!$B:$D,3,0), ".", $C457)</f>
        <v>2ARJBDQ8.1</v>
      </c>
      <c r="B457" s="3" t="s">
        <v>2442</v>
      </c>
      <c r="C457" s="62">
        <f t="shared" si="1"/>
        <v>1</v>
      </c>
      <c r="D457" s="3" t="s">
        <v>2759</v>
      </c>
      <c r="E457" s="3" t="s">
        <v>203</v>
      </c>
      <c r="F457" s="16" t="s">
        <v>3572</v>
      </c>
      <c r="H457" s="3">
        <v>1946.0</v>
      </c>
      <c r="I457" s="3">
        <v>1953.0</v>
      </c>
      <c r="J457" s="3" t="s">
        <v>3199</v>
      </c>
      <c r="K457" s="5" t="s">
        <v>22</v>
      </c>
      <c r="L457" s="67" t="s">
        <v>22</v>
      </c>
      <c r="M457" s="5" t="s">
        <v>22</v>
      </c>
      <c r="N457" s="5" t="s">
        <v>22</v>
      </c>
      <c r="O457" s="5" t="s">
        <v>22</v>
      </c>
      <c r="P457" s="63" t="s">
        <v>22</v>
      </c>
      <c r="Q457" s="5">
        <v>14.0</v>
      </c>
      <c r="R457" s="64" t="s">
        <v>22</v>
      </c>
      <c r="S457" s="64"/>
      <c r="T457" s="3"/>
      <c r="U457" s="3" t="s">
        <v>3573</v>
      </c>
      <c r="V457" s="65" t="str">
        <f> if(isna(VLOOKUP($A457,processing!$A:$B,1,0)), "no", "yes")</f>
        <v>yes</v>
      </c>
      <c r="W457" s="65" t="str">
        <f> if(isna(VLOOKUP($A457,outputs!$A:$B,1,0)), "no", "yes")</f>
        <v>yes</v>
      </c>
      <c r="X457" s="65" t="str">
        <f t="shared" si="2"/>
        <v>yes</v>
      </c>
      <c r="Y457" s="65" t="str">
        <f> if(isna(VLOOKUP($A457,accuracy!$A:$B,1,0)), "no", "yes")</f>
        <v>yes</v>
      </c>
      <c r="Z457" s="65" t="str">
        <f t="array" ref="Z457"> index(publications!$A$1:$A$319, match($B457, publications!$B$1:$B$319, 0))</f>
        <v>Melanie</v>
      </c>
    </row>
    <row r="458">
      <c r="A458" s="4" t="str">
        <f> concatenate(VLOOKUP($B458,publications!$B:$D,3,0), ".", $C458)</f>
        <v>2ARJBDQ8.2</v>
      </c>
      <c r="B458" s="3" t="s">
        <v>2442</v>
      </c>
      <c r="C458" s="62">
        <f t="shared" si="1"/>
        <v>2</v>
      </c>
      <c r="D458" s="3" t="s">
        <v>2759</v>
      </c>
      <c r="E458" s="3" t="s">
        <v>203</v>
      </c>
      <c r="F458" s="16" t="s">
        <v>3567</v>
      </c>
      <c r="H458" s="3">
        <v>2006.0</v>
      </c>
      <c r="I458" s="3">
        <v>2006.0</v>
      </c>
      <c r="J458" s="3" t="s">
        <v>3199</v>
      </c>
      <c r="K458" s="5" t="s">
        <v>22</v>
      </c>
      <c r="L458" s="67" t="s">
        <v>22</v>
      </c>
      <c r="M458" s="5" t="s">
        <v>22</v>
      </c>
      <c r="N458" s="5" t="s">
        <v>22</v>
      </c>
      <c r="O458" s="5" t="s">
        <v>22</v>
      </c>
      <c r="P458" s="63" t="s">
        <v>22</v>
      </c>
      <c r="Q458" s="5">
        <v>10.0</v>
      </c>
      <c r="R458" s="64" t="s">
        <v>22</v>
      </c>
      <c r="S458" s="64"/>
      <c r="T458" s="3"/>
      <c r="U458" s="3" t="s">
        <v>3574</v>
      </c>
      <c r="V458" s="65" t="str">
        <f> if(isna(VLOOKUP($A458,processing!$A:$B,1,0)), "no", "yes")</f>
        <v>yes</v>
      </c>
      <c r="W458" s="65" t="str">
        <f> if(isna(VLOOKUP($A458,outputs!$A:$B,1,0)), "no", "yes")</f>
        <v>yes</v>
      </c>
      <c r="X458" s="65" t="str">
        <f t="shared" si="2"/>
        <v>yes</v>
      </c>
      <c r="Y458" s="65" t="str">
        <f> if(isna(VLOOKUP($A458,accuracy!$A:$B,1,0)), "no", "yes")</f>
        <v>yes</v>
      </c>
      <c r="Z458" s="65" t="str">
        <f t="array" ref="Z458"> index(publications!$A$1:$A$319, match($B458, publications!$B$1:$B$319, 0))</f>
        <v>Melanie</v>
      </c>
    </row>
    <row r="459">
      <c r="A459" s="4" t="str">
        <f> concatenate(VLOOKUP($B459,publications!$B:$D,3,0), ".", $C459)</f>
        <v>2ARJBDQ8.3</v>
      </c>
      <c r="B459" s="3" t="s">
        <v>2442</v>
      </c>
      <c r="C459" s="62">
        <f t="shared" si="1"/>
        <v>3</v>
      </c>
      <c r="D459" s="3" t="s">
        <v>2793</v>
      </c>
      <c r="E459" s="3" t="s">
        <v>203</v>
      </c>
      <c r="F459" s="16" t="s">
        <v>3567</v>
      </c>
      <c r="H459" s="3">
        <v>1954.0</v>
      </c>
      <c r="I459" s="3">
        <v>1954.0</v>
      </c>
      <c r="J459" s="3" t="s">
        <v>3199</v>
      </c>
      <c r="K459" s="5" t="s">
        <v>22</v>
      </c>
      <c r="L459" s="67" t="s">
        <v>22</v>
      </c>
      <c r="M459" s="5" t="s">
        <v>22</v>
      </c>
      <c r="N459" s="5" t="s">
        <v>22</v>
      </c>
      <c r="O459" s="5" t="s">
        <v>22</v>
      </c>
      <c r="P459" s="63" t="s">
        <v>22</v>
      </c>
      <c r="Q459" s="5">
        <v>7.0</v>
      </c>
      <c r="R459" s="64" t="s">
        <v>22</v>
      </c>
      <c r="S459" s="64"/>
      <c r="T459" s="3"/>
      <c r="U459" s="3" t="s">
        <v>3575</v>
      </c>
      <c r="V459" s="65" t="str">
        <f> if(isna(VLOOKUP($A459,processing!$A:$B,1,0)), "no", "yes")</f>
        <v>yes</v>
      </c>
      <c r="W459" s="65" t="str">
        <f> if(isna(VLOOKUP($A459,outputs!$A:$B,1,0)), "no", "yes")</f>
        <v>yes</v>
      </c>
      <c r="X459" s="65" t="str">
        <f t="shared" si="2"/>
        <v>yes</v>
      </c>
      <c r="Y459" s="65" t="str">
        <f> if(isna(VLOOKUP($A459,accuracy!$A:$B,1,0)), "no", "yes")</f>
        <v>yes</v>
      </c>
      <c r="Z459" s="65" t="str">
        <f t="array" ref="Z459"> index(publications!$A$1:$A$319, match($B459, publications!$B$1:$B$319, 0))</f>
        <v>Melanie</v>
      </c>
    </row>
    <row r="460">
      <c r="A460" s="4" t="str">
        <f> concatenate(VLOOKUP($B460,publications!$B:$D,3,0), ".", $C460)</f>
        <v>2ARJBDQ8.4</v>
      </c>
      <c r="B460" s="3" t="s">
        <v>2442</v>
      </c>
      <c r="C460" s="62">
        <f t="shared" si="1"/>
        <v>4</v>
      </c>
      <c r="D460" s="3" t="s">
        <v>2793</v>
      </c>
      <c r="E460" s="3" t="s">
        <v>203</v>
      </c>
      <c r="F460" s="16" t="s">
        <v>3567</v>
      </c>
      <c r="H460" s="3">
        <v>1949.0</v>
      </c>
      <c r="I460" s="3">
        <v>1949.0</v>
      </c>
      <c r="J460" s="3" t="s">
        <v>3199</v>
      </c>
      <c r="K460" s="5" t="s">
        <v>22</v>
      </c>
      <c r="L460" s="67" t="s">
        <v>22</v>
      </c>
      <c r="M460" s="5" t="s">
        <v>22</v>
      </c>
      <c r="N460" s="5" t="s">
        <v>22</v>
      </c>
      <c r="O460" s="5" t="s">
        <v>22</v>
      </c>
      <c r="P460" s="63" t="s">
        <v>22</v>
      </c>
      <c r="Q460" s="5">
        <v>4.0</v>
      </c>
      <c r="R460" s="64" t="s">
        <v>22</v>
      </c>
      <c r="S460" s="64"/>
      <c r="T460" s="3"/>
      <c r="U460" s="3" t="s">
        <v>3576</v>
      </c>
      <c r="V460" s="65" t="str">
        <f> if(isna(VLOOKUP($A460,processing!$A:$B,1,0)), "no", "yes")</f>
        <v>yes</v>
      </c>
      <c r="W460" s="65" t="str">
        <f> if(isna(VLOOKUP($A460,outputs!$A:$B,1,0)), "no", "yes")</f>
        <v>yes</v>
      </c>
      <c r="X460" s="65" t="str">
        <f t="shared" si="2"/>
        <v>yes</v>
      </c>
      <c r="Y460" s="65" t="str">
        <f> if(isna(VLOOKUP($A460,accuracy!$A:$B,1,0)), "no", "yes")</f>
        <v>yes</v>
      </c>
      <c r="Z460" s="65" t="str">
        <f t="array" ref="Z460"> index(publications!$A$1:$A$319, match($B460, publications!$B$1:$B$319, 0))</f>
        <v>Melanie</v>
      </c>
    </row>
    <row r="461">
      <c r="A461" s="4" t="str">
        <f> concatenate(VLOOKUP($B461,publications!$B:$D,3,0), ".", $C461)</f>
        <v>TBSJTSKM.1</v>
      </c>
      <c r="B461" s="3" t="s">
        <v>2447</v>
      </c>
      <c r="C461" s="62">
        <f t="shared" si="1"/>
        <v>1</v>
      </c>
      <c r="D461" s="3" t="s">
        <v>2759</v>
      </c>
      <c r="E461" s="3" t="s">
        <v>3161</v>
      </c>
      <c r="F461" s="16" t="s">
        <v>3577</v>
      </c>
      <c r="H461" s="3">
        <v>1934.0</v>
      </c>
      <c r="I461" s="3">
        <v>1939.0</v>
      </c>
      <c r="J461" s="3" t="s">
        <v>3199</v>
      </c>
      <c r="K461" s="5" t="s">
        <v>22</v>
      </c>
      <c r="L461" s="67" t="s">
        <v>22</v>
      </c>
      <c r="M461" s="67" t="s">
        <v>22</v>
      </c>
      <c r="N461" s="63" t="s">
        <v>22</v>
      </c>
      <c r="O461" s="5">
        <v>3200.0</v>
      </c>
      <c r="P461" s="3" t="s">
        <v>3238</v>
      </c>
      <c r="Q461" s="63" t="s">
        <v>22</v>
      </c>
      <c r="R461" s="64" t="s">
        <v>22</v>
      </c>
      <c r="S461" s="64"/>
      <c r="T461" s="3"/>
      <c r="U461" s="3" t="s">
        <v>3578</v>
      </c>
      <c r="V461" s="65" t="str">
        <f> if(isna(VLOOKUP($A461,processing!$A:$B,1,0)), "no", "yes")</f>
        <v>yes</v>
      </c>
      <c r="W461" s="65" t="str">
        <f> if(isna(VLOOKUP($A461,outputs!$A:$B,1,0)), "no", "yes")</f>
        <v>yes</v>
      </c>
      <c r="X461" s="65" t="str">
        <f t="shared" si="2"/>
        <v>yes</v>
      </c>
      <c r="Y461" s="65" t="str">
        <f> if(isna(VLOOKUP($A461,accuracy!$A:$B,1,0)), "no", "yes")</f>
        <v>yes</v>
      </c>
      <c r="Z461" s="65" t="str">
        <f t="array" ref="Z461"> index(publications!$A$1:$A$319, match($B461, publications!$B$1:$B$319, 0))</f>
        <v>Bob</v>
      </c>
    </row>
    <row r="462">
      <c r="A462" s="4" t="str">
        <f> concatenate(VLOOKUP($B462,publications!$B:$D,3,0), ".", $C462)</f>
        <v>F9VIP5F7.1</v>
      </c>
      <c r="B462" s="3" t="s">
        <v>2449</v>
      </c>
      <c r="C462" s="62">
        <f t="shared" si="1"/>
        <v>1</v>
      </c>
      <c r="D462" s="3" t="s">
        <v>2759</v>
      </c>
      <c r="E462" s="3" t="s">
        <v>3161</v>
      </c>
      <c r="F462" s="16" t="s">
        <v>3577</v>
      </c>
      <c r="H462" s="3">
        <v>1934.0</v>
      </c>
      <c r="I462" s="3">
        <v>1939.0</v>
      </c>
      <c r="J462" s="3" t="s">
        <v>3199</v>
      </c>
      <c r="K462" s="5" t="s">
        <v>22</v>
      </c>
      <c r="L462" s="67" t="s">
        <v>22</v>
      </c>
      <c r="M462" s="5">
        <v>0.07</v>
      </c>
      <c r="N462" s="63" t="s">
        <v>3579</v>
      </c>
      <c r="O462" s="5">
        <v>3200.0</v>
      </c>
      <c r="P462" s="3" t="s">
        <v>3238</v>
      </c>
      <c r="Q462" s="5">
        <v>9.0</v>
      </c>
      <c r="R462" s="64" t="s">
        <v>22</v>
      </c>
      <c r="S462" s="64"/>
      <c r="T462" s="3"/>
      <c r="U462" s="3" t="s">
        <v>3578</v>
      </c>
      <c r="V462" s="65" t="str">
        <f> if(isna(VLOOKUP($A462,processing!$A:$B,1,0)), "no", "yes")</f>
        <v>yes</v>
      </c>
      <c r="W462" s="65" t="str">
        <f> if(isna(VLOOKUP($A462,outputs!$A:$B,1,0)), "no", "yes")</f>
        <v>yes</v>
      </c>
      <c r="X462" s="65" t="str">
        <f t="shared" si="2"/>
        <v>yes</v>
      </c>
      <c r="Y462" s="65" t="str">
        <f> if(isna(VLOOKUP($A462,accuracy!$A:$B,1,0)), "no", "yes")</f>
        <v>yes</v>
      </c>
      <c r="Z462" s="65" t="str">
        <f t="array" ref="Z462"> index(publications!$A$1:$A$319, match($B462, publications!$B$1:$B$319, 0))</f>
        <v>Bob</v>
      </c>
    </row>
    <row r="463">
      <c r="A463" s="4" t="str">
        <f> concatenate(VLOOKUP($B463,publications!$B:$D,3,0), ".", $C463)</f>
        <v>F9VIP5F7.2</v>
      </c>
      <c r="B463" s="3" t="s">
        <v>2449</v>
      </c>
      <c r="C463" s="62">
        <f t="shared" si="1"/>
        <v>2</v>
      </c>
      <c r="D463" s="3" t="s">
        <v>2759</v>
      </c>
      <c r="E463" s="3" t="s">
        <v>3161</v>
      </c>
      <c r="F463" s="16" t="s">
        <v>3577</v>
      </c>
      <c r="H463" s="3">
        <v>1934.0</v>
      </c>
      <c r="I463" s="3">
        <v>1939.0</v>
      </c>
      <c r="J463" s="3" t="s">
        <v>3199</v>
      </c>
      <c r="K463" s="5" t="s">
        <v>22</v>
      </c>
      <c r="L463" s="67" t="s">
        <v>22</v>
      </c>
      <c r="M463" s="5">
        <v>0.05</v>
      </c>
      <c r="N463" s="63" t="s">
        <v>3579</v>
      </c>
      <c r="O463" s="5">
        <v>3200.0</v>
      </c>
      <c r="P463" s="3" t="s">
        <v>3238</v>
      </c>
      <c r="Q463" s="5">
        <v>8.0</v>
      </c>
      <c r="R463" s="64" t="s">
        <v>22</v>
      </c>
      <c r="S463" s="64"/>
      <c r="T463" s="3"/>
      <c r="U463" s="3" t="s">
        <v>3578</v>
      </c>
      <c r="V463" s="65" t="str">
        <f> if(isna(VLOOKUP($A463,processing!$A:$B,1,0)), "no", "yes")</f>
        <v>yes</v>
      </c>
      <c r="W463" s="65" t="str">
        <f> if(isna(VLOOKUP($A463,outputs!$A:$B,1,0)), "no", "yes")</f>
        <v>yes</v>
      </c>
      <c r="X463" s="65" t="str">
        <f t="shared" si="2"/>
        <v>yes</v>
      </c>
      <c r="Y463" s="65" t="str">
        <f> if(isna(VLOOKUP($A463,accuracy!$A:$B,1,0)), "no", "yes")</f>
        <v>yes</v>
      </c>
      <c r="Z463" s="65" t="str">
        <f t="array" ref="Z463"> index(publications!$A$1:$A$319, match($B463, publications!$B$1:$B$319, 0))</f>
        <v>Bob</v>
      </c>
    </row>
    <row r="464">
      <c r="A464" s="4" t="str">
        <f> concatenate(VLOOKUP($B464,publications!$B:$D,3,0), ".", $C464)</f>
        <v>F9VIP5F7.3</v>
      </c>
      <c r="B464" s="3" t="s">
        <v>2449</v>
      </c>
      <c r="C464" s="62">
        <f t="shared" si="1"/>
        <v>3</v>
      </c>
      <c r="D464" s="3" t="s">
        <v>2759</v>
      </c>
      <c r="E464" s="3" t="s">
        <v>3161</v>
      </c>
      <c r="F464" s="16" t="s">
        <v>3577</v>
      </c>
      <c r="H464" s="3">
        <v>1934.0</v>
      </c>
      <c r="I464" s="3">
        <v>1939.0</v>
      </c>
      <c r="J464" s="3" t="s">
        <v>3199</v>
      </c>
      <c r="K464" s="5" t="s">
        <v>22</v>
      </c>
      <c r="L464" s="67" t="s">
        <v>22</v>
      </c>
      <c r="M464" s="5">
        <v>0.08</v>
      </c>
      <c r="N464" s="63" t="s">
        <v>3580</v>
      </c>
      <c r="O464" s="5">
        <v>3200.0</v>
      </c>
      <c r="P464" s="3" t="s">
        <v>3238</v>
      </c>
      <c r="Q464" s="5">
        <v>14.0</v>
      </c>
      <c r="R464" s="64" t="s">
        <v>22</v>
      </c>
      <c r="S464" s="64"/>
      <c r="T464" s="3"/>
      <c r="U464" s="3" t="s">
        <v>3578</v>
      </c>
      <c r="V464" s="65" t="str">
        <f> if(isna(VLOOKUP($A464,processing!$A:$B,1,0)), "no", "yes")</f>
        <v>yes</v>
      </c>
      <c r="W464" s="65" t="str">
        <f> if(isna(VLOOKUP($A464,outputs!$A:$B,1,0)), "no", "yes")</f>
        <v>yes</v>
      </c>
      <c r="X464" s="65" t="str">
        <f t="shared" si="2"/>
        <v>yes</v>
      </c>
      <c r="Y464" s="65" t="str">
        <f> if(isna(VLOOKUP($A464,accuracy!$A:$B,1,0)), "no", "yes")</f>
        <v>yes</v>
      </c>
      <c r="Z464" s="65" t="str">
        <f t="array" ref="Z464"> index(publications!$A$1:$A$319, match($B464, publications!$B$1:$B$319, 0))</f>
        <v>Bob</v>
      </c>
    </row>
    <row r="465">
      <c r="A465" s="4" t="str">
        <f> concatenate(VLOOKUP($B465,publications!$B:$D,3,0), ".", $C465)</f>
        <v>F9VIP5F7.4</v>
      </c>
      <c r="B465" s="3" t="s">
        <v>2449</v>
      </c>
      <c r="C465" s="62">
        <f t="shared" si="1"/>
        <v>4</v>
      </c>
      <c r="D465" s="3" t="s">
        <v>2759</v>
      </c>
      <c r="E465" s="3" t="s">
        <v>3161</v>
      </c>
      <c r="F465" s="16" t="s">
        <v>3577</v>
      </c>
      <c r="H465" s="3">
        <v>1934.0</v>
      </c>
      <c r="I465" s="3">
        <v>1939.0</v>
      </c>
      <c r="J465" s="3" t="s">
        <v>3199</v>
      </c>
      <c r="K465" s="5" t="s">
        <v>22</v>
      </c>
      <c r="L465" s="67" t="s">
        <v>22</v>
      </c>
      <c r="M465" s="5">
        <v>0.06</v>
      </c>
      <c r="N465" s="63" t="s">
        <v>3581</v>
      </c>
      <c r="O465" s="5">
        <v>3200.0</v>
      </c>
      <c r="P465" s="3" t="s">
        <v>3238</v>
      </c>
      <c r="Q465" s="5">
        <v>24.0</v>
      </c>
      <c r="R465" s="64" t="s">
        <v>22</v>
      </c>
      <c r="S465" s="64"/>
      <c r="T465" s="3"/>
      <c r="U465" s="3" t="s">
        <v>3578</v>
      </c>
      <c r="V465" s="65" t="str">
        <f> if(isna(VLOOKUP($A465,processing!$A:$B,1,0)), "no", "yes")</f>
        <v>yes</v>
      </c>
      <c r="W465" s="65" t="str">
        <f> if(isna(VLOOKUP($A465,outputs!$A:$B,1,0)), "no", "yes")</f>
        <v>yes</v>
      </c>
      <c r="X465" s="65" t="str">
        <f t="shared" si="2"/>
        <v>yes</v>
      </c>
      <c r="Y465" s="65" t="str">
        <f> if(isna(VLOOKUP($A465,accuracy!$A:$B,1,0)), "no", "yes")</f>
        <v>yes</v>
      </c>
      <c r="Z465" s="65" t="str">
        <f t="array" ref="Z465"> index(publications!$A$1:$A$319, match($B465, publications!$B$1:$B$319, 0))</f>
        <v>Bob</v>
      </c>
    </row>
    <row r="466">
      <c r="A466" s="4" t="str">
        <f> concatenate(VLOOKUP($B466,publications!$B:$D,3,0), ".", $C466)</f>
        <v>U33K22B3.1</v>
      </c>
      <c r="B466" s="3" t="s">
        <v>2450</v>
      </c>
      <c r="C466" s="62">
        <f t="shared" si="1"/>
        <v>1</v>
      </c>
      <c r="D466" s="3" t="s">
        <v>2759</v>
      </c>
      <c r="E466" s="3" t="s">
        <v>203</v>
      </c>
      <c r="F466" s="16" t="s">
        <v>3272</v>
      </c>
      <c r="H466" s="3">
        <v>1971.0</v>
      </c>
      <c r="I466" s="3">
        <v>1971.0</v>
      </c>
      <c r="J466" s="3" t="s">
        <v>3164</v>
      </c>
      <c r="K466" s="5">
        <v>2400.0</v>
      </c>
      <c r="L466" s="5" t="s">
        <v>22</v>
      </c>
      <c r="M466" s="5">
        <v>0.32</v>
      </c>
      <c r="N466" s="63" t="s">
        <v>22</v>
      </c>
      <c r="O466" s="3" t="s">
        <v>22</v>
      </c>
      <c r="P466" s="63" t="s">
        <v>22</v>
      </c>
      <c r="Q466" s="5">
        <v>57.0</v>
      </c>
      <c r="R466" s="64" t="s">
        <v>22</v>
      </c>
      <c r="S466" s="64"/>
      <c r="T466" s="3"/>
      <c r="U466" s="3" t="s">
        <v>3582</v>
      </c>
      <c r="V466" s="65" t="str">
        <f> if(isna(VLOOKUP($A466,processing!$A:$B,1,0)), "no", "yes")</f>
        <v>yes</v>
      </c>
      <c r="W466" s="65" t="str">
        <f> if(isna(VLOOKUP($A466,outputs!$A:$B,1,0)), "no", "yes")</f>
        <v>yes</v>
      </c>
      <c r="X466" s="65" t="str">
        <f t="shared" si="2"/>
        <v>yes</v>
      </c>
      <c r="Y466" s="65" t="str">
        <f> if(isna(VLOOKUP($A466,accuracy!$A:$B,1,0)), "no", "yes")</f>
        <v>yes</v>
      </c>
      <c r="Z466" s="65" t="str">
        <f t="array" ref="Z466"> index(publications!$A$1:$A$319, match($B466, publications!$B$1:$B$319, 0))</f>
        <v>Anette</v>
      </c>
    </row>
    <row r="467">
      <c r="A467" s="4" t="str">
        <f> concatenate(VLOOKUP($B467,publications!$B:$D,3,0), ".", $C467)</f>
        <v>U33K22B3.2</v>
      </c>
      <c r="B467" s="3" t="s">
        <v>2450</v>
      </c>
      <c r="C467" s="62">
        <f t="shared" si="1"/>
        <v>2</v>
      </c>
      <c r="D467" s="3" t="s">
        <v>2759</v>
      </c>
      <c r="E467" s="3" t="s">
        <v>203</v>
      </c>
      <c r="F467" s="16" t="s">
        <v>3272</v>
      </c>
      <c r="H467" s="3">
        <v>1981.0</v>
      </c>
      <c r="I467" s="3">
        <v>1981.0</v>
      </c>
      <c r="J467" s="3" t="s">
        <v>3164</v>
      </c>
      <c r="K467" s="5">
        <v>4500.0</v>
      </c>
      <c r="L467" s="5" t="s">
        <v>22</v>
      </c>
      <c r="M467" s="5">
        <v>0.59</v>
      </c>
      <c r="N467" s="63" t="s">
        <v>22</v>
      </c>
      <c r="O467" s="3" t="s">
        <v>22</v>
      </c>
      <c r="P467" s="63" t="s">
        <v>22</v>
      </c>
      <c r="Q467" s="5">
        <v>27.0</v>
      </c>
      <c r="R467" s="64" t="s">
        <v>22</v>
      </c>
      <c r="S467" s="64"/>
      <c r="T467" s="3"/>
      <c r="U467" s="3" t="s">
        <v>3582</v>
      </c>
      <c r="V467" s="65" t="str">
        <f> if(isna(VLOOKUP($A467,processing!$A:$B,1,0)), "no", "yes")</f>
        <v>yes</v>
      </c>
      <c r="W467" s="65" t="str">
        <f> if(isna(VLOOKUP($A467,outputs!$A:$B,1,0)), "no", "yes")</f>
        <v>yes</v>
      </c>
      <c r="X467" s="65" t="str">
        <f t="shared" si="2"/>
        <v>yes</v>
      </c>
      <c r="Y467" s="65" t="str">
        <f> if(isna(VLOOKUP($A467,accuracy!$A:$B,1,0)), "no", "yes")</f>
        <v>yes</v>
      </c>
      <c r="Z467" s="65" t="str">
        <f t="array" ref="Z467"> index(publications!$A$1:$A$319, match($B467, publications!$B$1:$B$319, 0))</f>
        <v>Anette</v>
      </c>
    </row>
    <row r="468">
      <c r="A468" s="4" t="str">
        <f> concatenate(VLOOKUP($B468,publications!$B:$D,3,0), ".", $C468)</f>
        <v>ZZ5TKXNF.1</v>
      </c>
      <c r="B468" s="3" t="s">
        <v>2463</v>
      </c>
      <c r="C468" s="62">
        <f t="shared" si="1"/>
        <v>1</v>
      </c>
      <c r="D468" s="3" t="s">
        <v>2745</v>
      </c>
      <c r="E468" s="3" t="s">
        <v>203</v>
      </c>
      <c r="F468" s="16" t="s">
        <v>3207</v>
      </c>
      <c r="H468" s="3">
        <v>1974.0</v>
      </c>
      <c r="I468" s="3">
        <v>1974.0</v>
      </c>
      <c r="J468" s="3" t="s">
        <v>3164</v>
      </c>
      <c r="K468" s="5">
        <v>171000.0</v>
      </c>
      <c r="L468" s="5" t="s">
        <v>3172</v>
      </c>
      <c r="M468" s="5">
        <v>6.0</v>
      </c>
      <c r="N468" s="63" t="s">
        <v>22</v>
      </c>
      <c r="O468" s="5">
        <v>14.0</v>
      </c>
      <c r="P468" s="3" t="s">
        <v>3166</v>
      </c>
      <c r="Q468" s="5">
        <v>3.0</v>
      </c>
      <c r="R468" s="64" t="s">
        <v>3221</v>
      </c>
      <c r="S468" s="64"/>
      <c r="T468" s="63"/>
      <c r="U468" s="63" t="s">
        <v>3583</v>
      </c>
      <c r="V468" s="65" t="str">
        <f> if(isna(VLOOKUP($A468,processing!$A:$B,1,0)), "no", "yes")</f>
        <v>yes</v>
      </c>
      <c r="W468" s="65" t="str">
        <f> if(isna(VLOOKUP($A468,outputs!$A:$B,1,0)), "no", "yes")</f>
        <v>yes</v>
      </c>
      <c r="X468" s="65" t="str">
        <f t="shared" si="2"/>
        <v>yes</v>
      </c>
      <c r="Y468" s="65" t="str">
        <f> if(isna(VLOOKUP($A468,accuracy!$A:$B,1,0)), "no", "yes")</f>
        <v>yes</v>
      </c>
      <c r="Z468" s="65" t="str">
        <f t="array" ref="Z468"> index(publications!$A$1:$A$319, match($B468, publications!$B$1:$B$319, 0))</f>
        <v>Amaury</v>
      </c>
    </row>
    <row r="469">
      <c r="A469" s="4" t="str">
        <f> concatenate(VLOOKUP($B469,publications!$B:$D,3,0), ".", $C469)</f>
        <v>ZZ5TKXNF.2</v>
      </c>
      <c r="B469" s="3" t="s">
        <v>2463</v>
      </c>
      <c r="C469" s="62">
        <f t="shared" si="1"/>
        <v>2</v>
      </c>
      <c r="D469" s="3" t="s">
        <v>2745</v>
      </c>
      <c r="E469" s="3" t="s">
        <v>203</v>
      </c>
      <c r="F469" s="16" t="s">
        <v>3207</v>
      </c>
      <c r="H469" s="3">
        <v>1975.0</v>
      </c>
      <c r="I469" s="3">
        <v>1975.0</v>
      </c>
      <c r="J469" s="3" t="s">
        <v>3164</v>
      </c>
      <c r="K469" s="5">
        <v>171000.0</v>
      </c>
      <c r="L469" s="5" t="s">
        <v>3172</v>
      </c>
      <c r="M469" s="5">
        <v>6.0</v>
      </c>
      <c r="N469" s="63" t="s">
        <v>22</v>
      </c>
      <c r="O469" s="5">
        <v>14.0</v>
      </c>
      <c r="P469" s="3" t="s">
        <v>3166</v>
      </c>
      <c r="Q469" s="5">
        <v>3.0</v>
      </c>
      <c r="R469" s="64" t="s">
        <v>3221</v>
      </c>
      <c r="S469" s="64"/>
      <c r="T469" s="63"/>
      <c r="U469" s="63" t="s">
        <v>3584</v>
      </c>
      <c r="V469" s="65" t="str">
        <f> if(isna(VLOOKUP($A469,processing!$A:$B,1,0)), "no", "yes")</f>
        <v>yes</v>
      </c>
      <c r="W469" s="65" t="str">
        <f> if(isna(VLOOKUP($A469,outputs!$A:$B,1,0)), "no", "yes")</f>
        <v>yes</v>
      </c>
      <c r="X469" s="65" t="str">
        <f t="shared" si="2"/>
        <v>yes</v>
      </c>
      <c r="Y469" s="65" t="str">
        <f> if(isna(VLOOKUP($A469,accuracy!$A:$B,1,0)), "no", "yes")</f>
        <v>yes</v>
      </c>
      <c r="Z469" s="10" t="s">
        <v>91</v>
      </c>
    </row>
    <row r="470">
      <c r="A470" s="4" t="str">
        <f> concatenate(VLOOKUP($B470,publications!$B:$D,3,0), ".", $C470)</f>
        <v>ZZ5TKXNF.3</v>
      </c>
      <c r="B470" s="3" t="s">
        <v>2463</v>
      </c>
      <c r="C470" s="62">
        <f t="shared" si="1"/>
        <v>3</v>
      </c>
      <c r="D470" s="3" t="s">
        <v>2745</v>
      </c>
      <c r="E470" s="3" t="s">
        <v>203</v>
      </c>
      <c r="F470" s="16" t="s">
        <v>3207</v>
      </c>
      <c r="H470" s="3">
        <v>1976.0</v>
      </c>
      <c r="I470" s="3">
        <v>1976.0</v>
      </c>
      <c r="J470" s="3" t="s">
        <v>3164</v>
      </c>
      <c r="K470" s="5">
        <v>171000.0</v>
      </c>
      <c r="L470" s="5" t="s">
        <v>3172</v>
      </c>
      <c r="M470" s="5">
        <v>6.0</v>
      </c>
      <c r="N470" s="63" t="s">
        <v>22</v>
      </c>
      <c r="O470" s="5">
        <v>14.0</v>
      </c>
      <c r="P470" s="3" t="s">
        <v>3166</v>
      </c>
      <c r="Q470" s="5">
        <v>3.0</v>
      </c>
      <c r="R470" s="64" t="s">
        <v>3221</v>
      </c>
      <c r="S470" s="64"/>
      <c r="T470" s="63"/>
      <c r="U470" s="63" t="s">
        <v>3585</v>
      </c>
      <c r="V470" s="65" t="str">
        <f> if(isna(VLOOKUP($A470,processing!$A:$B,1,0)), "no", "yes")</f>
        <v>yes</v>
      </c>
      <c r="W470" s="65" t="str">
        <f> if(isna(VLOOKUP($A470,outputs!$A:$B,1,0)), "no", "yes")</f>
        <v>yes</v>
      </c>
      <c r="X470" s="65" t="str">
        <f t="shared" si="2"/>
        <v>yes</v>
      </c>
      <c r="Y470" s="65" t="str">
        <f> if(isna(VLOOKUP($A470,accuracy!$A:$B,1,0)), "no", "yes")</f>
        <v>yes</v>
      </c>
      <c r="Z470" s="10" t="s">
        <v>91</v>
      </c>
    </row>
    <row r="471">
      <c r="A471" s="4" t="str">
        <f> concatenate(VLOOKUP($B471,publications!$B:$D,3,0), ".", $C471)</f>
        <v>ZZ5TKXNF.4</v>
      </c>
      <c r="B471" s="3" t="s">
        <v>2463</v>
      </c>
      <c r="C471" s="62">
        <f t="shared" si="1"/>
        <v>4</v>
      </c>
      <c r="D471" s="3" t="s">
        <v>2745</v>
      </c>
      <c r="E471" s="3" t="s">
        <v>203</v>
      </c>
      <c r="F471" s="16" t="s">
        <v>3207</v>
      </c>
      <c r="H471" s="3">
        <v>1975.0</v>
      </c>
      <c r="I471" s="3">
        <v>1975.0</v>
      </c>
      <c r="J471" s="3" t="s">
        <v>3164</v>
      </c>
      <c r="K471" s="5">
        <v>171000.0</v>
      </c>
      <c r="L471" s="5" t="s">
        <v>3172</v>
      </c>
      <c r="M471" s="5">
        <v>6.0</v>
      </c>
      <c r="N471" s="63" t="s">
        <v>22</v>
      </c>
      <c r="O471" s="5">
        <v>14.0</v>
      </c>
      <c r="P471" s="3" t="s">
        <v>3166</v>
      </c>
      <c r="Q471" s="5">
        <v>3.0</v>
      </c>
      <c r="R471" s="64" t="s">
        <v>3221</v>
      </c>
      <c r="S471" s="64"/>
      <c r="T471" s="63"/>
      <c r="U471" s="63" t="s">
        <v>3586</v>
      </c>
      <c r="V471" s="65" t="str">
        <f> if(isna(VLOOKUP($A471,processing!$A:$B,1,0)), "no", "yes")</f>
        <v>yes</v>
      </c>
      <c r="W471" s="65" t="str">
        <f> if(isna(VLOOKUP($A471,outputs!$A:$B,1,0)), "no", "yes")</f>
        <v>yes</v>
      </c>
      <c r="X471" s="65" t="str">
        <f t="shared" si="2"/>
        <v>yes</v>
      </c>
      <c r="Y471" s="65" t="str">
        <f> if(isna(VLOOKUP($A471,accuracy!$A:$B,1,0)), "no", "yes")</f>
        <v>yes</v>
      </c>
      <c r="Z471" s="10" t="s">
        <v>91</v>
      </c>
    </row>
    <row r="472">
      <c r="A472" s="4" t="str">
        <f> concatenate(VLOOKUP($B472,publications!$B:$D,3,0), ".", $C472)</f>
        <v>ZZ5TKXNF.5</v>
      </c>
      <c r="B472" s="3" t="s">
        <v>2463</v>
      </c>
      <c r="C472" s="62">
        <f t="shared" si="1"/>
        <v>5</v>
      </c>
      <c r="D472" s="3" t="s">
        <v>2745</v>
      </c>
      <c r="E472" s="3" t="s">
        <v>203</v>
      </c>
      <c r="F472" s="16" t="s">
        <v>3207</v>
      </c>
      <c r="H472" s="3">
        <v>1974.0</v>
      </c>
      <c r="I472" s="3">
        <v>1974.0</v>
      </c>
      <c r="J472" s="3" t="s">
        <v>3164</v>
      </c>
      <c r="K472" s="5">
        <v>171000.0</v>
      </c>
      <c r="L472" s="5" t="s">
        <v>3172</v>
      </c>
      <c r="M472" s="5">
        <v>6.0</v>
      </c>
      <c r="N472" s="63" t="s">
        <v>22</v>
      </c>
      <c r="O472" s="5">
        <v>14.0</v>
      </c>
      <c r="P472" s="3" t="s">
        <v>3166</v>
      </c>
      <c r="Q472" s="5">
        <v>3.0</v>
      </c>
      <c r="R472" s="64" t="s">
        <v>3221</v>
      </c>
      <c r="S472" s="64"/>
      <c r="T472" s="63"/>
      <c r="U472" s="63" t="s">
        <v>3587</v>
      </c>
      <c r="V472" s="65" t="str">
        <f> if(isna(VLOOKUP($A472,processing!$A:$B,1,0)), "no", "yes")</f>
        <v>yes</v>
      </c>
      <c r="W472" s="65" t="str">
        <f> if(isna(VLOOKUP($A472,outputs!$A:$B,1,0)), "no", "yes")</f>
        <v>yes</v>
      </c>
      <c r="X472" s="65" t="str">
        <f t="shared" si="2"/>
        <v>yes</v>
      </c>
      <c r="Y472" s="65" t="str">
        <f> if(isna(VLOOKUP($A472,accuracy!$A:$B,1,0)), "no", "yes")</f>
        <v>yes</v>
      </c>
      <c r="Z472" s="10" t="s">
        <v>91</v>
      </c>
    </row>
    <row r="473">
      <c r="A473" s="4" t="str">
        <f> concatenate(VLOOKUP($B473,publications!$B:$D,3,0), ".", $C473)</f>
        <v>ZZ5TKXNF.6</v>
      </c>
      <c r="B473" s="3" t="s">
        <v>2463</v>
      </c>
      <c r="C473" s="62">
        <f t="shared" si="1"/>
        <v>6</v>
      </c>
      <c r="D473" s="3" t="s">
        <v>2745</v>
      </c>
      <c r="E473" s="3" t="s">
        <v>203</v>
      </c>
      <c r="F473" s="16" t="s">
        <v>3207</v>
      </c>
      <c r="H473" s="3">
        <v>1975.0</v>
      </c>
      <c r="I473" s="3">
        <v>1975.0</v>
      </c>
      <c r="J473" s="3" t="s">
        <v>3164</v>
      </c>
      <c r="K473" s="5">
        <v>171000.0</v>
      </c>
      <c r="L473" s="5" t="s">
        <v>3172</v>
      </c>
      <c r="M473" s="5">
        <v>6.0</v>
      </c>
      <c r="N473" s="63" t="s">
        <v>22</v>
      </c>
      <c r="O473" s="5">
        <v>14.0</v>
      </c>
      <c r="P473" s="3" t="s">
        <v>3166</v>
      </c>
      <c r="Q473" s="5">
        <v>3.0</v>
      </c>
      <c r="R473" s="64" t="s">
        <v>3221</v>
      </c>
      <c r="S473" s="64"/>
      <c r="T473" s="63"/>
      <c r="U473" s="63" t="s">
        <v>3588</v>
      </c>
      <c r="V473" s="65" t="str">
        <f> if(isna(VLOOKUP($A473,processing!$A:$B,1,0)), "no", "yes")</f>
        <v>yes</v>
      </c>
      <c r="W473" s="65" t="str">
        <f> if(isna(VLOOKUP($A473,outputs!$A:$B,1,0)), "no", "yes")</f>
        <v>yes</v>
      </c>
      <c r="X473" s="65" t="str">
        <f t="shared" si="2"/>
        <v>yes</v>
      </c>
      <c r="Y473" s="65" t="str">
        <f> if(isna(VLOOKUP($A473,accuracy!$A:$B,1,0)), "no", "yes")</f>
        <v>yes</v>
      </c>
      <c r="Z473" s="10" t="s">
        <v>91</v>
      </c>
    </row>
    <row r="474">
      <c r="A474" s="4" t="str">
        <f> concatenate(VLOOKUP($B474,publications!$B:$D,3,0), ".", $C474)</f>
        <v>ZZ5TKXNF.7</v>
      </c>
      <c r="B474" s="3" t="s">
        <v>2463</v>
      </c>
      <c r="C474" s="62">
        <f t="shared" si="1"/>
        <v>7</v>
      </c>
      <c r="D474" s="3" t="s">
        <v>2745</v>
      </c>
      <c r="E474" s="3" t="s">
        <v>203</v>
      </c>
      <c r="F474" s="16" t="s">
        <v>3207</v>
      </c>
      <c r="H474" s="3">
        <v>1973.0</v>
      </c>
      <c r="I474" s="3">
        <v>1973.0</v>
      </c>
      <c r="J474" s="3" t="s">
        <v>3164</v>
      </c>
      <c r="K474" s="5">
        <v>171000.0</v>
      </c>
      <c r="L474" s="5" t="s">
        <v>3172</v>
      </c>
      <c r="M474" s="5">
        <v>6.0</v>
      </c>
      <c r="N474" s="63" t="s">
        <v>22</v>
      </c>
      <c r="O474" s="5">
        <v>14.0</v>
      </c>
      <c r="P474" s="3" t="s">
        <v>3166</v>
      </c>
      <c r="Q474" s="5">
        <v>2.0</v>
      </c>
      <c r="R474" s="64" t="s">
        <v>3221</v>
      </c>
      <c r="S474" s="64"/>
      <c r="T474" s="63"/>
      <c r="U474" s="63" t="s">
        <v>3589</v>
      </c>
      <c r="V474" s="65" t="str">
        <f> if(isna(VLOOKUP($A474,processing!$A:$B,1,0)), "no", "yes")</f>
        <v>yes</v>
      </c>
      <c r="W474" s="65" t="str">
        <f> if(isna(VLOOKUP($A474,outputs!$A:$B,1,0)), "no", "yes")</f>
        <v>yes</v>
      </c>
      <c r="X474" s="65" t="str">
        <f t="shared" si="2"/>
        <v>yes</v>
      </c>
      <c r="Y474" s="65" t="str">
        <f> if(isna(VLOOKUP($A474,accuracy!$A:$B,1,0)), "no", "yes")</f>
        <v>yes</v>
      </c>
      <c r="Z474" s="10" t="s">
        <v>91</v>
      </c>
    </row>
    <row r="475">
      <c r="A475" s="4" t="str">
        <f> concatenate(VLOOKUP($B475,publications!$B:$D,3,0), ".", $C475)</f>
        <v>ZZ5TKXNF.8</v>
      </c>
      <c r="B475" s="3" t="s">
        <v>2463</v>
      </c>
      <c r="C475" s="62">
        <f t="shared" si="1"/>
        <v>8</v>
      </c>
      <c r="D475" s="3" t="s">
        <v>2745</v>
      </c>
      <c r="E475" s="3" t="s">
        <v>203</v>
      </c>
      <c r="F475" s="16" t="s">
        <v>3207</v>
      </c>
      <c r="H475" s="3">
        <v>1973.0</v>
      </c>
      <c r="I475" s="3">
        <v>1973.0</v>
      </c>
      <c r="J475" s="3" t="s">
        <v>3164</v>
      </c>
      <c r="K475" s="5">
        <v>171000.0</v>
      </c>
      <c r="L475" s="5" t="s">
        <v>3172</v>
      </c>
      <c r="M475" s="5">
        <v>6.0</v>
      </c>
      <c r="N475" s="63" t="s">
        <v>22</v>
      </c>
      <c r="O475" s="5">
        <v>14.0</v>
      </c>
      <c r="P475" s="3" t="s">
        <v>3166</v>
      </c>
      <c r="Q475" s="5">
        <v>3.0</v>
      </c>
      <c r="R475" s="64" t="s">
        <v>3221</v>
      </c>
      <c r="S475" s="64"/>
      <c r="T475" s="63"/>
      <c r="U475" s="63" t="s">
        <v>3590</v>
      </c>
      <c r="V475" s="65" t="str">
        <f> if(isna(VLOOKUP($A475,processing!$A:$B,1,0)), "no", "yes")</f>
        <v>yes</v>
      </c>
      <c r="W475" s="65" t="str">
        <f> if(isna(VLOOKUP($A475,outputs!$A:$B,1,0)), "no", "yes")</f>
        <v>yes</v>
      </c>
      <c r="X475" s="65" t="str">
        <f t="shared" si="2"/>
        <v>yes</v>
      </c>
      <c r="Y475" s="65" t="str">
        <f> if(isna(VLOOKUP($A475,accuracy!$A:$B,1,0)), "no", "yes")</f>
        <v>yes</v>
      </c>
      <c r="Z475" s="10" t="s">
        <v>91</v>
      </c>
    </row>
    <row r="476">
      <c r="A476" s="4" t="str">
        <f> concatenate(VLOOKUP($B476,publications!$B:$D,3,0), ".", $C476)</f>
        <v>ZZ5TKXNF.9</v>
      </c>
      <c r="B476" s="3" t="s">
        <v>2463</v>
      </c>
      <c r="C476" s="62">
        <f t="shared" si="1"/>
        <v>9</v>
      </c>
      <c r="D476" s="3" t="s">
        <v>2745</v>
      </c>
      <c r="E476" s="3" t="s">
        <v>203</v>
      </c>
      <c r="F476" s="16" t="s">
        <v>3207</v>
      </c>
      <c r="H476" s="3">
        <v>1973.0</v>
      </c>
      <c r="I476" s="3">
        <v>1980.0</v>
      </c>
      <c r="J476" s="3" t="s">
        <v>3164</v>
      </c>
      <c r="K476" s="5">
        <v>171000.0</v>
      </c>
      <c r="L476" s="5" t="s">
        <v>3172</v>
      </c>
      <c r="M476" s="5">
        <v>6.0</v>
      </c>
      <c r="N476" s="63" t="s">
        <v>22</v>
      </c>
      <c r="O476" s="5">
        <v>14.0</v>
      </c>
      <c r="P476" s="3" t="s">
        <v>3166</v>
      </c>
      <c r="Q476" s="5">
        <v>5.0</v>
      </c>
      <c r="R476" s="64" t="s">
        <v>3221</v>
      </c>
      <c r="S476" s="64"/>
      <c r="T476" s="63"/>
      <c r="U476" s="63" t="s">
        <v>3591</v>
      </c>
      <c r="V476" s="65" t="str">
        <f> if(isna(VLOOKUP($A476,processing!$A:$B,1,0)), "no", "yes")</f>
        <v>yes</v>
      </c>
      <c r="W476" s="65" t="str">
        <f> if(isna(VLOOKUP($A476,outputs!$A:$B,1,0)), "no", "yes")</f>
        <v>yes</v>
      </c>
      <c r="X476" s="65" t="str">
        <f t="shared" si="2"/>
        <v>yes</v>
      </c>
      <c r="Y476" s="65" t="str">
        <f> if(isna(VLOOKUP($A476,accuracy!$A:$B,1,0)), "no", "yes")</f>
        <v>yes</v>
      </c>
      <c r="Z476" s="10" t="s">
        <v>91</v>
      </c>
    </row>
    <row r="477">
      <c r="A477" s="4" t="str">
        <f> concatenate(VLOOKUP($B477,publications!$B:$D,3,0), ".", $C477)</f>
        <v>ZZ5TKXNF.10</v>
      </c>
      <c r="B477" s="3" t="s">
        <v>2463</v>
      </c>
      <c r="C477" s="62">
        <f t="shared" si="1"/>
        <v>10</v>
      </c>
      <c r="D477" s="3" t="s">
        <v>2745</v>
      </c>
      <c r="E477" s="3" t="s">
        <v>203</v>
      </c>
      <c r="F477" s="16" t="s">
        <v>3207</v>
      </c>
      <c r="H477" s="3">
        <v>1974.0</v>
      </c>
      <c r="I477" s="3">
        <v>1974.0</v>
      </c>
      <c r="J477" s="3" t="s">
        <v>3164</v>
      </c>
      <c r="K477" s="5">
        <v>171000.0</v>
      </c>
      <c r="L477" s="5" t="s">
        <v>3172</v>
      </c>
      <c r="M477" s="5">
        <v>6.0</v>
      </c>
      <c r="N477" s="63" t="s">
        <v>22</v>
      </c>
      <c r="O477" s="5">
        <v>14.0</v>
      </c>
      <c r="P477" s="3" t="s">
        <v>3166</v>
      </c>
      <c r="Q477" s="5">
        <v>3.0</v>
      </c>
      <c r="R477" s="64" t="s">
        <v>3221</v>
      </c>
      <c r="S477" s="64"/>
      <c r="T477" s="63"/>
      <c r="U477" s="63" t="s">
        <v>3592</v>
      </c>
      <c r="V477" s="65" t="str">
        <f> if(isna(VLOOKUP($A477,processing!$A:$B,1,0)), "no", "yes")</f>
        <v>yes</v>
      </c>
      <c r="W477" s="65" t="str">
        <f> if(isna(VLOOKUP($A477,outputs!$A:$B,1,0)), "no", "yes")</f>
        <v>yes</v>
      </c>
      <c r="X477" s="65" t="str">
        <f t="shared" si="2"/>
        <v>yes</v>
      </c>
      <c r="Y477" s="65" t="str">
        <f> if(isna(VLOOKUP($A477,accuracy!$A:$B,1,0)), "no", "yes")</f>
        <v>yes</v>
      </c>
      <c r="Z477" s="10" t="s">
        <v>91</v>
      </c>
    </row>
    <row r="478">
      <c r="A478" s="4" t="str">
        <f> concatenate(VLOOKUP($B478,publications!$B:$D,3,0), ".", $C478)</f>
        <v>ZZ5TKXNF.11</v>
      </c>
      <c r="B478" s="3" t="s">
        <v>2463</v>
      </c>
      <c r="C478" s="62">
        <f t="shared" si="1"/>
        <v>11</v>
      </c>
      <c r="D478" s="3" t="s">
        <v>2745</v>
      </c>
      <c r="E478" s="3" t="s">
        <v>203</v>
      </c>
      <c r="F478" s="16" t="s">
        <v>3207</v>
      </c>
      <c r="H478" s="3">
        <v>1975.0</v>
      </c>
      <c r="I478" s="3">
        <v>1975.0</v>
      </c>
      <c r="J478" s="3" t="s">
        <v>3164</v>
      </c>
      <c r="K478" s="5">
        <v>171000.0</v>
      </c>
      <c r="L478" s="5" t="s">
        <v>3172</v>
      </c>
      <c r="M478" s="5">
        <v>6.0</v>
      </c>
      <c r="N478" s="63" t="s">
        <v>22</v>
      </c>
      <c r="O478" s="5">
        <v>14.0</v>
      </c>
      <c r="P478" s="3" t="s">
        <v>3166</v>
      </c>
      <c r="Q478" s="5">
        <v>3.0</v>
      </c>
      <c r="R478" s="64" t="s">
        <v>3221</v>
      </c>
      <c r="S478" s="64"/>
      <c r="T478" s="63"/>
      <c r="U478" s="63" t="s">
        <v>3593</v>
      </c>
      <c r="V478" s="65" t="str">
        <f> if(isna(VLOOKUP($A478,processing!$A:$B,1,0)), "no", "yes")</f>
        <v>yes</v>
      </c>
      <c r="W478" s="65" t="str">
        <f> if(isna(VLOOKUP($A478,outputs!$A:$B,1,0)), "no", "yes")</f>
        <v>yes</v>
      </c>
      <c r="X478" s="65" t="str">
        <f t="shared" si="2"/>
        <v>yes</v>
      </c>
      <c r="Y478" s="65" t="str">
        <f> if(isna(VLOOKUP($A478,accuracy!$A:$B,1,0)), "no", "yes")</f>
        <v>yes</v>
      </c>
      <c r="Z478" s="10" t="s">
        <v>91</v>
      </c>
    </row>
    <row r="479">
      <c r="A479" s="4" t="str">
        <f> concatenate(VLOOKUP($B479,publications!$B:$D,3,0), ".", $C479)</f>
        <v>ZZ5TKXNF.12</v>
      </c>
      <c r="B479" s="3" t="s">
        <v>2463</v>
      </c>
      <c r="C479" s="62">
        <f t="shared" si="1"/>
        <v>12</v>
      </c>
      <c r="D479" s="3" t="s">
        <v>2745</v>
      </c>
      <c r="E479" s="3" t="s">
        <v>203</v>
      </c>
      <c r="F479" s="16" t="s">
        <v>3207</v>
      </c>
      <c r="H479" s="3">
        <v>1976.0</v>
      </c>
      <c r="I479" s="3">
        <v>1976.0</v>
      </c>
      <c r="J479" s="3" t="s">
        <v>3164</v>
      </c>
      <c r="K479" s="5">
        <v>171000.0</v>
      </c>
      <c r="L479" s="5" t="s">
        <v>3172</v>
      </c>
      <c r="M479" s="5">
        <v>6.0</v>
      </c>
      <c r="N479" s="63" t="s">
        <v>22</v>
      </c>
      <c r="O479" s="5">
        <v>14.0</v>
      </c>
      <c r="P479" s="3" t="s">
        <v>3166</v>
      </c>
      <c r="Q479" s="5">
        <v>3.0</v>
      </c>
      <c r="R479" s="64" t="s">
        <v>3221</v>
      </c>
      <c r="S479" s="64"/>
      <c r="T479" s="63"/>
      <c r="U479" s="63" t="s">
        <v>3594</v>
      </c>
      <c r="V479" s="65" t="str">
        <f> if(isna(VLOOKUP($A479,processing!$A:$B,1,0)), "no", "yes")</f>
        <v>yes</v>
      </c>
      <c r="W479" s="65" t="str">
        <f> if(isna(VLOOKUP($A479,outputs!$A:$B,1,0)), "no", "yes")</f>
        <v>yes</v>
      </c>
      <c r="X479" s="65" t="str">
        <f t="shared" si="2"/>
        <v>yes</v>
      </c>
      <c r="Y479" s="65" t="str">
        <f> if(isna(VLOOKUP($A479,accuracy!$A:$B,1,0)), "no", "yes")</f>
        <v>yes</v>
      </c>
      <c r="Z479" s="10" t="s">
        <v>91</v>
      </c>
    </row>
    <row r="480">
      <c r="A480" s="4" t="str">
        <f> concatenate(VLOOKUP($B480,publications!$B:$D,3,0), ".", $C480)</f>
        <v>4NGVH92Z.1</v>
      </c>
      <c r="B480" s="3" t="s">
        <v>2465</v>
      </c>
      <c r="C480" s="62">
        <f t="shared" si="1"/>
        <v>1</v>
      </c>
      <c r="D480" s="3" t="s">
        <v>2745</v>
      </c>
      <c r="E480" s="3" t="s">
        <v>203</v>
      </c>
      <c r="F480" s="16" t="s">
        <v>3207</v>
      </c>
      <c r="H480" s="3">
        <v>1975.0</v>
      </c>
      <c r="I480" s="3">
        <v>1975.0</v>
      </c>
      <c r="J480" s="3" t="s">
        <v>3164</v>
      </c>
      <c r="K480" s="5" t="s">
        <v>22</v>
      </c>
      <c r="L480" s="67" t="s">
        <v>22</v>
      </c>
      <c r="M480" s="63" t="s">
        <v>3467</v>
      </c>
      <c r="N480" s="63" t="s">
        <v>22</v>
      </c>
      <c r="O480" s="3" t="s">
        <v>22</v>
      </c>
      <c r="P480" s="63" t="s">
        <v>22</v>
      </c>
      <c r="Q480" s="5">
        <v>3.0</v>
      </c>
      <c r="R480" s="64" t="s">
        <v>3221</v>
      </c>
      <c r="S480" s="64"/>
      <c r="T480" s="3"/>
      <c r="U480" s="3" t="s">
        <v>3595</v>
      </c>
      <c r="V480" s="65" t="str">
        <f> if(isna(VLOOKUP($A480,processing!$A:$B,1,0)), "no", "yes")</f>
        <v>yes</v>
      </c>
      <c r="W480" s="65" t="str">
        <f> if(isna(VLOOKUP($A480,outputs!$A:$B,1,0)), "no", "yes")</f>
        <v>yes</v>
      </c>
      <c r="X480" s="65" t="str">
        <f t="shared" si="2"/>
        <v>yes</v>
      </c>
      <c r="Y480" s="65" t="str">
        <f> if(isna(VLOOKUP($A480,accuracy!$A:$B,1,0)), "no", "yes")</f>
        <v>yes</v>
      </c>
      <c r="Z480" s="65" t="str">
        <f t="array" ref="Z480"> index(publications!$A$1:$A$319, match($B480, publications!$B$1:$B$319, 0))</f>
        <v>Melanie</v>
      </c>
    </row>
    <row r="481">
      <c r="A481" s="4" t="str">
        <f> concatenate(VLOOKUP($B481,publications!$B:$D,3,0), ".", $C481)</f>
        <v>HHMD583W.1</v>
      </c>
      <c r="B481" s="3" t="s">
        <v>1843</v>
      </c>
      <c r="C481" s="71">
        <f t="shared" si="1"/>
        <v>1</v>
      </c>
      <c r="D481" s="3" t="s">
        <v>2759</v>
      </c>
      <c r="E481" s="3" t="s">
        <v>3161</v>
      </c>
      <c r="F481" s="16" t="s">
        <v>3237</v>
      </c>
      <c r="H481" s="3">
        <v>1977.0</v>
      </c>
      <c r="I481" s="3">
        <v>1977.0</v>
      </c>
      <c r="J481" s="3" t="s">
        <v>3252</v>
      </c>
      <c r="K481" s="5" t="s">
        <v>22</v>
      </c>
      <c r="L481" s="5" t="s">
        <v>22</v>
      </c>
      <c r="M481" s="63" t="s">
        <v>3596</v>
      </c>
      <c r="N481" s="63" t="s">
        <v>3168</v>
      </c>
      <c r="O481" s="3">
        <v>15.0</v>
      </c>
      <c r="P481" s="63" t="s">
        <v>3166</v>
      </c>
      <c r="Q481" s="5">
        <v>2.0</v>
      </c>
      <c r="R481" s="64" t="s">
        <v>22</v>
      </c>
      <c r="S481" s="64"/>
      <c r="T481" s="3"/>
      <c r="U481" s="3" t="s">
        <v>3597</v>
      </c>
      <c r="V481" s="72" t="str">
        <f> if(isna(VLOOKUP($A481,processing!$A:$B,1,0)), "no", "yes")</f>
        <v>yes</v>
      </c>
      <c r="W481" s="72" t="str">
        <f> if(isna(VLOOKUP($A481,outputs!$A:$B,1,0)), "no", "yes")</f>
        <v>yes</v>
      </c>
      <c r="X481" s="72" t="str">
        <f t="shared" si="2"/>
        <v>yes</v>
      </c>
      <c r="Y481" s="72" t="str">
        <f> if(isna(VLOOKUP($A481,accuracy!$A:$B,1,0)), "no", "yes")</f>
        <v>yes</v>
      </c>
      <c r="Z481" s="72" t="str">
        <f t="array" ref="Z481"> index(publications!$A$1:$A$319, match($B481, publications!$B$1:$B$319, 0))</f>
        <v>Melanie</v>
      </c>
    </row>
    <row r="482">
      <c r="A482" s="4" t="str">
        <f> concatenate(VLOOKUP($B482,publications!$B:$D,3,0), ".", $C482)</f>
        <v>HHMD583W.2</v>
      </c>
      <c r="B482" s="3" t="s">
        <v>1843</v>
      </c>
      <c r="C482" s="62">
        <f t="shared" si="1"/>
        <v>2</v>
      </c>
      <c r="D482" s="3" t="s">
        <v>2759</v>
      </c>
      <c r="E482" s="3" t="s">
        <v>3161</v>
      </c>
      <c r="F482" s="16" t="s">
        <v>3237</v>
      </c>
      <c r="H482" s="3">
        <v>2001.0</v>
      </c>
      <c r="I482" s="3">
        <v>2001.0</v>
      </c>
      <c r="J482" s="3" t="s">
        <v>3252</v>
      </c>
      <c r="K482" s="5" t="s">
        <v>22</v>
      </c>
      <c r="L482" s="5" t="s">
        <v>22</v>
      </c>
      <c r="M482" s="63" t="s">
        <v>22</v>
      </c>
      <c r="N482" s="63" t="s">
        <v>3195</v>
      </c>
      <c r="O482" s="3" t="s">
        <v>22</v>
      </c>
      <c r="P482" s="63" t="s">
        <v>22</v>
      </c>
      <c r="Q482" s="5" t="s">
        <v>22</v>
      </c>
      <c r="R482" s="64" t="s">
        <v>22</v>
      </c>
      <c r="S482" s="64"/>
      <c r="T482" s="3"/>
      <c r="U482" s="3" t="s">
        <v>3598</v>
      </c>
      <c r="V482" s="65" t="str">
        <f> if(isna(VLOOKUP($A482,processing!$A:$B,1,0)), "no", "yes")</f>
        <v>yes</v>
      </c>
      <c r="W482" s="65" t="str">
        <f> if(isna(VLOOKUP($A482,outputs!$A:$B,1,0)), "no", "yes")</f>
        <v>yes</v>
      </c>
      <c r="X482" s="65" t="str">
        <f t="shared" si="2"/>
        <v>yes</v>
      </c>
      <c r="Y482" s="65" t="str">
        <f> if(isna(VLOOKUP($A482,accuracy!$A:$B,1,0)), "no", "yes")</f>
        <v>yes</v>
      </c>
      <c r="Z482" s="65" t="str">
        <f t="array" ref="Z482"> index(publications!$A$1:$A$319, match($B482, publications!$B$1:$B$319, 0))</f>
        <v>Melanie</v>
      </c>
    </row>
    <row r="483">
      <c r="A483" s="4" t="str">
        <f> concatenate(VLOOKUP($B483,publications!$B:$D,3,0), ".", $C483)</f>
        <v>697IL8A8.1</v>
      </c>
      <c r="B483" s="3" t="s">
        <v>1851</v>
      </c>
      <c r="C483" s="62">
        <f t="shared" si="1"/>
        <v>1</v>
      </c>
      <c r="D483" s="3" t="s">
        <v>2759</v>
      </c>
      <c r="E483" s="3" t="s">
        <v>3161</v>
      </c>
      <c r="F483" s="16" t="s">
        <v>3237</v>
      </c>
      <c r="H483" s="3">
        <v>2001.0</v>
      </c>
      <c r="I483" s="3">
        <v>2001.0</v>
      </c>
      <c r="J483" s="3" t="s">
        <v>3171</v>
      </c>
      <c r="K483" s="5" t="s">
        <v>22</v>
      </c>
      <c r="L483" s="5" t="s">
        <v>22</v>
      </c>
      <c r="M483" s="63" t="s">
        <v>22</v>
      </c>
      <c r="N483" s="63" t="s">
        <v>3249</v>
      </c>
      <c r="O483" s="3">
        <v>20.0</v>
      </c>
      <c r="P483" s="63" t="s">
        <v>3166</v>
      </c>
      <c r="Q483" s="5">
        <v>2.0</v>
      </c>
      <c r="R483" s="64" t="s">
        <v>22</v>
      </c>
      <c r="S483" s="64"/>
      <c r="T483" s="3"/>
      <c r="U483" s="3" t="s">
        <v>3599</v>
      </c>
      <c r="V483" s="65" t="str">
        <f> if(isna(VLOOKUP($A483,processing!$A:$B,1,0)), "no", "yes")</f>
        <v>yes</v>
      </c>
      <c r="W483" s="65" t="str">
        <f> if(isna(VLOOKUP($A483,outputs!$A:$B,1,0)), "no", "yes")</f>
        <v>yes</v>
      </c>
      <c r="X483" s="65" t="str">
        <f t="shared" si="2"/>
        <v>yes</v>
      </c>
      <c r="Y483" s="65" t="str">
        <f> if(isna(VLOOKUP($A483,accuracy!$A:$B,1,0)), "no", "yes")</f>
        <v>yes</v>
      </c>
      <c r="Z483" s="65" t="str">
        <f t="array" ref="Z483"> index(publications!$A$1:$A$319, match($B483, publications!$B$1:$B$319, 0))</f>
        <v>Melanie</v>
      </c>
    </row>
    <row r="484">
      <c r="A484" s="4" t="str">
        <f> concatenate(VLOOKUP($B484,publications!$B:$D,3,0), ".", $C484)</f>
        <v>BRUFB85A.1</v>
      </c>
      <c r="B484" s="3" t="s">
        <v>1857</v>
      </c>
      <c r="C484" s="62">
        <f t="shared" si="1"/>
        <v>1</v>
      </c>
      <c r="D484" s="3" t="s">
        <v>2745</v>
      </c>
      <c r="E484" s="3" t="s">
        <v>203</v>
      </c>
      <c r="F484" s="16" t="s">
        <v>3207</v>
      </c>
      <c r="H484" s="3">
        <v>1973.0</v>
      </c>
      <c r="I484" s="3">
        <v>1973.0</v>
      </c>
      <c r="J484" s="3" t="s">
        <v>3164</v>
      </c>
      <c r="K484" s="5" t="s">
        <v>22</v>
      </c>
      <c r="L484" s="5" t="s">
        <v>22</v>
      </c>
      <c r="M484" s="63" t="s">
        <v>3467</v>
      </c>
      <c r="N484" s="63" t="s">
        <v>22</v>
      </c>
      <c r="O484" s="3" t="s">
        <v>22</v>
      </c>
      <c r="P484" s="63" t="s">
        <v>22</v>
      </c>
      <c r="Q484" s="5">
        <v>2.0</v>
      </c>
      <c r="R484" s="64" t="s">
        <v>3221</v>
      </c>
      <c r="S484" s="64"/>
      <c r="T484" s="3"/>
      <c r="U484" s="3" t="s">
        <v>3600</v>
      </c>
      <c r="V484" s="65" t="str">
        <f> if(isna(VLOOKUP($A484,processing!$A:$B,1,0)), "no", "yes")</f>
        <v>yes</v>
      </c>
      <c r="W484" s="65" t="str">
        <f> if(isna(VLOOKUP($A484,outputs!$A:$B,1,0)), "no", "yes")</f>
        <v>yes</v>
      </c>
      <c r="X484" s="65" t="str">
        <f t="shared" si="2"/>
        <v>yes</v>
      </c>
      <c r="Y484" s="65" t="str">
        <f> if(isna(VLOOKUP($A484,accuracy!$A:$B,1,0)), "no", "yes")</f>
        <v>yes</v>
      </c>
      <c r="Z484" s="65" t="str">
        <f t="array" ref="Z484"> index(publications!$A$1:$A$319, match($B484, publications!$B$1:$B$319, 0))</f>
        <v>Melanie</v>
      </c>
    </row>
    <row r="485">
      <c r="A485" s="4" t="str">
        <f> concatenate(VLOOKUP($B485,publications!$B:$D,3,0), ".", $C485)</f>
        <v>2AWYTXZI.1</v>
      </c>
      <c r="B485" s="3" t="s">
        <v>2216</v>
      </c>
      <c r="C485" s="62">
        <f t="shared" si="1"/>
        <v>1</v>
      </c>
      <c r="D485" s="3" t="s">
        <v>2759</v>
      </c>
      <c r="E485" s="3" t="s">
        <v>3161</v>
      </c>
      <c r="F485" s="16" t="s">
        <v>3237</v>
      </c>
      <c r="H485" s="3">
        <v>1961.0</v>
      </c>
      <c r="I485" s="3">
        <v>1961.0</v>
      </c>
      <c r="J485" s="3" t="s">
        <v>3199</v>
      </c>
      <c r="K485" s="5" t="s">
        <v>22</v>
      </c>
      <c r="L485" s="5" t="s">
        <v>22</v>
      </c>
      <c r="M485" s="63" t="s">
        <v>22</v>
      </c>
      <c r="N485" s="63" t="s">
        <v>22</v>
      </c>
      <c r="O485" s="3" t="s">
        <v>22</v>
      </c>
      <c r="P485" s="63" t="s">
        <v>22</v>
      </c>
      <c r="Q485" s="5">
        <v>27.0</v>
      </c>
      <c r="R485" s="64" t="s">
        <v>22</v>
      </c>
      <c r="S485" s="64"/>
      <c r="T485" s="3"/>
      <c r="U485" s="3" t="s">
        <v>3601</v>
      </c>
      <c r="V485" s="65" t="str">
        <f> if(isna(VLOOKUP($A485,processing!$A:$B,1,0)), "no", "yes")</f>
        <v>yes</v>
      </c>
      <c r="W485" s="65" t="str">
        <f> if(isna(VLOOKUP($A485,outputs!$A:$B,1,0)), "no", "yes")</f>
        <v>yes</v>
      </c>
      <c r="X485" s="65" t="str">
        <f t="shared" si="2"/>
        <v>yes</v>
      </c>
      <c r="Y485" s="65" t="str">
        <f> if(isna(VLOOKUP($A485,accuracy!$A:$B,1,0)), "no", "yes")</f>
        <v>yes</v>
      </c>
      <c r="Z485" s="65"/>
    </row>
    <row r="486">
      <c r="A486" s="4" t="str">
        <f> concatenate(VLOOKUP($B486,publications!$B:$D,3,0), ".", $C486)</f>
        <v>2AWYTXZI.2</v>
      </c>
      <c r="B486" s="3" t="s">
        <v>2216</v>
      </c>
      <c r="C486" s="62">
        <f t="shared" si="1"/>
        <v>2</v>
      </c>
      <c r="D486" s="3" t="s">
        <v>2759</v>
      </c>
      <c r="E486" s="3" t="s">
        <v>203</v>
      </c>
      <c r="F486" s="16" t="s">
        <v>3272</v>
      </c>
      <c r="H486" s="3">
        <v>1971.0</v>
      </c>
      <c r="I486" s="3">
        <v>1971.0</v>
      </c>
      <c r="J486" s="3" t="s">
        <v>3199</v>
      </c>
      <c r="K486" s="5">
        <v>2700.0</v>
      </c>
      <c r="L486" s="5" t="s">
        <v>3172</v>
      </c>
      <c r="M486" s="63" t="s">
        <v>3602</v>
      </c>
      <c r="N486" s="63" t="s">
        <v>22</v>
      </c>
      <c r="O486" s="3">
        <v>21.0</v>
      </c>
      <c r="P486" s="63" t="s">
        <v>3166</v>
      </c>
      <c r="Q486" s="5">
        <v>61.0</v>
      </c>
      <c r="R486" s="64" t="s">
        <v>22</v>
      </c>
      <c r="S486" s="64"/>
      <c r="T486" s="3"/>
      <c r="U486" s="3" t="s">
        <v>3603</v>
      </c>
      <c r="V486" s="65" t="str">
        <f> if(isna(VLOOKUP($A486,processing!$A:$B,1,0)), "no", "yes")</f>
        <v>yes</v>
      </c>
      <c r="W486" s="65" t="str">
        <f> if(isna(VLOOKUP($A486,outputs!$A:$B,1,0)), "no", "yes")</f>
        <v>yes</v>
      </c>
      <c r="X486" s="65" t="str">
        <f t="shared" si="2"/>
        <v>yes</v>
      </c>
      <c r="Y486" s="65" t="str">
        <f> if(isna(VLOOKUP($A486,accuracy!$A:$B,1,0)), "no", "yes")</f>
        <v>yes</v>
      </c>
      <c r="Z486" s="65"/>
    </row>
    <row r="487">
      <c r="A487" s="4" t="str">
        <f> concatenate(VLOOKUP($B487,publications!$B:$D,3,0), ".", $C487)</f>
        <v>2AWYTXZI.3</v>
      </c>
      <c r="B487" s="3" t="s">
        <v>2216</v>
      </c>
      <c r="C487" s="62">
        <f t="shared" si="1"/>
        <v>3</v>
      </c>
      <c r="D487" s="3" t="s">
        <v>2759</v>
      </c>
      <c r="E487" s="3" t="s">
        <v>203</v>
      </c>
      <c r="F487" s="16" t="s">
        <v>3272</v>
      </c>
      <c r="H487" s="3">
        <v>1981.0</v>
      </c>
      <c r="I487" s="3">
        <v>1981.0</v>
      </c>
      <c r="J487" s="3" t="s">
        <v>3199</v>
      </c>
      <c r="K487" s="5">
        <v>4800.0</v>
      </c>
      <c r="L487" s="5" t="s">
        <v>3172</v>
      </c>
      <c r="M487" s="63" t="s">
        <v>3604</v>
      </c>
      <c r="N487" s="63" t="s">
        <v>22</v>
      </c>
      <c r="O487" s="3">
        <v>21.0</v>
      </c>
      <c r="P487" s="63" t="s">
        <v>3166</v>
      </c>
      <c r="Q487" s="5">
        <v>27.0</v>
      </c>
      <c r="R487" s="64" t="s">
        <v>22</v>
      </c>
      <c r="S487" s="64"/>
      <c r="T487" s="3"/>
      <c r="U487" s="3" t="s">
        <v>3605</v>
      </c>
      <c r="V487" s="65" t="str">
        <f> if(isna(VLOOKUP($A487,processing!$A:$B,1,0)), "no", "yes")</f>
        <v>yes</v>
      </c>
      <c r="W487" s="65" t="str">
        <f> if(isna(VLOOKUP($A487,outputs!$A:$B,1,0)), "no", "yes")</f>
        <v>yes</v>
      </c>
      <c r="X487" s="65" t="str">
        <f t="shared" si="2"/>
        <v>yes</v>
      </c>
      <c r="Y487" s="65" t="str">
        <f> if(isna(VLOOKUP($A487,accuracy!$A:$B,1,0)), "no", "yes")</f>
        <v>yes</v>
      </c>
      <c r="Z487" s="65"/>
    </row>
    <row r="488">
      <c r="A488" s="4" t="str">
        <f> concatenate(VLOOKUP($B488,publications!$B:$D,3,0), ".", $C488)</f>
        <v>2AWYTXZI.4</v>
      </c>
      <c r="B488" s="3" t="s">
        <v>2216</v>
      </c>
      <c r="C488" s="62">
        <f t="shared" si="1"/>
        <v>4</v>
      </c>
      <c r="D488" s="3" t="s">
        <v>2759</v>
      </c>
      <c r="E488" s="3" t="s">
        <v>203</v>
      </c>
      <c r="F488" s="16" t="s">
        <v>3272</v>
      </c>
      <c r="H488" s="3">
        <v>1990.0</v>
      </c>
      <c r="I488" s="3">
        <v>1990.0</v>
      </c>
      <c r="J488" s="3" t="s">
        <v>3199</v>
      </c>
      <c r="K488" s="5">
        <v>5000.0</v>
      </c>
      <c r="L488" s="5" t="s">
        <v>3172</v>
      </c>
      <c r="M488" s="63" t="s">
        <v>3606</v>
      </c>
      <c r="N488" s="63" t="s">
        <v>22</v>
      </c>
      <c r="O488" s="3">
        <v>21.0</v>
      </c>
      <c r="P488" s="63" t="s">
        <v>3166</v>
      </c>
      <c r="Q488" s="5">
        <v>31.0</v>
      </c>
      <c r="R488" s="64" t="s">
        <v>22</v>
      </c>
      <c r="S488" s="64"/>
      <c r="T488" s="3"/>
      <c r="U488" s="3" t="s">
        <v>3605</v>
      </c>
      <c r="V488" s="65" t="str">
        <f> if(isna(VLOOKUP($A488,processing!$A:$B,1,0)), "no", "yes")</f>
        <v>yes</v>
      </c>
      <c r="W488" s="65" t="str">
        <f> if(isna(VLOOKUP($A488,outputs!$A:$B,1,0)), "no", "yes")</f>
        <v>yes</v>
      </c>
      <c r="X488" s="65" t="str">
        <f t="shared" si="2"/>
        <v>yes</v>
      </c>
      <c r="Y488" s="65" t="str">
        <f> if(isna(VLOOKUP($A488,accuracy!$A:$B,1,0)), "no", "yes")</f>
        <v>yes</v>
      </c>
      <c r="Z488" s="65"/>
    </row>
    <row r="489">
      <c r="A489" s="4" t="str">
        <f> concatenate(VLOOKUP($B489,publications!$B:$D,3,0), ".", $C489)</f>
        <v>2AWYTXZI.5</v>
      </c>
      <c r="B489" s="3" t="s">
        <v>2216</v>
      </c>
      <c r="C489" s="62">
        <f t="shared" si="1"/>
        <v>5</v>
      </c>
      <c r="D489" s="3" t="s">
        <v>2759</v>
      </c>
      <c r="E489" s="3" t="s">
        <v>203</v>
      </c>
      <c r="F489" s="16" t="s">
        <v>3272</v>
      </c>
      <c r="H489" s="3">
        <v>2001.0</v>
      </c>
      <c r="I489" s="3">
        <v>2001.0</v>
      </c>
      <c r="J489" s="3" t="s">
        <v>3199</v>
      </c>
      <c r="K489" s="5">
        <v>4000.0</v>
      </c>
      <c r="L489" s="5" t="s">
        <v>3172</v>
      </c>
      <c r="M489" s="63" t="s">
        <v>3607</v>
      </c>
      <c r="N489" s="63" t="s">
        <v>22</v>
      </c>
      <c r="O489" s="3">
        <v>21.0</v>
      </c>
      <c r="P489" s="63" t="s">
        <v>3166</v>
      </c>
      <c r="Q489" s="5">
        <v>44.0</v>
      </c>
      <c r="R489" s="64" t="s">
        <v>22</v>
      </c>
      <c r="S489" s="64"/>
      <c r="T489" s="3"/>
      <c r="U489" s="3" t="s">
        <v>3605</v>
      </c>
      <c r="V489" s="65" t="str">
        <f> if(isna(VLOOKUP($A489,processing!$A:$B,1,0)), "no", "yes")</f>
        <v>yes</v>
      </c>
      <c r="W489" s="65" t="str">
        <f> if(isna(VLOOKUP($A489,outputs!$A:$B,1,0)), "no", "yes")</f>
        <v>yes</v>
      </c>
      <c r="X489" s="65" t="str">
        <f t="shared" si="2"/>
        <v>yes</v>
      </c>
      <c r="Y489" s="65" t="str">
        <f> if(isna(VLOOKUP($A489,accuracy!$A:$B,1,0)), "no", "yes")</f>
        <v>yes</v>
      </c>
      <c r="Z489" s="65"/>
    </row>
    <row r="490">
      <c r="A490" s="4" t="str">
        <f> concatenate(VLOOKUP($B490,publications!$B:$D,3,0), ".", $C490)</f>
        <v>IWGVT7B2.1</v>
      </c>
      <c r="B490" s="3" t="s">
        <v>2187</v>
      </c>
      <c r="C490" s="62">
        <f t="shared" si="1"/>
        <v>1</v>
      </c>
      <c r="D490" s="3" t="s">
        <v>2759</v>
      </c>
      <c r="E490" s="3" t="s">
        <v>3161</v>
      </c>
      <c r="F490" s="16" t="s">
        <v>3608</v>
      </c>
      <c r="H490" s="3">
        <v>1959.0</v>
      </c>
      <c r="I490" s="3">
        <v>1959.0</v>
      </c>
      <c r="J490" s="3" t="s">
        <v>3199</v>
      </c>
      <c r="K490" s="5" t="s">
        <v>22</v>
      </c>
      <c r="L490" s="5" t="s">
        <v>22</v>
      </c>
      <c r="M490" s="63" t="s">
        <v>3467</v>
      </c>
      <c r="N490" s="63" t="s">
        <v>22</v>
      </c>
      <c r="O490" s="3" t="s">
        <v>22</v>
      </c>
      <c r="P490" s="63" t="s">
        <v>22</v>
      </c>
      <c r="Q490" s="5">
        <v>18.0</v>
      </c>
      <c r="R490" s="64" t="s">
        <v>22</v>
      </c>
      <c r="S490" s="64"/>
      <c r="T490" s="3"/>
      <c r="U490" s="3" t="s">
        <v>3609</v>
      </c>
      <c r="V490" s="65" t="str">
        <f> if(isna(VLOOKUP($A490,processing!$A:$B,1,0)), "no", "yes")</f>
        <v>yes</v>
      </c>
      <c r="W490" s="65" t="str">
        <f> if(isna(VLOOKUP($A490,outputs!$A:$B,1,0)), "no", "yes")</f>
        <v>yes</v>
      </c>
      <c r="X490" s="65" t="str">
        <f t="shared" si="2"/>
        <v>yes</v>
      </c>
      <c r="Y490" s="65" t="str">
        <f> if(isna(VLOOKUP($A490,accuracy!$A:$B,1,0)), "no", "yes")</f>
        <v>yes</v>
      </c>
      <c r="Z490" s="10" t="s">
        <v>91</v>
      </c>
    </row>
    <row r="491">
      <c r="A491" s="4" t="str">
        <f> concatenate(VLOOKUP($B491,publications!$B:$D,3,0), ".", $C491)</f>
        <v>IWGVT7B2.2</v>
      </c>
      <c r="B491" s="3" t="s">
        <v>2187</v>
      </c>
      <c r="C491" s="62">
        <f t="shared" si="1"/>
        <v>2</v>
      </c>
      <c r="D491" s="3" t="s">
        <v>2745</v>
      </c>
      <c r="E491" s="3" t="s">
        <v>203</v>
      </c>
      <c r="F491" s="16" t="s">
        <v>3207</v>
      </c>
      <c r="H491" s="3">
        <v>1977.0</v>
      </c>
      <c r="I491" s="3">
        <v>1977.0</v>
      </c>
      <c r="J491" s="3" t="s">
        <v>3199</v>
      </c>
      <c r="K491" s="5">
        <v>171000.0</v>
      </c>
      <c r="L491" s="5" t="s">
        <v>3172</v>
      </c>
      <c r="M491" s="63" t="s">
        <v>3225</v>
      </c>
      <c r="N491" s="63" t="s">
        <v>22</v>
      </c>
      <c r="O491" s="3">
        <v>14.0</v>
      </c>
      <c r="P491" s="63" t="s">
        <v>3166</v>
      </c>
      <c r="Q491" s="5">
        <v>2.0</v>
      </c>
      <c r="R491" s="64" t="s">
        <v>3221</v>
      </c>
      <c r="S491" s="64"/>
      <c r="T491" s="3"/>
      <c r="U491" s="3" t="s">
        <v>3610</v>
      </c>
      <c r="V491" s="65" t="str">
        <f> if(isna(VLOOKUP($A491,processing!$A:$B,1,0)), "no", "yes")</f>
        <v>yes</v>
      </c>
      <c r="W491" s="65" t="str">
        <f> if(isna(VLOOKUP($A491,outputs!$A:$B,1,0)), "no", "yes")</f>
        <v>yes</v>
      </c>
      <c r="X491" s="65" t="str">
        <f t="shared" si="2"/>
        <v>yes</v>
      </c>
      <c r="Y491" s="65" t="str">
        <f> if(isna(VLOOKUP($A491,accuracy!$A:$B,1,0)), "no", "yes")</f>
        <v>yes</v>
      </c>
      <c r="Z491" s="10" t="s">
        <v>91</v>
      </c>
    </row>
    <row r="492">
      <c r="A492" s="4" t="str">
        <f> concatenate(VLOOKUP($B492,publications!$B:$D,3,0), ".", $C492)</f>
        <v>G78PZDF2.1</v>
      </c>
      <c r="B492" s="3" t="s">
        <v>2185</v>
      </c>
      <c r="C492" s="62">
        <f t="shared" si="1"/>
        <v>1</v>
      </c>
      <c r="D492" s="3" t="s">
        <v>2745</v>
      </c>
      <c r="E492" s="3" t="s">
        <v>203</v>
      </c>
      <c r="F492" s="16" t="s">
        <v>3207</v>
      </c>
      <c r="H492" s="3">
        <v>1977.0</v>
      </c>
      <c r="I492" s="3">
        <v>1977.0</v>
      </c>
      <c r="J492" s="3" t="s">
        <v>3199</v>
      </c>
      <c r="K492" s="5">
        <v>171000.0</v>
      </c>
      <c r="L492" s="5" t="s">
        <v>3172</v>
      </c>
      <c r="M492" s="63" t="s">
        <v>3225</v>
      </c>
      <c r="N492" s="63" t="s">
        <v>22</v>
      </c>
      <c r="O492" s="3">
        <v>14.0</v>
      </c>
      <c r="P492" s="63" t="s">
        <v>3166</v>
      </c>
      <c r="Q492" s="5">
        <v>2.0</v>
      </c>
      <c r="R492" s="64" t="s">
        <v>3221</v>
      </c>
      <c r="S492" s="64"/>
      <c r="T492" s="3"/>
      <c r="U492" s="3" t="s">
        <v>3610</v>
      </c>
      <c r="V492" s="65" t="str">
        <f> if(isna(VLOOKUP($A492,processing!$A:$B,1,0)), "no", "yes")</f>
        <v>yes</v>
      </c>
      <c r="W492" s="65" t="str">
        <f> if(isna(VLOOKUP($A492,outputs!$A:$B,1,0)), "no", "yes")</f>
        <v>yes</v>
      </c>
      <c r="X492" s="65" t="str">
        <f t="shared" si="2"/>
        <v>yes</v>
      </c>
      <c r="Y492" s="65" t="str">
        <f> if(isna(VLOOKUP($A492,accuracy!$A:$B,1,0)), "no", "yes")</f>
        <v>yes</v>
      </c>
      <c r="Z492" s="65"/>
    </row>
    <row r="493">
      <c r="A493" s="4" t="str">
        <f> concatenate(VLOOKUP($B493,publications!$B:$D,3,0), ".", $C493)</f>
        <v>29T845PG.1</v>
      </c>
      <c r="B493" s="3" t="s">
        <v>2115</v>
      </c>
      <c r="C493" s="62">
        <f t="shared" si="1"/>
        <v>1</v>
      </c>
      <c r="D493" s="3" t="s">
        <v>2745</v>
      </c>
      <c r="E493" s="3" t="s">
        <v>203</v>
      </c>
      <c r="F493" s="16" t="s">
        <v>3223</v>
      </c>
      <c r="H493" s="3">
        <v>1968.0</v>
      </c>
      <c r="I493" s="3">
        <v>1968.0</v>
      </c>
      <c r="J493" s="3" t="s">
        <v>3199</v>
      </c>
      <c r="K493" s="5" t="s">
        <v>22</v>
      </c>
      <c r="L493" s="5" t="s">
        <v>22</v>
      </c>
      <c r="M493" s="63" t="s">
        <v>3511</v>
      </c>
      <c r="N493" s="63" t="s">
        <v>22</v>
      </c>
      <c r="O493" s="63" t="s">
        <v>22</v>
      </c>
      <c r="P493" s="63" t="s">
        <v>22</v>
      </c>
      <c r="Q493" s="5">
        <v>2.0</v>
      </c>
      <c r="R493" s="64" t="s">
        <v>3224</v>
      </c>
      <c r="S493" s="64"/>
      <c r="T493" s="3"/>
      <c r="U493" s="3" t="s">
        <v>3611</v>
      </c>
      <c r="V493" s="65" t="str">
        <f> if(isna(VLOOKUP($A493,processing!$A:$B,1,0)), "no", "yes")</f>
        <v>yes</v>
      </c>
      <c r="W493" s="65" t="str">
        <f> if(isna(VLOOKUP($A493,outputs!$A:$B,1,0)), "no", "yes")</f>
        <v>yes</v>
      </c>
      <c r="X493" s="65" t="str">
        <f t="shared" si="2"/>
        <v>yes</v>
      </c>
      <c r="Y493" s="65" t="str">
        <f> if(isna(VLOOKUP($A493,accuracy!$A:$B,1,0)), "no", "yes")</f>
        <v>yes</v>
      </c>
      <c r="Z493" s="65"/>
    </row>
    <row r="494">
      <c r="A494" s="4" t="str">
        <f> concatenate(VLOOKUP($B494,publications!$B:$D,3,0), ".", $C494)</f>
        <v>29T845PG.2</v>
      </c>
      <c r="B494" s="3" t="s">
        <v>2115</v>
      </c>
      <c r="C494" s="62">
        <f t="shared" si="1"/>
        <v>2</v>
      </c>
      <c r="D494" s="3" t="s">
        <v>2745</v>
      </c>
      <c r="E494" s="3" t="s">
        <v>203</v>
      </c>
      <c r="F494" s="16" t="s">
        <v>3223</v>
      </c>
      <c r="H494" s="3">
        <v>1964.0</v>
      </c>
      <c r="I494" s="3">
        <v>1964.0</v>
      </c>
      <c r="J494" s="3" t="s">
        <v>3199</v>
      </c>
      <c r="K494" s="5" t="s">
        <v>22</v>
      </c>
      <c r="L494" s="5" t="s">
        <v>22</v>
      </c>
      <c r="M494" s="63" t="s">
        <v>3511</v>
      </c>
      <c r="N494" s="63" t="s">
        <v>22</v>
      </c>
      <c r="O494" s="63" t="s">
        <v>22</v>
      </c>
      <c r="P494" s="63" t="s">
        <v>22</v>
      </c>
      <c r="Q494" s="5">
        <v>2.0</v>
      </c>
      <c r="R494" s="64" t="s">
        <v>3224</v>
      </c>
      <c r="S494" s="64"/>
      <c r="T494" s="3"/>
      <c r="U494" s="3" t="s">
        <v>3611</v>
      </c>
      <c r="V494" s="65" t="str">
        <f> if(isna(VLOOKUP($A494,processing!$A:$B,1,0)), "no", "yes")</f>
        <v>yes</v>
      </c>
      <c r="W494" s="65" t="str">
        <f> if(isna(VLOOKUP($A494,outputs!$A:$B,1,0)), "no", "yes")</f>
        <v>yes</v>
      </c>
      <c r="X494" s="65" t="str">
        <f t="shared" si="2"/>
        <v>yes</v>
      </c>
      <c r="Y494" s="65" t="str">
        <f> if(isna(VLOOKUP($A494,accuracy!$A:$B,1,0)), "no", "yes")</f>
        <v>yes</v>
      </c>
      <c r="Z494" s="65"/>
    </row>
    <row r="495">
      <c r="A495" s="4" t="str">
        <f> concatenate(VLOOKUP($B495,publications!$B:$D,3,0), ".", $C495)</f>
        <v>29T845PG.3</v>
      </c>
      <c r="B495" s="3" t="s">
        <v>2115</v>
      </c>
      <c r="C495" s="62">
        <f t="shared" si="1"/>
        <v>3</v>
      </c>
      <c r="D495" s="3" t="s">
        <v>2745</v>
      </c>
      <c r="E495" s="3" t="s">
        <v>203</v>
      </c>
      <c r="F495" s="16" t="s">
        <v>3223</v>
      </c>
      <c r="H495" s="3">
        <v>1969.0</v>
      </c>
      <c r="I495" s="3">
        <v>1969.0</v>
      </c>
      <c r="J495" s="3" t="s">
        <v>3199</v>
      </c>
      <c r="K495" s="5" t="s">
        <v>22</v>
      </c>
      <c r="L495" s="5" t="s">
        <v>22</v>
      </c>
      <c r="M495" s="63" t="s">
        <v>3511</v>
      </c>
      <c r="N495" s="63" t="s">
        <v>22</v>
      </c>
      <c r="O495" s="63" t="s">
        <v>22</v>
      </c>
      <c r="P495" s="63" t="s">
        <v>22</v>
      </c>
      <c r="Q495" s="5">
        <v>8.0</v>
      </c>
      <c r="R495" s="64" t="s">
        <v>3228</v>
      </c>
      <c r="S495" s="64"/>
      <c r="T495" s="3"/>
      <c r="U495" s="3" t="s">
        <v>3611</v>
      </c>
      <c r="V495" s="65" t="str">
        <f> if(isna(VLOOKUP($A495,processing!$A:$B,1,0)), "no", "yes")</f>
        <v>yes</v>
      </c>
      <c r="W495" s="65" t="str">
        <f> if(isna(VLOOKUP($A495,outputs!$A:$B,1,0)), "no", "yes")</f>
        <v>yes</v>
      </c>
      <c r="X495" s="65" t="str">
        <f t="shared" si="2"/>
        <v>yes</v>
      </c>
      <c r="Y495" s="65" t="str">
        <f> if(isna(VLOOKUP($A495,accuracy!$A:$B,1,0)), "no", "yes")</f>
        <v>yes</v>
      </c>
      <c r="Z495" s="65"/>
    </row>
    <row r="496">
      <c r="A496" s="4" t="str">
        <f> concatenate(VLOOKUP($B496,publications!$B:$D,3,0), ".", $C496)</f>
        <v>G4U45YN3.1</v>
      </c>
      <c r="B496" s="3" t="s">
        <v>2208</v>
      </c>
      <c r="C496" s="62">
        <f t="shared" si="1"/>
        <v>1</v>
      </c>
      <c r="D496" s="3" t="s">
        <v>2759</v>
      </c>
      <c r="E496" s="3" t="s">
        <v>3161</v>
      </c>
      <c r="F496" s="16" t="s">
        <v>3237</v>
      </c>
      <c r="H496" s="3">
        <v>2004.0</v>
      </c>
      <c r="I496" s="3">
        <v>2004.0</v>
      </c>
      <c r="J496" s="3" t="s">
        <v>3199</v>
      </c>
      <c r="K496" s="5" t="s">
        <v>22</v>
      </c>
      <c r="L496" s="5" t="s">
        <v>22</v>
      </c>
      <c r="M496" s="63" t="s">
        <v>3596</v>
      </c>
      <c r="N496" s="63" t="s">
        <v>3612</v>
      </c>
      <c r="O496" s="63" t="s">
        <v>22</v>
      </c>
      <c r="P496" s="63" t="s">
        <v>22</v>
      </c>
      <c r="Q496" s="5">
        <v>2.0</v>
      </c>
      <c r="R496" s="91" t="s">
        <v>22</v>
      </c>
      <c r="S496" s="91"/>
      <c r="T496" s="3"/>
      <c r="U496" s="3" t="s">
        <v>3613</v>
      </c>
      <c r="V496" s="65" t="str">
        <f> if(isna(VLOOKUP($A496,processing!$A:$B,1,0)), "no", "yes")</f>
        <v>yes</v>
      </c>
      <c r="W496" s="65" t="str">
        <f> if(isna(VLOOKUP($A496,outputs!$A:$B,1,0)), "no", "yes")</f>
        <v>yes</v>
      </c>
      <c r="X496" s="65" t="str">
        <f t="shared" si="2"/>
        <v>yes</v>
      </c>
      <c r="Y496" s="65" t="str">
        <f> if(isna(VLOOKUP($A496,accuracy!$A:$B,1,0)), "no", "yes")</f>
        <v>yes</v>
      </c>
      <c r="Z496" s="65"/>
    </row>
    <row r="497">
      <c r="A497" s="4" t="str">
        <f> concatenate(VLOOKUP($B497,publications!$B:$D,3,0), ".", $C497)</f>
        <v>G4U45YN3.2</v>
      </c>
      <c r="B497" s="3" t="s">
        <v>2208</v>
      </c>
      <c r="C497" s="62">
        <f t="shared" si="1"/>
        <v>2</v>
      </c>
      <c r="D497" s="3" t="s">
        <v>2759</v>
      </c>
      <c r="E497" s="3" t="s">
        <v>3161</v>
      </c>
      <c r="F497" s="16" t="s">
        <v>3237</v>
      </c>
      <c r="H497" s="3">
        <v>2004.0</v>
      </c>
      <c r="I497" s="3">
        <v>2004.0</v>
      </c>
      <c r="J497" s="3" t="s">
        <v>3199</v>
      </c>
      <c r="K497" s="5" t="s">
        <v>22</v>
      </c>
      <c r="L497" s="5" t="s">
        <v>22</v>
      </c>
      <c r="M497" s="63" t="s">
        <v>3614</v>
      </c>
      <c r="N497" s="63" t="s">
        <v>3615</v>
      </c>
      <c r="O497" s="63" t="s">
        <v>22</v>
      </c>
      <c r="P497" s="63" t="s">
        <v>22</v>
      </c>
      <c r="Q497" s="5">
        <v>2.0</v>
      </c>
      <c r="R497" s="91" t="s">
        <v>22</v>
      </c>
      <c r="S497" s="91"/>
      <c r="T497" s="3"/>
      <c r="U497" s="3" t="s">
        <v>3613</v>
      </c>
      <c r="V497" s="65" t="str">
        <f> if(isna(VLOOKUP($A497,processing!$A:$B,1,0)), "no", "yes")</f>
        <v>yes</v>
      </c>
      <c r="W497" s="65" t="str">
        <f> if(isna(VLOOKUP($A497,outputs!$A:$B,1,0)), "no", "yes")</f>
        <v>yes</v>
      </c>
      <c r="X497" s="65" t="str">
        <f t="shared" si="2"/>
        <v>yes</v>
      </c>
      <c r="Y497" s="65" t="str">
        <f> if(isna(VLOOKUP($A497,accuracy!$A:$B,1,0)), "no", "yes")</f>
        <v>yes</v>
      </c>
      <c r="Z497" s="65"/>
    </row>
    <row r="498">
      <c r="A498" s="4" t="str">
        <f> concatenate(VLOOKUP($B498,publications!$B:$D,3,0), ".", $C498)</f>
        <v>G4U45YN3.3</v>
      </c>
      <c r="B498" s="3" t="s">
        <v>2208</v>
      </c>
      <c r="C498" s="62">
        <f t="shared" si="1"/>
        <v>3</v>
      </c>
      <c r="D498" s="3" t="s">
        <v>2759</v>
      </c>
      <c r="E498" s="3" t="s">
        <v>3161</v>
      </c>
      <c r="F498" s="16" t="s">
        <v>3240</v>
      </c>
      <c r="H498" s="3">
        <v>1938.0</v>
      </c>
      <c r="I498" s="3">
        <v>1938.0</v>
      </c>
      <c r="J498" s="3" t="s">
        <v>3199</v>
      </c>
      <c r="K498" s="5" t="s">
        <v>22</v>
      </c>
      <c r="L498" s="5" t="s">
        <v>22</v>
      </c>
      <c r="M498" s="63" t="s">
        <v>3616</v>
      </c>
      <c r="N498" s="63" t="s">
        <v>3195</v>
      </c>
      <c r="O498" s="63" t="s">
        <v>22</v>
      </c>
      <c r="P498" s="63" t="s">
        <v>22</v>
      </c>
      <c r="Q498" s="5">
        <v>8.0</v>
      </c>
      <c r="R498" s="91" t="s">
        <v>22</v>
      </c>
      <c r="S498" s="91"/>
      <c r="T498" s="3"/>
      <c r="U498" s="3" t="s">
        <v>3617</v>
      </c>
      <c r="V498" s="65" t="str">
        <f> if(isna(VLOOKUP($A498,processing!$A:$B,1,0)), "no", "yes")</f>
        <v>yes</v>
      </c>
      <c r="W498" s="65" t="str">
        <f> if(isna(VLOOKUP($A498,outputs!$A:$B,1,0)), "no", "yes")</f>
        <v>yes</v>
      </c>
      <c r="X498" s="65" t="str">
        <f t="shared" si="2"/>
        <v>yes</v>
      </c>
      <c r="Y498" s="65" t="str">
        <f> if(isna(VLOOKUP($A498,accuracy!$A:$B,1,0)), "no", "yes")</f>
        <v>yes</v>
      </c>
      <c r="Z498" s="65"/>
    </row>
    <row r="499">
      <c r="A499" s="4" t="str">
        <f> concatenate(VLOOKUP($B499,publications!$B:$D,3,0), ".", $C499)</f>
        <v>LL4DC5CT.1</v>
      </c>
      <c r="B499" s="3" t="s">
        <v>2191</v>
      </c>
      <c r="C499" s="62">
        <f t="shared" si="1"/>
        <v>1</v>
      </c>
      <c r="D499" s="3" t="s">
        <v>2759</v>
      </c>
      <c r="E499" s="3" t="s">
        <v>3161</v>
      </c>
      <c r="F499" s="16" t="s">
        <v>3423</v>
      </c>
      <c r="H499" s="3">
        <v>1957.0</v>
      </c>
      <c r="I499" s="3">
        <v>1957.0</v>
      </c>
      <c r="J499" s="3" t="s">
        <v>3199</v>
      </c>
      <c r="K499" s="5" t="s">
        <v>22</v>
      </c>
      <c r="L499" s="5" t="s">
        <v>22</v>
      </c>
      <c r="M499" s="5" t="s">
        <v>22</v>
      </c>
      <c r="N499" s="5" t="s">
        <v>22</v>
      </c>
      <c r="O499" s="5" t="s">
        <v>22</v>
      </c>
      <c r="P499" s="5" t="s">
        <v>22</v>
      </c>
      <c r="Q499" s="5" t="s">
        <v>22</v>
      </c>
      <c r="R499" s="64" t="s">
        <v>22</v>
      </c>
      <c r="S499" s="64"/>
      <c r="T499" s="3"/>
      <c r="U499" s="3" t="s">
        <v>3618</v>
      </c>
      <c r="V499" s="65" t="str">
        <f> if(isna(VLOOKUP($A499,processing!$A:$B,1,0)), "no", "yes")</f>
        <v>yes</v>
      </c>
      <c r="W499" s="65" t="str">
        <f> if(isna(VLOOKUP($A499,outputs!$A:$B,1,0)), "no", "yes")</f>
        <v>yes</v>
      </c>
      <c r="X499" s="65" t="str">
        <f t="shared" si="2"/>
        <v>yes</v>
      </c>
      <c r="Y499" s="65" t="str">
        <f> if(isna(VLOOKUP($A499,accuracy!$A:$B,1,0)), "no", "yes")</f>
        <v>yes</v>
      </c>
      <c r="Z499" s="65"/>
    </row>
    <row r="500">
      <c r="A500" s="4" t="str">
        <f> concatenate(VLOOKUP($B500,publications!$B:$D,3,0), ".", $C500)</f>
        <v>K8DGTW2N.1</v>
      </c>
      <c r="B500" s="3" t="s">
        <v>1895</v>
      </c>
      <c r="C500" s="62">
        <f t="shared" si="1"/>
        <v>1</v>
      </c>
      <c r="D500" s="3" t="s">
        <v>2759</v>
      </c>
      <c r="E500" s="3" t="s">
        <v>3161</v>
      </c>
      <c r="F500" s="16" t="s">
        <v>3619</v>
      </c>
      <c r="G500" s="16" t="s">
        <v>3620</v>
      </c>
      <c r="H500" s="3">
        <v>1931.0</v>
      </c>
      <c r="I500" s="3">
        <v>1931.0</v>
      </c>
      <c r="J500" s="3" t="s">
        <v>3252</v>
      </c>
      <c r="K500" s="5" t="s">
        <v>22</v>
      </c>
      <c r="L500" s="5" t="s">
        <v>22</v>
      </c>
      <c r="M500" s="63" t="s">
        <v>3621</v>
      </c>
      <c r="N500" s="63" t="s">
        <v>22</v>
      </c>
      <c r="O500" s="3">
        <v>600.0</v>
      </c>
      <c r="P500" s="63" t="s">
        <v>3238</v>
      </c>
      <c r="Q500" s="5">
        <v>36.0</v>
      </c>
      <c r="R500" s="64" t="s">
        <v>22</v>
      </c>
      <c r="S500" s="64"/>
      <c r="T500" s="3"/>
      <c r="U500" s="3" t="s">
        <v>3622</v>
      </c>
      <c r="V500" s="65" t="str">
        <f> if(isna(VLOOKUP($A500,processing!$A:$B,1,0)), "no", "yes")</f>
        <v>yes</v>
      </c>
      <c r="W500" s="65" t="str">
        <f> if(isna(VLOOKUP($A500,outputs!$A:$B,1,0)), "no", "yes")</f>
        <v>yes</v>
      </c>
      <c r="X500" s="65" t="str">
        <f t="shared" si="2"/>
        <v>yes</v>
      </c>
      <c r="Y500" s="65" t="str">
        <f> if(isna(VLOOKUP($A500,accuracy!$A:$B,1,0)), "no", "yes")</f>
        <v>yes</v>
      </c>
      <c r="Z500" s="65"/>
    </row>
    <row r="501">
      <c r="A501" s="4" t="str">
        <f> concatenate(VLOOKUP($B501,publications!$B:$D,3,0), ".", $C501)</f>
        <v>K8DGTW2N.2</v>
      </c>
      <c r="B501" s="3" t="s">
        <v>1895</v>
      </c>
      <c r="C501" s="62">
        <f t="shared" si="1"/>
        <v>2</v>
      </c>
      <c r="D501" s="3" t="s">
        <v>2759</v>
      </c>
      <c r="E501" s="3" t="s">
        <v>3161</v>
      </c>
      <c r="F501" s="16" t="s">
        <v>3623</v>
      </c>
      <c r="G501" s="3" t="s">
        <v>3624</v>
      </c>
      <c r="H501" s="3">
        <v>1932.0</v>
      </c>
      <c r="I501" s="3">
        <v>1932.0</v>
      </c>
      <c r="J501" s="3" t="s">
        <v>3252</v>
      </c>
      <c r="K501" s="5" t="s">
        <v>22</v>
      </c>
      <c r="L501" s="5" t="s">
        <v>22</v>
      </c>
      <c r="M501" s="63" t="s">
        <v>3621</v>
      </c>
      <c r="N501" s="63" t="s">
        <v>22</v>
      </c>
      <c r="O501" s="3">
        <v>600.0</v>
      </c>
      <c r="P501" s="63" t="s">
        <v>3238</v>
      </c>
      <c r="Q501" s="5">
        <v>9.0</v>
      </c>
      <c r="R501" s="64" t="s">
        <v>22</v>
      </c>
      <c r="S501" s="64"/>
      <c r="T501" s="3"/>
      <c r="U501" s="3" t="s">
        <v>3622</v>
      </c>
      <c r="V501" s="65" t="str">
        <f> if(isna(VLOOKUP($A501,processing!$A:$B,1,0)), "no", "yes")</f>
        <v>yes</v>
      </c>
      <c r="W501" s="65" t="str">
        <f> if(isna(VLOOKUP($A501,outputs!$A:$B,1,0)), "no", "yes")</f>
        <v>yes</v>
      </c>
      <c r="X501" s="65" t="str">
        <f t="shared" si="2"/>
        <v>yes</v>
      </c>
      <c r="Y501" s="65" t="str">
        <f> if(isna(VLOOKUP($A501,accuracy!$A:$B,1,0)), "no", "yes")</f>
        <v>yes</v>
      </c>
      <c r="Z501" s="65"/>
    </row>
    <row r="502">
      <c r="A502" s="4" t="str">
        <f> concatenate(VLOOKUP($B502,publications!$B:$D,3,0), ".", $C502)</f>
        <v>K8DGTW2N.3</v>
      </c>
      <c r="B502" s="3" t="s">
        <v>1895</v>
      </c>
      <c r="C502" s="62">
        <f t="shared" si="1"/>
        <v>3</v>
      </c>
      <c r="D502" s="3" t="s">
        <v>2759</v>
      </c>
      <c r="E502" s="3" t="s">
        <v>3161</v>
      </c>
      <c r="F502" s="16" t="s">
        <v>3623</v>
      </c>
      <c r="G502" s="3" t="s">
        <v>3624</v>
      </c>
      <c r="H502" s="3">
        <v>1933.0</v>
      </c>
      <c r="I502" s="3">
        <v>1933.0</v>
      </c>
      <c r="J502" s="3" t="s">
        <v>3252</v>
      </c>
      <c r="K502" s="5" t="s">
        <v>22</v>
      </c>
      <c r="L502" s="5" t="s">
        <v>22</v>
      </c>
      <c r="M502" s="63" t="s">
        <v>3621</v>
      </c>
      <c r="N502" s="63" t="s">
        <v>22</v>
      </c>
      <c r="O502" s="3">
        <v>600.0</v>
      </c>
      <c r="P502" s="63" t="s">
        <v>3238</v>
      </c>
      <c r="Q502" s="5">
        <v>212.0</v>
      </c>
      <c r="R502" s="64" t="s">
        <v>22</v>
      </c>
      <c r="S502" s="64"/>
      <c r="T502" s="3"/>
      <c r="U502" s="3" t="s">
        <v>3622</v>
      </c>
      <c r="V502" s="65" t="str">
        <f> if(isna(VLOOKUP($A502,processing!$A:$B,1,0)), "no", "yes")</f>
        <v>yes</v>
      </c>
      <c r="W502" s="65" t="str">
        <f> if(isna(VLOOKUP($A502,outputs!$A:$B,1,0)), "no", "yes")</f>
        <v>yes</v>
      </c>
      <c r="X502" s="65" t="str">
        <f t="shared" si="2"/>
        <v>yes</v>
      </c>
      <c r="Y502" s="65" t="str">
        <f> if(isna(VLOOKUP($A502,accuracy!$A:$B,1,0)), "no", "yes")</f>
        <v>yes</v>
      </c>
      <c r="Z502" s="65"/>
    </row>
    <row r="503">
      <c r="A503" s="4" t="str">
        <f> concatenate(VLOOKUP($B503,publications!$B:$D,3,0), ".", $C503)</f>
        <v>K8DGTW2N.4</v>
      </c>
      <c r="B503" s="3" t="s">
        <v>1895</v>
      </c>
      <c r="C503" s="62">
        <f t="shared" si="1"/>
        <v>4</v>
      </c>
      <c r="D503" s="3" t="s">
        <v>2793</v>
      </c>
      <c r="E503" s="3" t="s">
        <v>3161</v>
      </c>
      <c r="F503" s="16" t="s">
        <v>3623</v>
      </c>
      <c r="G503" s="3" t="s">
        <v>3624</v>
      </c>
      <c r="H503" s="3">
        <v>1933.0</v>
      </c>
      <c r="I503" s="3">
        <v>1933.0</v>
      </c>
      <c r="J503" s="3" t="s">
        <v>3252</v>
      </c>
      <c r="K503" s="5" t="s">
        <v>22</v>
      </c>
      <c r="L503" s="5" t="s">
        <v>22</v>
      </c>
      <c r="M503" s="63" t="s">
        <v>22</v>
      </c>
      <c r="N503" s="63" t="s">
        <v>22</v>
      </c>
      <c r="O503" s="3">
        <v>600.0</v>
      </c>
      <c r="P503" s="63" t="s">
        <v>3238</v>
      </c>
      <c r="Q503" s="5">
        <v>4.0</v>
      </c>
      <c r="R503" s="64" t="s">
        <v>22</v>
      </c>
      <c r="S503" s="64"/>
      <c r="T503" s="3"/>
      <c r="U503" s="3" t="s">
        <v>3622</v>
      </c>
      <c r="V503" s="65" t="str">
        <f> if(isna(VLOOKUP($A503,processing!$A:$B,1,0)), "no", "yes")</f>
        <v>yes</v>
      </c>
      <c r="W503" s="65" t="str">
        <f> if(isna(VLOOKUP($A503,outputs!$A:$B,1,0)), "no", "yes")</f>
        <v>yes</v>
      </c>
      <c r="X503" s="65" t="str">
        <f t="shared" si="2"/>
        <v>yes</v>
      </c>
      <c r="Y503" s="65" t="str">
        <f> if(isna(VLOOKUP($A503,accuracy!$A:$B,1,0)), "no", "yes")</f>
        <v>yes</v>
      </c>
      <c r="Z503" s="65"/>
    </row>
    <row r="504">
      <c r="A504" s="4" t="str">
        <f> concatenate(VLOOKUP($B504,publications!$B:$D,3,0), ".", $C504)</f>
        <v>K8DGTW2N.5</v>
      </c>
      <c r="B504" s="3" t="s">
        <v>1895</v>
      </c>
      <c r="C504" s="62">
        <f t="shared" si="1"/>
        <v>5</v>
      </c>
      <c r="D504" s="3" t="s">
        <v>2759</v>
      </c>
      <c r="E504" s="3" t="s">
        <v>3161</v>
      </c>
      <c r="F504" s="16" t="s">
        <v>3623</v>
      </c>
      <c r="G504" s="3" t="s">
        <v>3625</v>
      </c>
      <c r="H504" s="3">
        <v>1943.0</v>
      </c>
      <c r="I504" s="3">
        <v>1943.0</v>
      </c>
      <c r="J504" s="3" t="s">
        <v>3252</v>
      </c>
      <c r="K504" s="5" t="s">
        <v>22</v>
      </c>
      <c r="L504" s="5" t="s">
        <v>22</v>
      </c>
      <c r="M504" s="63" t="s">
        <v>3626</v>
      </c>
      <c r="N504" s="63" t="s">
        <v>22</v>
      </c>
      <c r="O504" s="92" t="s">
        <v>3627</v>
      </c>
      <c r="P504" s="63" t="s">
        <v>3238</v>
      </c>
      <c r="Q504" s="5">
        <v>124.0</v>
      </c>
      <c r="R504" s="64" t="s">
        <v>22</v>
      </c>
      <c r="S504" s="64"/>
      <c r="T504" s="3"/>
      <c r="U504" s="3" t="s">
        <v>3622</v>
      </c>
      <c r="V504" s="65" t="str">
        <f> if(isna(VLOOKUP($A504,processing!$A:$B,1,0)), "no", "yes")</f>
        <v>yes</v>
      </c>
      <c r="W504" s="65" t="str">
        <f> if(isna(VLOOKUP($A504,outputs!$A:$B,1,0)), "no", "yes")</f>
        <v>yes</v>
      </c>
      <c r="X504" s="65" t="str">
        <f t="shared" si="2"/>
        <v>yes</v>
      </c>
      <c r="Y504" s="65" t="str">
        <f> if(isna(VLOOKUP($A504,accuracy!$A:$B,1,0)), "no", "yes")</f>
        <v>yes</v>
      </c>
      <c r="Z504" s="65"/>
    </row>
    <row r="505">
      <c r="A505" s="4" t="str">
        <f> concatenate(VLOOKUP($B505,publications!$B:$D,3,0), ".", $C505)</f>
        <v>K8DGTW2N.6</v>
      </c>
      <c r="B505" s="3" t="s">
        <v>1895</v>
      </c>
      <c r="C505" s="62">
        <f t="shared" si="1"/>
        <v>6</v>
      </c>
      <c r="D505" s="3" t="s">
        <v>2745</v>
      </c>
      <c r="E505" s="3" t="s">
        <v>3161</v>
      </c>
      <c r="F505" s="16" t="s">
        <v>3223</v>
      </c>
      <c r="H505" s="3">
        <v>1965.0</v>
      </c>
      <c r="I505" s="3">
        <v>1965.0</v>
      </c>
      <c r="J505" s="3" t="s">
        <v>3252</v>
      </c>
      <c r="K505" s="5" t="s">
        <v>22</v>
      </c>
      <c r="L505" s="5" t="s">
        <v>22</v>
      </c>
      <c r="M505" s="63" t="s">
        <v>3628</v>
      </c>
      <c r="N505" s="63" t="s">
        <v>22</v>
      </c>
      <c r="O505" s="3" t="s">
        <v>22</v>
      </c>
      <c r="P505" s="63" t="s">
        <v>22</v>
      </c>
      <c r="Q505" s="5">
        <v>28.0</v>
      </c>
      <c r="R505" s="64" t="s">
        <v>3629</v>
      </c>
      <c r="S505" s="64"/>
      <c r="T505" s="3"/>
      <c r="U505" s="3" t="s">
        <v>3630</v>
      </c>
      <c r="V505" s="65" t="str">
        <f> if(isna(VLOOKUP($A505,processing!$A:$B,1,0)), "no", "yes")</f>
        <v>yes</v>
      </c>
      <c r="W505" s="65" t="str">
        <f> if(isna(VLOOKUP($A505,outputs!$A:$B,1,0)), "no", "yes")</f>
        <v>yes</v>
      </c>
      <c r="X505" s="65" t="str">
        <f t="shared" si="2"/>
        <v>yes</v>
      </c>
      <c r="Y505" s="65" t="str">
        <f> if(isna(VLOOKUP($A505,accuracy!$A:$B,1,0)), "no", "yes")</f>
        <v>yes</v>
      </c>
      <c r="Z505" s="65"/>
    </row>
    <row r="506">
      <c r="A506" s="4" t="str">
        <f> concatenate(VLOOKUP($B506,publications!$B:$D,3,0), ".", $C506)</f>
        <v>K8DGTW2N.7</v>
      </c>
      <c r="B506" s="3" t="s">
        <v>1895</v>
      </c>
      <c r="C506" s="62">
        <f t="shared" si="1"/>
        <v>7</v>
      </c>
      <c r="D506" s="3" t="s">
        <v>2759</v>
      </c>
      <c r="E506" s="3" t="s">
        <v>3161</v>
      </c>
      <c r="F506" s="16" t="s">
        <v>3623</v>
      </c>
      <c r="H506" s="3">
        <v>1981.0</v>
      </c>
      <c r="I506" s="3">
        <v>1985.0</v>
      </c>
      <c r="J506" s="3" t="s">
        <v>3252</v>
      </c>
      <c r="K506" s="5" t="s">
        <v>22</v>
      </c>
      <c r="L506" s="5" t="s">
        <v>22</v>
      </c>
      <c r="M506" s="63" t="s">
        <v>3431</v>
      </c>
      <c r="N506" s="63" t="s">
        <v>22</v>
      </c>
      <c r="O506" s="3">
        <v>15.0</v>
      </c>
      <c r="P506" s="63" t="s">
        <v>3166</v>
      </c>
      <c r="Q506" s="5">
        <v>311.0</v>
      </c>
      <c r="R506" s="64"/>
      <c r="S506" s="64"/>
      <c r="T506" s="3"/>
      <c r="U506" s="3" t="s">
        <v>3631</v>
      </c>
      <c r="V506" s="65" t="str">
        <f> if(isna(VLOOKUP($A506,processing!$A:$B,1,0)), "no", "yes")</f>
        <v>yes</v>
      </c>
      <c r="W506" s="65" t="str">
        <f> if(isna(VLOOKUP($A506,outputs!$A:$B,1,0)), "no", "yes")</f>
        <v>yes</v>
      </c>
      <c r="X506" s="65" t="str">
        <f t="shared" si="2"/>
        <v>yes</v>
      </c>
      <c r="Y506" s="65" t="str">
        <f> if(isna(VLOOKUP($A506,accuracy!$A:$B,1,0)), "no", "yes")</f>
        <v>yes</v>
      </c>
      <c r="Z506" s="65"/>
    </row>
    <row r="507">
      <c r="A507" s="4" t="str">
        <f> concatenate(VLOOKUP($B507,publications!$B:$D,3,0), ".", $C507)</f>
        <v>IBUUEUJS.1</v>
      </c>
      <c r="B507" s="3" t="s">
        <v>1928</v>
      </c>
      <c r="C507" s="62">
        <f t="shared" si="1"/>
        <v>1</v>
      </c>
      <c r="D507" s="3" t="s">
        <v>2745</v>
      </c>
      <c r="E507" s="3" t="s">
        <v>28</v>
      </c>
      <c r="F507" s="16" t="s">
        <v>3632</v>
      </c>
      <c r="H507" s="3">
        <v>1986.0</v>
      </c>
      <c r="I507" s="3">
        <v>1986.0</v>
      </c>
      <c r="J507" s="3" t="s">
        <v>3164</v>
      </c>
      <c r="K507" s="5">
        <v>214000.0</v>
      </c>
      <c r="L507" s="5" t="s">
        <v>3172</v>
      </c>
      <c r="M507" s="63" t="s">
        <v>3633</v>
      </c>
      <c r="N507" s="63" t="s">
        <v>3634</v>
      </c>
      <c r="O507" s="3">
        <v>1500.0</v>
      </c>
      <c r="P507" s="63" t="s">
        <v>3238</v>
      </c>
      <c r="Q507" s="5">
        <v>2.0</v>
      </c>
      <c r="R507" s="64" t="s">
        <v>3635</v>
      </c>
      <c r="S507" s="64"/>
      <c r="T507" s="3"/>
      <c r="U507" s="3"/>
      <c r="V507" s="65" t="str">
        <f> if(isna(VLOOKUP($A507,processing!$A:$B,1,0)), "no", "yes")</f>
        <v>yes</v>
      </c>
      <c r="W507" s="65" t="str">
        <f> if(isna(VLOOKUP($A507,outputs!$A:$B,1,0)), "no", "yes")</f>
        <v>yes</v>
      </c>
      <c r="X507" s="65" t="str">
        <f t="shared" si="2"/>
        <v>yes</v>
      </c>
      <c r="Y507" s="65" t="str">
        <f> if(isna(VLOOKUP($A507,accuracy!$A:$B,1,0)), "no", "yes")</f>
        <v>yes</v>
      </c>
      <c r="Z507" s="65"/>
    </row>
    <row r="508">
      <c r="A508" s="4" t="str">
        <f> concatenate(VLOOKUP($B508,publications!$B:$D,3,0), ".", $C508)</f>
        <v>IBUUEUJS.2</v>
      </c>
      <c r="B508" s="3" t="s">
        <v>1928</v>
      </c>
      <c r="C508" s="62">
        <f t="shared" si="1"/>
        <v>2</v>
      </c>
      <c r="D508" s="3" t="s">
        <v>2745</v>
      </c>
      <c r="E508" s="3" t="s">
        <v>28</v>
      </c>
      <c r="F508" s="16" t="s">
        <v>3632</v>
      </c>
      <c r="H508" s="3">
        <v>1986.0</v>
      </c>
      <c r="I508" s="3">
        <v>1986.0</v>
      </c>
      <c r="J508" s="3" t="s">
        <v>3164</v>
      </c>
      <c r="K508" s="5">
        <v>214000.0</v>
      </c>
      <c r="L508" s="5" t="s">
        <v>3172</v>
      </c>
      <c r="M508" s="63" t="s">
        <v>3633</v>
      </c>
      <c r="N508" s="63" t="s">
        <v>3634</v>
      </c>
      <c r="O508" s="3">
        <v>1500.0</v>
      </c>
      <c r="P508" s="63" t="s">
        <v>3238</v>
      </c>
      <c r="Q508" s="5">
        <v>2.0</v>
      </c>
      <c r="R508" s="64" t="s">
        <v>3635</v>
      </c>
      <c r="S508" s="64"/>
      <c r="T508" s="3"/>
      <c r="U508" s="3" t="s">
        <v>3636</v>
      </c>
      <c r="V508" s="65" t="str">
        <f> if(isna(VLOOKUP($A508,processing!$A:$B,1,0)), "no", "yes")</f>
        <v>yes</v>
      </c>
      <c r="W508" s="65" t="str">
        <f> if(isna(VLOOKUP($A508,outputs!$A:$B,1,0)), "no", "yes")</f>
        <v>yes</v>
      </c>
      <c r="X508" s="65" t="str">
        <f t="shared" si="2"/>
        <v>yes</v>
      </c>
      <c r="Y508" s="65" t="str">
        <f> if(isna(VLOOKUP($A508,accuracy!$A:$B,1,0)), "no", "yes")</f>
        <v>yes</v>
      </c>
      <c r="Z508" s="65"/>
    </row>
    <row r="509">
      <c r="A509" s="4" t="str">
        <f> concatenate(VLOOKUP($B509,publications!$B:$D,3,0), ".", $C509)</f>
        <v>IUF52NSD.1</v>
      </c>
      <c r="B509" s="3" t="s">
        <v>1863</v>
      </c>
      <c r="C509" s="62">
        <f t="shared" si="1"/>
        <v>1</v>
      </c>
      <c r="D509" s="3" t="s">
        <v>2759</v>
      </c>
      <c r="E509" s="3" t="s">
        <v>3161</v>
      </c>
      <c r="F509" s="16" t="s">
        <v>3413</v>
      </c>
      <c r="H509" s="3">
        <v>1989.0</v>
      </c>
      <c r="I509" s="3">
        <v>1989.0</v>
      </c>
      <c r="J509" s="3" t="s">
        <v>3171</v>
      </c>
      <c r="K509" s="5">
        <v>6100.0</v>
      </c>
      <c r="L509" s="5" t="s">
        <v>22</v>
      </c>
      <c r="M509" s="63" t="s">
        <v>3637</v>
      </c>
      <c r="N509" s="63" t="s">
        <v>22</v>
      </c>
      <c r="O509" s="3">
        <v>14.0</v>
      </c>
      <c r="P509" s="63" t="s">
        <v>3166</v>
      </c>
      <c r="Q509" s="5" t="s">
        <v>22</v>
      </c>
      <c r="R509" s="64"/>
      <c r="S509" s="64"/>
      <c r="T509" s="3"/>
      <c r="U509" s="3"/>
      <c r="V509" s="65" t="str">
        <f> if(isna(VLOOKUP($A509,processing!$A:$B,1,0)), "no", "yes")</f>
        <v>yes</v>
      </c>
      <c r="W509" s="65" t="str">
        <f> if(isna(VLOOKUP($A509,outputs!$A:$B,1,0)), "no", "yes")</f>
        <v>yes</v>
      </c>
      <c r="X509" s="65" t="str">
        <f t="shared" si="2"/>
        <v>yes</v>
      </c>
      <c r="Y509" s="65" t="str">
        <f> if(isna(VLOOKUP($A509,accuracy!$A:$B,1,0)), "no", "yes")</f>
        <v>yes</v>
      </c>
      <c r="Z509" s="65"/>
    </row>
    <row r="510">
      <c r="A510" s="4" t="str">
        <f> concatenate(VLOOKUP($B510,publications!$B:$D,3,0), ".", $C510)</f>
        <v>IUF52NSD.2</v>
      </c>
      <c r="B510" s="3" t="s">
        <v>1863</v>
      </c>
      <c r="C510" s="62">
        <f t="shared" si="1"/>
        <v>2</v>
      </c>
      <c r="D510" s="3" t="s">
        <v>2759</v>
      </c>
      <c r="E510" s="3" t="s">
        <v>3161</v>
      </c>
      <c r="F510" s="16" t="s">
        <v>3413</v>
      </c>
      <c r="H510" s="3">
        <v>1995.0</v>
      </c>
      <c r="I510" s="3">
        <v>1995.0</v>
      </c>
      <c r="J510" s="3" t="s">
        <v>3171</v>
      </c>
      <c r="K510" s="5">
        <v>6100.0</v>
      </c>
      <c r="L510" s="5" t="s">
        <v>22</v>
      </c>
      <c r="M510" s="63" t="s">
        <v>3637</v>
      </c>
      <c r="N510" s="63" t="s">
        <v>22</v>
      </c>
      <c r="O510" s="3">
        <v>14.0</v>
      </c>
      <c r="P510" s="63" t="s">
        <v>3166</v>
      </c>
      <c r="Q510" s="5" t="s">
        <v>22</v>
      </c>
      <c r="R510" s="64"/>
      <c r="S510" s="64"/>
      <c r="T510" s="3"/>
      <c r="U510" s="3"/>
      <c r="V510" s="65" t="str">
        <f> if(isna(VLOOKUP($A510,processing!$A:$B,1,0)), "no", "yes")</f>
        <v>yes</v>
      </c>
      <c r="W510" s="65" t="str">
        <f> if(isna(VLOOKUP($A510,outputs!$A:$B,1,0)), "no", "yes")</f>
        <v>yes</v>
      </c>
      <c r="X510" s="65" t="str">
        <f t="shared" si="2"/>
        <v>yes</v>
      </c>
      <c r="Y510" s="65" t="str">
        <f> if(isna(VLOOKUP($A510,accuracy!$A:$B,1,0)), "no", "yes")</f>
        <v>yes</v>
      </c>
      <c r="Z510" s="65"/>
    </row>
    <row r="511">
      <c r="A511" s="4" t="str">
        <f> concatenate(VLOOKUP($B511,publications!$B:$D,3,0), ".", $C511)</f>
        <v>IUF52NSD.3</v>
      </c>
      <c r="B511" s="3" t="s">
        <v>1863</v>
      </c>
      <c r="C511" s="62">
        <f t="shared" si="1"/>
        <v>3</v>
      </c>
      <c r="D511" s="3" t="s">
        <v>2759</v>
      </c>
      <c r="E511" s="3" t="s">
        <v>3161</v>
      </c>
      <c r="F511" s="16" t="s">
        <v>3413</v>
      </c>
      <c r="H511" s="3">
        <v>2002.0</v>
      </c>
      <c r="I511" s="3">
        <v>2002.0</v>
      </c>
      <c r="J511" s="3" t="s">
        <v>3171</v>
      </c>
      <c r="K511" s="5">
        <v>6100.0</v>
      </c>
      <c r="L511" s="5" t="s">
        <v>22</v>
      </c>
      <c r="M511" s="63" t="s">
        <v>3637</v>
      </c>
      <c r="N511" s="63" t="s">
        <v>22</v>
      </c>
      <c r="O511" s="3">
        <v>21.0</v>
      </c>
      <c r="P511" s="63" t="s">
        <v>3166</v>
      </c>
      <c r="Q511" s="5" t="s">
        <v>22</v>
      </c>
      <c r="R511" s="64"/>
      <c r="S511" s="64"/>
      <c r="T511" s="3"/>
      <c r="U511" s="3"/>
      <c r="V511" s="65" t="str">
        <f> if(isna(VLOOKUP($A511,processing!$A:$B,1,0)), "no", "yes")</f>
        <v>yes</v>
      </c>
      <c r="W511" s="65" t="str">
        <f> if(isna(VLOOKUP($A511,outputs!$A:$B,1,0)), "no", "yes")</f>
        <v>yes</v>
      </c>
      <c r="X511" s="65" t="str">
        <f t="shared" si="2"/>
        <v>yes</v>
      </c>
      <c r="Y511" s="65" t="str">
        <f> if(isna(VLOOKUP($A511,accuracy!$A:$B,1,0)), "no", "yes")</f>
        <v>yes</v>
      </c>
      <c r="Z511" s="65"/>
    </row>
    <row r="512">
      <c r="A512" s="4" t="str">
        <f> concatenate(VLOOKUP($B512,publications!$B:$D,3,0), ".", $C512)</f>
        <v>38C5MTTG.1</v>
      </c>
      <c r="B512" s="3" t="s">
        <v>1936</v>
      </c>
      <c r="C512" s="62">
        <f t="shared" si="1"/>
        <v>1</v>
      </c>
      <c r="D512" s="3" t="s">
        <v>2759</v>
      </c>
      <c r="E512" s="3" t="s">
        <v>3161</v>
      </c>
      <c r="F512" s="16" t="s">
        <v>3251</v>
      </c>
      <c r="H512" s="3">
        <v>1977.0</v>
      </c>
      <c r="I512" s="3">
        <v>1977.0</v>
      </c>
      <c r="J512" s="3" t="s">
        <v>3199</v>
      </c>
      <c r="K512" s="5">
        <v>1600.0</v>
      </c>
      <c r="L512" s="5" t="s">
        <v>22</v>
      </c>
      <c r="M512" s="63" t="s">
        <v>3638</v>
      </c>
      <c r="N512" s="63" t="s">
        <v>3250</v>
      </c>
      <c r="O512" s="3" t="s">
        <v>22</v>
      </c>
      <c r="P512" s="63" t="s">
        <v>22</v>
      </c>
      <c r="Q512" s="5">
        <v>10.0</v>
      </c>
      <c r="R512" s="64"/>
      <c r="S512" s="64" t="s">
        <v>3176</v>
      </c>
      <c r="T512" s="3"/>
      <c r="U512" s="3" t="s">
        <v>3639</v>
      </c>
      <c r="V512" s="65" t="str">
        <f> if(isna(VLOOKUP($A512,processing!$A:$B,1,0)), "no", "yes")</f>
        <v>yes</v>
      </c>
      <c r="W512" s="65" t="str">
        <f> if(isna(VLOOKUP($A512,outputs!$A:$B,1,0)), "no", "yes")</f>
        <v>yes</v>
      </c>
      <c r="X512" s="65" t="str">
        <f t="shared" si="2"/>
        <v>yes</v>
      </c>
      <c r="Y512" s="65" t="str">
        <f> if(isna(VLOOKUP($A512,accuracy!$A:$B,1,0)), "no", "yes")</f>
        <v>yes</v>
      </c>
      <c r="Z512" s="65"/>
    </row>
    <row r="513">
      <c r="A513" s="4" t="str">
        <f> concatenate(VLOOKUP($B513,publications!$B:$D,3,0), ".", $C513)</f>
        <v>IBUUEUJS.3</v>
      </c>
      <c r="B513" s="3" t="s">
        <v>1928</v>
      </c>
      <c r="C513" s="62">
        <f t="shared" si="1"/>
        <v>3</v>
      </c>
      <c r="D513" s="3" t="s">
        <v>2745</v>
      </c>
      <c r="E513" s="3" t="s">
        <v>28</v>
      </c>
      <c r="F513" s="16" t="s">
        <v>3632</v>
      </c>
      <c r="H513" s="3">
        <v>1986.0</v>
      </c>
      <c r="I513" s="3">
        <v>1986.0</v>
      </c>
      <c r="J513" s="3" t="s">
        <v>3164</v>
      </c>
      <c r="K513" s="5">
        <v>214000.0</v>
      </c>
      <c r="L513" s="5" t="s">
        <v>3172</v>
      </c>
      <c r="M513" s="63" t="s">
        <v>3633</v>
      </c>
      <c r="N513" s="63" t="s">
        <v>3634</v>
      </c>
      <c r="O513" s="3">
        <v>1500.0</v>
      </c>
      <c r="P513" s="63" t="s">
        <v>3238</v>
      </c>
      <c r="Q513" s="5">
        <v>2.0</v>
      </c>
      <c r="R513" s="64" t="s">
        <v>3635</v>
      </c>
      <c r="S513" s="64"/>
      <c r="T513" s="3"/>
      <c r="U513" s="3" t="s">
        <v>3636</v>
      </c>
      <c r="V513" s="65" t="str">
        <f> if(isna(VLOOKUP($A513,processing!$A:$B,1,0)), "no", "yes")</f>
        <v>yes</v>
      </c>
      <c r="W513" s="65" t="str">
        <f> if(isna(VLOOKUP($A513,outputs!$A:$B,1,0)), "no", "yes")</f>
        <v>yes</v>
      </c>
      <c r="X513" s="65" t="str">
        <f t="shared" si="2"/>
        <v>yes</v>
      </c>
      <c r="Y513" s="65" t="str">
        <f> if(isna(VLOOKUP($A513,accuracy!$A:$B,1,0)), "no", "yes")</f>
        <v>yes</v>
      </c>
      <c r="Z513" s="15" t="s">
        <v>91</v>
      </c>
    </row>
    <row r="514">
      <c r="A514" s="4" t="str">
        <f> concatenate(VLOOKUP($B514,publications!$B:$D,3,0), ".", $C514)</f>
        <v>IBUUEUJS.4</v>
      </c>
      <c r="B514" s="3" t="s">
        <v>1928</v>
      </c>
      <c r="C514" s="62">
        <f t="shared" si="1"/>
        <v>4</v>
      </c>
      <c r="D514" s="3" t="s">
        <v>2745</v>
      </c>
      <c r="E514" s="3" t="s">
        <v>28</v>
      </c>
      <c r="F514" s="16" t="s">
        <v>3632</v>
      </c>
      <c r="H514" s="3">
        <v>1986.0</v>
      </c>
      <c r="I514" s="3">
        <v>1986.0</v>
      </c>
      <c r="J514" s="3" t="s">
        <v>3164</v>
      </c>
      <c r="K514" s="5">
        <v>214000.0</v>
      </c>
      <c r="L514" s="5" t="s">
        <v>3172</v>
      </c>
      <c r="M514" s="63" t="s">
        <v>3633</v>
      </c>
      <c r="N514" s="63" t="s">
        <v>3634</v>
      </c>
      <c r="O514" s="3">
        <v>1500.0</v>
      </c>
      <c r="P514" s="63" t="s">
        <v>3238</v>
      </c>
      <c r="Q514" s="5">
        <v>2.0</v>
      </c>
      <c r="R514" s="64" t="s">
        <v>3635</v>
      </c>
      <c r="S514" s="64"/>
      <c r="T514" s="3"/>
      <c r="U514" s="3" t="s">
        <v>3636</v>
      </c>
      <c r="V514" s="65" t="str">
        <f> if(isna(VLOOKUP($A514,processing!$A:$B,1,0)), "no", "yes")</f>
        <v>yes</v>
      </c>
      <c r="W514" s="65" t="str">
        <f> if(isna(VLOOKUP($A514,outputs!$A:$B,1,0)), "no", "yes")</f>
        <v>yes</v>
      </c>
      <c r="X514" s="65" t="str">
        <f t="shared" si="2"/>
        <v>yes</v>
      </c>
      <c r="Y514" s="65" t="str">
        <f> if(isna(VLOOKUP($A514,accuracy!$A:$B,1,0)), "no", "yes")</f>
        <v>yes</v>
      </c>
      <c r="Z514" s="15" t="s">
        <v>91</v>
      </c>
    </row>
    <row r="515">
      <c r="A515" s="4" t="str">
        <f> concatenate(VLOOKUP($B515,publications!$B:$D,3,0), ".", $C515)</f>
        <v>RI52BM2J.1</v>
      </c>
      <c r="B515" s="3" t="s">
        <v>1930</v>
      </c>
      <c r="C515" s="62">
        <f t="shared" si="1"/>
        <v>1</v>
      </c>
      <c r="D515" s="3" t="s">
        <v>2745</v>
      </c>
      <c r="E515" s="3" t="s">
        <v>28</v>
      </c>
      <c r="F515" s="16" t="s">
        <v>3632</v>
      </c>
      <c r="H515" s="3">
        <v>1986.0</v>
      </c>
      <c r="I515" s="3">
        <v>1986.0</v>
      </c>
      <c r="J515" s="3" t="s">
        <v>3164</v>
      </c>
      <c r="K515" s="5">
        <v>214000.0</v>
      </c>
      <c r="L515" s="5" t="s">
        <v>3172</v>
      </c>
      <c r="M515" s="63" t="s">
        <v>3633</v>
      </c>
      <c r="N515" s="63" t="s">
        <v>3634</v>
      </c>
      <c r="O515" s="3">
        <v>1500.0</v>
      </c>
      <c r="P515" s="63" t="s">
        <v>3238</v>
      </c>
      <c r="Q515" s="5">
        <v>2.0</v>
      </c>
      <c r="R515" s="64" t="s">
        <v>3635</v>
      </c>
      <c r="S515" s="64"/>
      <c r="T515" s="3"/>
      <c r="U515" s="3" t="s">
        <v>3636</v>
      </c>
      <c r="V515" s="65" t="str">
        <f> if(isna(VLOOKUP($A515,processing!$A:$B,1,0)), "no", "yes")</f>
        <v>yes</v>
      </c>
      <c r="W515" s="65" t="str">
        <f> if(isna(VLOOKUP($A515,outputs!$A:$B,1,0)), "no", "yes")</f>
        <v>yes</v>
      </c>
      <c r="X515" s="65" t="str">
        <f t="shared" si="2"/>
        <v>yes</v>
      </c>
      <c r="Y515" s="65" t="str">
        <f> if(isna(VLOOKUP($A515,accuracy!$A:$B,1,0)), "no", "yes")</f>
        <v>yes</v>
      </c>
      <c r="Z515" s="15" t="s">
        <v>91</v>
      </c>
    </row>
    <row r="516">
      <c r="A516" s="4" t="str">
        <f> concatenate(VLOOKUP($B516,publications!$B:$D,3,0), ".", $C516)</f>
        <v>RI52BM2J.2</v>
      </c>
      <c r="B516" s="3" t="s">
        <v>1930</v>
      </c>
      <c r="C516" s="62">
        <f t="shared" si="1"/>
        <v>2</v>
      </c>
      <c r="D516" s="3" t="s">
        <v>2745</v>
      </c>
      <c r="E516" s="3" t="s">
        <v>28</v>
      </c>
      <c r="F516" s="16" t="s">
        <v>3632</v>
      </c>
      <c r="H516" s="3">
        <v>1986.0</v>
      </c>
      <c r="I516" s="3">
        <v>1986.0</v>
      </c>
      <c r="J516" s="3" t="s">
        <v>3164</v>
      </c>
      <c r="K516" s="5">
        <v>214000.0</v>
      </c>
      <c r="L516" s="5" t="s">
        <v>3172</v>
      </c>
      <c r="M516" s="63" t="s">
        <v>3633</v>
      </c>
      <c r="N516" s="63" t="s">
        <v>3634</v>
      </c>
      <c r="O516" s="3">
        <v>1500.0</v>
      </c>
      <c r="P516" s="63" t="s">
        <v>3238</v>
      </c>
      <c r="Q516" s="5">
        <v>2.0</v>
      </c>
      <c r="R516" s="64" t="s">
        <v>3635</v>
      </c>
      <c r="S516" s="64"/>
      <c r="T516" s="3"/>
      <c r="U516" s="3" t="s">
        <v>3636</v>
      </c>
      <c r="V516" s="65" t="str">
        <f> if(isna(VLOOKUP($A516,processing!$A:$B,1,0)), "no", "yes")</f>
        <v>yes</v>
      </c>
      <c r="W516" s="65" t="str">
        <f> if(isna(VLOOKUP($A516,outputs!$A:$B,1,0)), "no", "yes")</f>
        <v>yes</v>
      </c>
      <c r="X516" s="65" t="str">
        <f t="shared" si="2"/>
        <v>yes</v>
      </c>
      <c r="Y516" s="65" t="str">
        <f> if(isna(VLOOKUP($A516,accuracy!$A:$B,1,0)), "no", "yes")</f>
        <v>yes</v>
      </c>
      <c r="Z516" s="15" t="s">
        <v>91</v>
      </c>
    </row>
    <row r="517">
      <c r="A517" s="4" t="str">
        <f> concatenate(VLOOKUP($B517,publications!$B:$D,3,0), ".", $C517)</f>
        <v>8K5BAYHG.1</v>
      </c>
      <c r="B517" s="3" t="s">
        <v>1954</v>
      </c>
      <c r="C517" s="62">
        <f t="shared" si="1"/>
        <v>1</v>
      </c>
      <c r="D517" s="3" t="s">
        <v>2745</v>
      </c>
      <c r="E517" s="3" t="s">
        <v>28</v>
      </c>
      <c r="F517" s="16" t="s">
        <v>3632</v>
      </c>
      <c r="H517" s="3"/>
      <c r="I517" s="3"/>
      <c r="J517" s="3" t="s">
        <v>3164</v>
      </c>
      <c r="K517" s="5">
        <v>214000.0</v>
      </c>
      <c r="L517" s="5" t="s">
        <v>3172</v>
      </c>
      <c r="M517" s="63" t="s">
        <v>3633</v>
      </c>
      <c r="N517" s="63" t="s">
        <v>3634</v>
      </c>
      <c r="O517" s="3" t="s">
        <v>22</v>
      </c>
      <c r="P517" s="63" t="s">
        <v>22</v>
      </c>
      <c r="Q517" s="5">
        <v>2.0</v>
      </c>
      <c r="R517" s="64" t="s">
        <v>3640</v>
      </c>
      <c r="S517" s="64"/>
      <c r="T517" s="3"/>
      <c r="U517" s="3" t="s">
        <v>3641</v>
      </c>
      <c r="V517" s="65" t="str">
        <f> if(isna(VLOOKUP($A517,processing!$A:$B,1,0)), "no", "yes")</f>
        <v>yes</v>
      </c>
      <c r="W517" s="65" t="str">
        <f> if(isna(VLOOKUP($A517,outputs!$A:$B,1,0)), "no", "yes")</f>
        <v>yes</v>
      </c>
      <c r="X517" s="65" t="str">
        <f t="shared" si="2"/>
        <v>yes</v>
      </c>
      <c r="Y517" s="65" t="str">
        <f> if(isna(VLOOKUP($A517,accuracy!$A:$B,1,0)), "no", "yes")</f>
        <v>yes</v>
      </c>
      <c r="Z517" s="15" t="s">
        <v>91</v>
      </c>
    </row>
    <row r="518">
      <c r="A518" s="4" t="str">
        <f> concatenate(VLOOKUP($B518,publications!$B:$D,3,0), ".", $C518)</f>
        <v>44GZFSXU.1</v>
      </c>
      <c r="B518" s="3" t="s">
        <v>1993</v>
      </c>
      <c r="C518" s="62">
        <f t="shared" si="1"/>
        <v>1</v>
      </c>
      <c r="D518" s="3" t="s">
        <v>2759</v>
      </c>
      <c r="E518" s="3" t="s">
        <v>203</v>
      </c>
      <c r="F518" s="16" t="s">
        <v>3462</v>
      </c>
      <c r="H518" s="3">
        <v>1955.0</v>
      </c>
      <c r="I518" s="3">
        <v>1955.0</v>
      </c>
      <c r="J518" s="3" t="s">
        <v>3252</v>
      </c>
      <c r="K518" s="5" t="s">
        <v>22</v>
      </c>
      <c r="L518" s="5" t="s">
        <v>22</v>
      </c>
      <c r="M518" s="63" t="s">
        <v>3642</v>
      </c>
      <c r="N518" s="63" t="s">
        <v>3328</v>
      </c>
      <c r="O518" s="3">
        <v>25.0</v>
      </c>
      <c r="P518" s="63" t="s">
        <v>3166</v>
      </c>
      <c r="Q518" s="5" t="s">
        <v>22</v>
      </c>
      <c r="R518" s="64"/>
      <c r="S518" s="64"/>
      <c r="T518" s="3"/>
      <c r="U518" s="3"/>
      <c r="V518" s="65" t="str">
        <f> if(isna(VLOOKUP($A518,processing!$A:$B,1,0)), "no", "yes")</f>
        <v>yes</v>
      </c>
      <c r="W518" s="65" t="str">
        <f> if(isna(VLOOKUP($A518,outputs!$A:$B,1,0)), "no", "yes")</f>
        <v>yes</v>
      </c>
      <c r="X518" s="65" t="str">
        <f t="shared" si="2"/>
        <v>yes</v>
      </c>
      <c r="Y518" s="65" t="str">
        <f> if(isna(VLOOKUP($A518,accuracy!$A:$B,1,0)), "no", "yes")</f>
        <v>yes</v>
      </c>
      <c r="Z518" s="65"/>
    </row>
    <row r="519">
      <c r="A519" s="4" t="str">
        <f> concatenate(VLOOKUP($B519,publications!$B:$D,3,0), ".", $C519)</f>
        <v>IPMJRMK6.1</v>
      </c>
      <c r="B519" s="3" t="s">
        <v>1997</v>
      </c>
      <c r="C519" s="62">
        <f t="shared" si="1"/>
        <v>1</v>
      </c>
      <c r="D519" s="3" t="s">
        <v>2759</v>
      </c>
      <c r="E519" s="3" t="s">
        <v>3161</v>
      </c>
      <c r="F519" s="16" t="s">
        <v>3216</v>
      </c>
      <c r="H519" s="3">
        <v>1944.0</v>
      </c>
      <c r="I519" s="3">
        <v>1944.0</v>
      </c>
      <c r="J519" s="3" t="s">
        <v>3164</v>
      </c>
      <c r="K519" s="5" t="s">
        <v>22</v>
      </c>
      <c r="L519" s="5" t="s">
        <v>22</v>
      </c>
      <c r="M519" s="63" t="s">
        <v>3607</v>
      </c>
      <c r="N519" s="63" t="s">
        <v>3211</v>
      </c>
      <c r="O519" s="3">
        <v>1200.0</v>
      </c>
      <c r="P519" s="63" t="s">
        <v>3238</v>
      </c>
      <c r="Q519" s="5">
        <v>57.0</v>
      </c>
      <c r="R519" s="64"/>
      <c r="S519" s="64"/>
      <c r="T519" s="3"/>
      <c r="U519" s="3"/>
      <c r="V519" s="65" t="str">
        <f> if(isna(VLOOKUP($A519,processing!$A:$B,1,0)), "no", "yes")</f>
        <v>yes</v>
      </c>
      <c r="W519" s="65" t="str">
        <f> if(isna(VLOOKUP($A519,outputs!$A:$B,1,0)), "no", "yes")</f>
        <v>yes</v>
      </c>
      <c r="X519" s="65" t="str">
        <f t="shared" si="2"/>
        <v>yes</v>
      </c>
      <c r="Y519" s="65" t="str">
        <f> if(isna(VLOOKUP($A519,accuracy!$A:$B,1,0)), "no", "yes")</f>
        <v>yes</v>
      </c>
      <c r="Z519" s="15" t="s">
        <v>91</v>
      </c>
    </row>
    <row r="520">
      <c r="A520" s="4" t="str">
        <f> concatenate(VLOOKUP($B520,publications!$B:$D,3,0), ".", $C520)</f>
        <v>IPMJRMK6.2</v>
      </c>
      <c r="B520" s="3" t="s">
        <v>1997</v>
      </c>
      <c r="C520" s="62">
        <f t="shared" si="1"/>
        <v>2</v>
      </c>
      <c r="D520" s="3" t="s">
        <v>2759</v>
      </c>
      <c r="E520" s="3" t="s">
        <v>3161</v>
      </c>
      <c r="F520" s="16" t="s">
        <v>3216</v>
      </c>
      <c r="H520" s="3">
        <v>1955.0</v>
      </c>
      <c r="I520" s="3">
        <v>1955.0</v>
      </c>
      <c r="J520" s="3" t="s">
        <v>3164</v>
      </c>
      <c r="K520" s="5" t="s">
        <v>22</v>
      </c>
      <c r="L520" s="5" t="s">
        <v>22</v>
      </c>
      <c r="M520" s="63" t="s">
        <v>3643</v>
      </c>
      <c r="N520" s="63" t="s">
        <v>3263</v>
      </c>
      <c r="O520" s="3">
        <v>1000.0</v>
      </c>
      <c r="P520" s="63" t="s">
        <v>3238</v>
      </c>
      <c r="Q520" s="5">
        <v>33.0</v>
      </c>
      <c r="R520" s="64"/>
      <c r="S520" s="64"/>
      <c r="T520" s="3"/>
      <c r="U520" s="3"/>
      <c r="V520" s="65" t="str">
        <f> if(isna(VLOOKUP($A520,processing!$A:$B,1,0)), "no", "yes")</f>
        <v>yes</v>
      </c>
      <c r="W520" s="65" t="str">
        <f> if(isna(VLOOKUP($A520,outputs!$A:$B,1,0)), "no", "yes")</f>
        <v>yes</v>
      </c>
      <c r="X520" s="65" t="str">
        <f t="shared" si="2"/>
        <v>yes</v>
      </c>
      <c r="Y520" s="65" t="str">
        <f> if(isna(VLOOKUP($A520,accuracy!$A:$B,1,0)), "no", "yes")</f>
        <v>yes</v>
      </c>
      <c r="Z520" s="15" t="s">
        <v>91</v>
      </c>
    </row>
    <row r="521">
      <c r="A521" s="4" t="str">
        <f> concatenate(VLOOKUP($B521,publications!$B:$D,3,0), ".", $C521)</f>
        <v>IPMJRMK6.3</v>
      </c>
      <c r="B521" s="3" t="s">
        <v>1997</v>
      </c>
      <c r="C521" s="62">
        <f t="shared" si="1"/>
        <v>3</v>
      </c>
      <c r="D521" s="3" t="s">
        <v>2759</v>
      </c>
      <c r="E521" s="3" t="s">
        <v>3161</v>
      </c>
      <c r="F521" s="16" t="s">
        <v>3216</v>
      </c>
      <c r="H521" s="3">
        <v>1962.0</v>
      </c>
      <c r="I521" s="3">
        <v>1962.0</v>
      </c>
      <c r="J521" s="3" t="s">
        <v>3171</v>
      </c>
      <c r="K521" s="5" t="s">
        <v>22</v>
      </c>
      <c r="L521" s="5" t="s">
        <v>22</v>
      </c>
      <c r="M521" s="63" t="s">
        <v>3643</v>
      </c>
      <c r="N521" s="63" t="s">
        <v>3273</v>
      </c>
      <c r="O521" s="3">
        <v>1000.0</v>
      </c>
      <c r="P521" s="63" t="s">
        <v>3238</v>
      </c>
      <c r="Q521" s="5">
        <v>49.0</v>
      </c>
      <c r="R521" s="64"/>
      <c r="S521" s="64"/>
      <c r="T521" s="3"/>
      <c r="U521" s="3"/>
      <c r="V521" s="65" t="str">
        <f> if(isna(VLOOKUP($A521,processing!$A:$B,1,0)), "no", "yes")</f>
        <v>yes</v>
      </c>
      <c r="W521" s="65" t="str">
        <f> if(isna(VLOOKUP($A521,outputs!$A:$B,1,0)), "no", "yes")</f>
        <v>yes</v>
      </c>
      <c r="X521" s="65" t="str">
        <f t="shared" si="2"/>
        <v>yes</v>
      </c>
      <c r="Y521" s="65" t="str">
        <f> if(isna(VLOOKUP($A521,accuracy!$A:$B,1,0)), "no", "yes")</f>
        <v>yes</v>
      </c>
      <c r="Z521" s="15" t="s">
        <v>91</v>
      </c>
    </row>
    <row r="522">
      <c r="A522" s="4" t="str">
        <f> concatenate(VLOOKUP($B522,publications!$B:$D,3,0), ".", $C522)</f>
        <v>IPMJRMK6.4</v>
      </c>
      <c r="B522" s="3" t="s">
        <v>1997</v>
      </c>
      <c r="C522" s="62">
        <f t="shared" si="1"/>
        <v>4</v>
      </c>
      <c r="D522" s="3" t="s">
        <v>2759</v>
      </c>
      <c r="E522" s="3" t="s">
        <v>3161</v>
      </c>
      <c r="F522" s="16" t="s">
        <v>3216</v>
      </c>
      <c r="H522" s="3">
        <v>1977.0</v>
      </c>
      <c r="I522" s="3">
        <v>1977.0</v>
      </c>
      <c r="J522" s="3" t="s">
        <v>3171</v>
      </c>
      <c r="K522" s="5" t="s">
        <v>22</v>
      </c>
      <c r="L522" s="5" t="s">
        <v>22</v>
      </c>
      <c r="M522" s="63" t="s">
        <v>3644</v>
      </c>
      <c r="N522" s="63" t="s">
        <v>3178</v>
      </c>
      <c r="O522" s="3">
        <v>1000.0</v>
      </c>
      <c r="P522" s="63" t="s">
        <v>3238</v>
      </c>
      <c r="Q522" s="5">
        <v>32.0</v>
      </c>
      <c r="R522" s="64"/>
      <c r="S522" s="64"/>
      <c r="T522" s="3"/>
      <c r="U522" s="3"/>
      <c r="V522" s="65" t="str">
        <f> if(isna(VLOOKUP($A522,processing!$A:$B,1,0)), "no", "yes")</f>
        <v>yes</v>
      </c>
      <c r="W522" s="65" t="str">
        <f> if(isna(VLOOKUP($A522,outputs!$A:$B,1,0)), "no", "yes")</f>
        <v>yes</v>
      </c>
      <c r="X522" s="65" t="str">
        <f t="shared" si="2"/>
        <v>yes</v>
      </c>
      <c r="Y522" s="65" t="str">
        <f> if(isna(VLOOKUP($A522,accuracy!$A:$B,1,0)), "no", "yes")</f>
        <v>yes</v>
      </c>
      <c r="Z522" s="15" t="s">
        <v>91</v>
      </c>
    </row>
    <row r="523">
      <c r="A523" s="4" t="str">
        <f> concatenate(VLOOKUP($B523,publications!$B:$D,3,0), ".", $C523)</f>
        <v>IPMJRMK6.5</v>
      </c>
      <c r="B523" s="3" t="s">
        <v>1997</v>
      </c>
      <c r="C523" s="62">
        <f t="shared" si="1"/>
        <v>5</v>
      </c>
      <c r="D523" s="3" t="s">
        <v>2759</v>
      </c>
      <c r="E523" s="3" t="s">
        <v>3161</v>
      </c>
      <c r="F523" s="16" t="s">
        <v>3216</v>
      </c>
      <c r="H523" s="3">
        <v>1999.0</v>
      </c>
      <c r="I523" s="3">
        <v>1999.0</v>
      </c>
      <c r="J523" s="3" t="s">
        <v>3171</v>
      </c>
      <c r="K523" s="5" t="s">
        <v>22</v>
      </c>
      <c r="L523" s="5" t="s">
        <v>22</v>
      </c>
      <c r="M523" s="63" t="s">
        <v>3643</v>
      </c>
      <c r="N523" s="63" t="s">
        <v>3488</v>
      </c>
      <c r="O523" s="3">
        <v>1000.0</v>
      </c>
      <c r="P523" s="63" t="s">
        <v>3238</v>
      </c>
      <c r="Q523" s="5">
        <v>24.0</v>
      </c>
      <c r="R523" s="64"/>
      <c r="S523" s="64"/>
      <c r="T523" s="3"/>
      <c r="U523" s="3"/>
      <c r="V523" s="65" t="str">
        <f> if(isna(VLOOKUP($A523,processing!$A:$B,1,0)), "no", "yes")</f>
        <v>yes</v>
      </c>
      <c r="W523" s="65" t="str">
        <f> if(isna(VLOOKUP($A523,outputs!$A:$B,1,0)), "no", "yes")</f>
        <v>yes</v>
      </c>
      <c r="X523" s="65" t="str">
        <f t="shared" si="2"/>
        <v>yes</v>
      </c>
      <c r="Y523" s="65" t="str">
        <f> if(isna(VLOOKUP($A523,accuracy!$A:$B,1,0)), "no", "yes")</f>
        <v>yes</v>
      </c>
      <c r="Z523" s="15" t="s">
        <v>91</v>
      </c>
    </row>
    <row r="524">
      <c r="A524" s="4" t="str">
        <f> concatenate(VLOOKUP($B524,publications!$B:$D,3,0), ".", $C524)</f>
        <v>IPMJRMK6.6</v>
      </c>
      <c r="B524" s="3" t="s">
        <v>1997</v>
      </c>
      <c r="C524" s="62">
        <f t="shared" si="1"/>
        <v>6</v>
      </c>
      <c r="D524" s="3" t="s">
        <v>2759</v>
      </c>
      <c r="E524" s="3" t="s">
        <v>3161</v>
      </c>
      <c r="F524" s="16" t="s">
        <v>3645</v>
      </c>
      <c r="H524" s="3">
        <v>2008.0</v>
      </c>
      <c r="I524" s="3">
        <v>2008.0</v>
      </c>
      <c r="J524" s="3" t="s">
        <v>3171</v>
      </c>
      <c r="K524" s="5" t="s">
        <v>22</v>
      </c>
      <c r="L524" s="5" t="s">
        <v>22</v>
      </c>
      <c r="M524" s="63" t="s">
        <v>3204</v>
      </c>
      <c r="N524" s="63" t="s">
        <v>3405</v>
      </c>
      <c r="O524" s="3">
        <v>800.0</v>
      </c>
      <c r="P524" s="63" t="s">
        <v>3238</v>
      </c>
      <c r="Q524" s="5">
        <v>125.0</v>
      </c>
      <c r="R524" s="64"/>
      <c r="S524" s="64"/>
      <c r="T524" s="3"/>
      <c r="U524" s="3"/>
      <c r="V524" s="65" t="str">
        <f> if(isna(VLOOKUP($A524,processing!$A:$B,1,0)), "no", "yes")</f>
        <v>yes</v>
      </c>
      <c r="W524" s="65" t="str">
        <f> if(isna(VLOOKUP($A524,outputs!$A:$B,1,0)), "no", "yes")</f>
        <v>yes</v>
      </c>
      <c r="X524" s="65" t="str">
        <f t="shared" si="2"/>
        <v>yes</v>
      </c>
      <c r="Y524" s="65" t="str">
        <f> if(isna(VLOOKUP($A524,accuracy!$A:$B,1,0)), "no", "yes")</f>
        <v>yes</v>
      </c>
      <c r="Z524" s="15" t="s">
        <v>91</v>
      </c>
    </row>
    <row r="525">
      <c r="A525" s="4" t="str">
        <f> concatenate(VLOOKUP($B525,publications!$B:$D,3,0), ".", $C525)</f>
        <v>5NBV3ZJ8.1</v>
      </c>
      <c r="B525" s="3" t="s">
        <v>2037</v>
      </c>
      <c r="C525" s="62">
        <f t="shared" si="1"/>
        <v>1</v>
      </c>
      <c r="D525" s="3" t="s">
        <v>2745</v>
      </c>
      <c r="E525" s="3" t="s">
        <v>203</v>
      </c>
      <c r="F525" s="16" t="s">
        <v>3646</v>
      </c>
      <c r="H525" s="3">
        <v>1973.0</v>
      </c>
      <c r="I525" s="3">
        <v>1973.0</v>
      </c>
      <c r="J525" s="3" t="s">
        <v>3164</v>
      </c>
      <c r="K525" s="5">
        <v>171000.0</v>
      </c>
      <c r="L525" s="5" t="s">
        <v>3172</v>
      </c>
      <c r="M525" s="63" t="s">
        <v>3644</v>
      </c>
      <c r="N525" s="63" t="s">
        <v>22</v>
      </c>
      <c r="O525" s="3">
        <v>7.0</v>
      </c>
      <c r="P525" s="63" t="s">
        <v>3166</v>
      </c>
      <c r="Q525" s="5">
        <v>3.0</v>
      </c>
      <c r="R525" s="64" t="s">
        <v>3647</v>
      </c>
      <c r="S525" s="64"/>
      <c r="T525" s="3"/>
      <c r="U525" s="3" t="s">
        <v>3648</v>
      </c>
      <c r="V525" s="65" t="str">
        <f> if(isna(VLOOKUP($A525,processing!$A:$B,1,0)), "no", "yes")</f>
        <v>yes</v>
      </c>
      <c r="W525" s="65" t="str">
        <f> if(isna(VLOOKUP($A525,outputs!$A:$B,1,0)), "no", "yes")</f>
        <v>yes</v>
      </c>
      <c r="X525" s="65" t="str">
        <f t="shared" si="2"/>
        <v>yes</v>
      </c>
      <c r="Y525" s="65" t="str">
        <f> if(isna(VLOOKUP($A525,accuracy!$A:$B,1,0)), "no", "yes")</f>
        <v>yes</v>
      </c>
      <c r="Z525" s="10" t="s">
        <v>91</v>
      </c>
    </row>
    <row r="526">
      <c r="A526" s="4" t="str">
        <f> concatenate(VLOOKUP($B526,publications!$B:$D,3,0), ".", $C526)</f>
        <v>5NBV3ZJ8.2</v>
      </c>
      <c r="B526" s="3" t="s">
        <v>2037</v>
      </c>
      <c r="C526" s="62">
        <f t="shared" si="1"/>
        <v>2</v>
      </c>
      <c r="D526" s="3" t="s">
        <v>2745</v>
      </c>
      <c r="E526" s="3" t="s">
        <v>203</v>
      </c>
      <c r="F526" s="16" t="s">
        <v>3646</v>
      </c>
      <c r="H526" s="3">
        <v>1973.0</v>
      </c>
      <c r="I526" s="3">
        <v>1973.0</v>
      </c>
      <c r="J526" s="3" t="s">
        <v>3164</v>
      </c>
      <c r="K526" s="5">
        <v>171000.0</v>
      </c>
      <c r="L526" s="5" t="s">
        <v>3172</v>
      </c>
      <c r="M526" s="63" t="s">
        <v>3644</v>
      </c>
      <c r="N526" s="63" t="s">
        <v>22</v>
      </c>
      <c r="O526" s="3">
        <v>7.0</v>
      </c>
      <c r="P526" s="63" t="s">
        <v>3166</v>
      </c>
      <c r="Q526" s="5">
        <v>3.0</v>
      </c>
      <c r="R526" s="64" t="s">
        <v>3647</v>
      </c>
      <c r="S526" s="64"/>
      <c r="T526" s="3"/>
      <c r="U526" s="3" t="s">
        <v>3649</v>
      </c>
      <c r="V526" s="65" t="str">
        <f> if(isna(VLOOKUP($A526,processing!$A:$B,1,0)), "no", "yes")</f>
        <v>yes</v>
      </c>
      <c r="W526" s="65" t="str">
        <f> if(isna(VLOOKUP($A526,outputs!$A:$B,1,0)), "no", "yes")</f>
        <v>yes</v>
      </c>
      <c r="X526" s="65" t="str">
        <f t="shared" si="2"/>
        <v>yes</v>
      </c>
      <c r="Y526" s="65" t="str">
        <f> if(isna(VLOOKUP($A526,accuracy!$A:$B,1,0)), "no", "yes")</f>
        <v>yes</v>
      </c>
      <c r="Z526" s="10" t="s">
        <v>91</v>
      </c>
    </row>
    <row r="527">
      <c r="A527" s="4" t="str">
        <f> concatenate(VLOOKUP($B527,publications!$B:$D,3,0), ".", $C527)</f>
        <v>5VQYMDG3.1</v>
      </c>
      <c r="B527" s="3" t="s">
        <v>2030</v>
      </c>
      <c r="C527" s="62">
        <f t="shared" si="1"/>
        <v>1</v>
      </c>
      <c r="D527" s="3" t="s">
        <v>2745</v>
      </c>
      <c r="E527" s="3" t="s">
        <v>203</v>
      </c>
      <c r="F527" s="16" t="s">
        <v>3223</v>
      </c>
      <c r="H527" s="3">
        <v>1970.0</v>
      </c>
      <c r="I527" s="3">
        <v>1972.0</v>
      </c>
      <c r="J527" s="3" t="s">
        <v>3164</v>
      </c>
      <c r="K527" s="5">
        <v>150000.0</v>
      </c>
      <c r="L527" s="5" t="s">
        <v>3172</v>
      </c>
      <c r="M527" s="63" t="s">
        <v>3511</v>
      </c>
      <c r="N527" s="63" t="s">
        <v>22</v>
      </c>
      <c r="O527" s="3">
        <v>7.0</v>
      </c>
      <c r="P527" s="63" t="s">
        <v>3166</v>
      </c>
      <c r="Q527" s="5">
        <v>4.0</v>
      </c>
      <c r="R527" s="64" t="s">
        <v>3228</v>
      </c>
      <c r="S527" s="64"/>
      <c r="T527" s="3"/>
      <c r="U527" s="3" t="s">
        <v>3650</v>
      </c>
      <c r="V527" s="65" t="str">
        <f> if(isna(VLOOKUP($A527,processing!$A:$B,1,0)), "no", "yes")</f>
        <v>yes</v>
      </c>
      <c r="W527" s="65" t="str">
        <f> if(isna(VLOOKUP($A527,outputs!$A:$B,1,0)), "no", "yes")</f>
        <v>yes</v>
      </c>
      <c r="X527" s="65" t="str">
        <f t="shared" si="2"/>
        <v>yes</v>
      </c>
      <c r="Y527" s="65" t="str">
        <f> if(isna(VLOOKUP($A527,accuracy!$A:$B,1,0)), "no", "yes")</f>
        <v>yes</v>
      </c>
      <c r="Z527" s="10" t="s">
        <v>91</v>
      </c>
    </row>
    <row r="528">
      <c r="A528" s="4" t="str">
        <f> concatenate(VLOOKUP($B528,publications!$B:$D,3,0), ".", $C528)</f>
        <v>5VQYMDG3.2</v>
      </c>
      <c r="B528" s="3" t="s">
        <v>2030</v>
      </c>
      <c r="C528" s="62">
        <f t="shared" si="1"/>
        <v>2</v>
      </c>
      <c r="D528" s="3" t="s">
        <v>2745</v>
      </c>
      <c r="E528" s="3" t="s">
        <v>203</v>
      </c>
      <c r="F528" s="16" t="s">
        <v>3223</v>
      </c>
      <c r="H528" s="3">
        <v>1969.0</v>
      </c>
      <c r="I528" s="3">
        <v>1969.0</v>
      </c>
      <c r="J528" s="3" t="s">
        <v>3164</v>
      </c>
      <c r="K528" s="5">
        <v>150000.0</v>
      </c>
      <c r="L528" s="5" t="s">
        <v>3172</v>
      </c>
      <c r="M528" s="63" t="s">
        <v>3511</v>
      </c>
      <c r="N528" s="63" t="s">
        <v>22</v>
      </c>
      <c r="O528" s="3">
        <v>7.0</v>
      </c>
      <c r="P528" s="63" t="s">
        <v>3166</v>
      </c>
      <c r="Q528" s="5">
        <v>2.0</v>
      </c>
      <c r="R528" s="64" t="s">
        <v>3228</v>
      </c>
      <c r="S528" s="64"/>
      <c r="T528" s="3"/>
      <c r="U528" s="3" t="s">
        <v>3651</v>
      </c>
      <c r="V528" s="65" t="str">
        <f> if(isna(VLOOKUP($A528,processing!$A:$B,1,0)), "no", "yes")</f>
        <v>yes</v>
      </c>
      <c r="W528" s="65" t="str">
        <f> if(isna(VLOOKUP($A528,outputs!$A:$B,1,0)), "no", "yes")</f>
        <v>yes</v>
      </c>
      <c r="X528" s="65" t="str">
        <f t="shared" si="2"/>
        <v>yes</v>
      </c>
      <c r="Y528" s="65" t="str">
        <f> if(isna(VLOOKUP($A528,accuracy!$A:$B,1,0)), "no", "yes")</f>
        <v>yes</v>
      </c>
      <c r="Z528" s="10" t="s">
        <v>91</v>
      </c>
    </row>
    <row r="529">
      <c r="A529" s="4" t="str">
        <f> concatenate(VLOOKUP($B529,publications!$B:$D,3,0), ".", $C529)</f>
        <v>5VQYMDG3.3</v>
      </c>
      <c r="B529" s="3" t="s">
        <v>2030</v>
      </c>
      <c r="C529" s="62">
        <f t="shared" si="1"/>
        <v>3</v>
      </c>
      <c r="D529" s="3" t="s">
        <v>2745</v>
      </c>
      <c r="E529" s="3" t="s">
        <v>203</v>
      </c>
      <c r="F529" s="16" t="s">
        <v>3223</v>
      </c>
      <c r="H529" s="3">
        <v>1968.0</v>
      </c>
      <c r="I529" s="3">
        <v>1968.0</v>
      </c>
      <c r="J529" s="3" t="s">
        <v>3164</v>
      </c>
      <c r="K529" s="5">
        <v>150000.0</v>
      </c>
      <c r="L529" s="5" t="s">
        <v>3172</v>
      </c>
      <c r="M529" s="63" t="s">
        <v>3511</v>
      </c>
      <c r="N529" s="63" t="s">
        <v>22</v>
      </c>
      <c r="O529" s="3">
        <v>7.0</v>
      </c>
      <c r="P529" s="63" t="s">
        <v>3166</v>
      </c>
      <c r="Q529" s="5">
        <v>24.0</v>
      </c>
      <c r="R529" s="64" t="s">
        <v>3228</v>
      </c>
      <c r="S529" s="64"/>
      <c r="T529" s="3"/>
      <c r="U529" s="3" t="s">
        <v>3652</v>
      </c>
      <c r="V529" s="65" t="str">
        <f> if(isna(VLOOKUP($A529,processing!$A:$B,1,0)), "no", "yes")</f>
        <v>yes</v>
      </c>
      <c r="W529" s="65" t="str">
        <f> if(isna(VLOOKUP($A529,outputs!$A:$B,1,0)), "no", "yes")</f>
        <v>yes</v>
      </c>
      <c r="X529" s="65" t="str">
        <f t="shared" si="2"/>
        <v>yes</v>
      </c>
      <c r="Y529" s="65" t="str">
        <f> if(isna(VLOOKUP($A529,accuracy!$A:$B,1,0)), "no", "yes")</f>
        <v>yes</v>
      </c>
      <c r="Z529" s="10" t="s">
        <v>91</v>
      </c>
    </row>
    <row r="530">
      <c r="A530" s="4" t="str">
        <f> concatenate(VLOOKUP($B530,publications!$B:$D,3,0), ".", $C530)</f>
        <v>83M24SAX.1</v>
      </c>
      <c r="B530" s="3" t="s">
        <v>2099</v>
      </c>
      <c r="C530" s="62">
        <f t="shared" si="1"/>
        <v>1</v>
      </c>
      <c r="D530" s="3" t="s">
        <v>2745</v>
      </c>
      <c r="E530" s="3" t="s">
        <v>203</v>
      </c>
      <c r="F530" s="16" t="s">
        <v>3223</v>
      </c>
      <c r="H530" s="3">
        <v>1972.0</v>
      </c>
      <c r="I530" s="3">
        <v>1972.0</v>
      </c>
      <c r="J530" s="3" t="s">
        <v>3164</v>
      </c>
      <c r="K530" s="5">
        <v>150000.0</v>
      </c>
      <c r="L530" s="5" t="s">
        <v>3172</v>
      </c>
      <c r="M530" s="63" t="s">
        <v>3511</v>
      </c>
      <c r="N530" s="63" t="s">
        <v>22</v>
      </c>
      <c r="O530" s="3">
        <v>7.0</v>
      </c>
      <c r="P530" s="63" t="s">
        <v>3166</v>
      </c>
      <c r="Q530" s="5">
        <v>10.0</v>
      </c>
      <c r="R530" s="64" t="s">
        <v>3228</v>
      </c>
      <c r="S530" s="64"/>
      <c r="T530" s="3"/>
      <c r="U530" s="3" t="s">
        <v>3653</v>
      </c>
      <c r="V530" s="65" t="str">
        <f> if(isna(VLOOKUP($A530,processing!$A:$B,1,0)), "no", "yes")</f>
        <v>yes</v>
      </c>
      <c r="W530" s="65" t="str">
        <f> if(isna(VLOOKUP($A530,outputs!$A:$B,1,0)), "no", "yes")</f>
        <v>yes</v>
      </c>
      <c r="X530" s="65" t="str">
        <f t="shared" si="2"/>
        <v>yes</v>
      </c>
      <c r="Y530" s="65" t="str">
        <f> if(isna(VLOOKUP($A530,accuracy!$A:$B,1,0)), "no", "yes")</f>
        <v>yes</v>
      </c>
      <c r="Z530" s="10" t="s">
        <v>91</v>
      </c>
    </row>
    <row r="531">
      <c r="A531" s="4" t="str">
        <f> concatenate(VLOOKUP($B531,publications!$B:$D,3,0), ".", $C531)</f>
        <v>R6EJDZP5.1</v>
      </c>
      <c r="B531" s="3" t="s">
        <v>2090</v>
      </c>
      <c r="C531" s="62">
        <f t="shared" si="1"/>
        <v>1</v>
      </c>
      <c r="D531" s="3" t="s">
        <v>2759</v>
      </c>
      <c r="E531" s="3" t="s">
        <v>3161</v>
      </c>
      <c r="F531" s="16" t="s">
        <v>3654</v>
      </c>
      <c r="H531" s="3">
        <v>1953.0</v>
      </c>
      <c r="I531" s="3">
        <v>1955.0</v>
      </c>
      <c r="J531" s="3" t="s">
        <v>3164</v>
      </c>
      <c r="K531" s="5">
        <v>914.4</v>
      </c>
      <c r="L531" s="5" t="s">
        <v>22</v>
      </c>
      <c r="M531" s="63" t="s">
        <v>22</v>
      </c>
      <c r="N531" s="63" t="s">
        <v>3402</v>
      </c>
      <c r="O531" s="3" t="s">
        <v>22</v>
      </c>
      <c r="P531" s="63" t="s">
        <v>22</v>
      </c>
      <c r="Q531" s="5">
        <v>189.0</v>
      </c>
      <c r="R531" s="64"/>
      <c r="S531" s="64"/>
      <c r="T531" s="3"/>
      <c r="U531" s="3" t="s">
        <v>3655</v>
      </c>
      <c r="V531" s="65" t="str">
        <f> if(isna(VLOOKUP($A531,processing!$A:$B,1,0)), "no", "yes")</f>
        <v>yes</v>
      </c>
      <c r="W531" s="65" t="str">
        <f> if(isna(VLOOKUP($A531,outputs!$A:$B,1,0)), "no", "yes")</f>
        <v>yes</v>
      </c>
      <c r="X531" s="65" t="str">
        <f t="shared" si="2"/>
        <v>yes</v>
      </c>
      <c r="Y531" s="65" t="str">
        <f> if(isna(VLOOKUP($A531,accuracy!$A:$B,1,0)), "no", "yes")</f>
        <v>yes</v>
      </c>
      <c r="Z531" s="10" t="s">
        <v>23</v>
      </c>
    </row>
    <row r="532">
      <c r="A532" s="4" t="str">
        <f> concatenate(VLOOKUP($B532,publications!$B:$D,3,0), ".", $C532)</f>
        <v>R6EJDZP5.2</v>
      </c>
      <c r="B532" s="3" t="s">
        <v>2090</v>
      </c>
      <c r="C532" s="62">
        <f t="shared" si="1"/>
        <v>2</v>
      </c>
      <c r="D532" s="3" t="s">
        <v>2759</v>
      </c>
      <c r="E532" s="3" t="s">
        <v>3161</v>
      </c>
      <c r="F532" s="16" t="s">
        <v>3654</v>
      </c>
      <c r="H532" s="3">
        <v>1953.0</v>
      </c>
      <c r="I532" s="3">
        <v>1955.0</v>
      </c>
      <c r="J532" s="3" t="s">
        <v>3164</v>
      </c>
      <c r="K532" s="5">
        <v>914.4</v>
      </c>
      <c r="L532" s="5" t="s">
        <v>22</v>
      </c>
      <c r="M532" s="63" t="s">
        <v>22</v>
      </c>
      <c r="N532" s="63" t="s">
        <v>3178</v>
      </c>
      <c r="O532" s="3" t="s">
        <v>22</v>
      </c>
      <c r="P532" s="63" t="s">
        <v>22</v>
      </c>
      <c r="Q532" s="5">
        <v>674.0</v>
      </c>
      <c r="R532" s="64"/>
      <c r="S532" s="64"/>
      <c r="T532" s="3"/>
      <c r="U532" s="3" t="s">
        <v>3655</v>
      </c>
      <c r="V532" s="65" t="str">
        <f> if(isna(VLOOKUP($A532,processing!$A:$B,1,0)), "no", "yes")</f>
        <v>yes</v>
      </c>
      <c r="W532" s="65" t="str">
        <f> if(isna(VLOOKUP($A532,outputs!$A:$B,1,0)), "no", "yes")</f>
        <v>yes</v>
      </c>
      <c r="X532" s="65" t="str">
        <f t="shared" si="2"/>
        <v>yes</v>
      </c>
      <c r="Y532" s="65" t="str">
        <f> if(isna(VLOOKUP($A532,accuracy!$A:$B,1,0)), "no", "yes")</f>
        <v>yes</v>
      </c>
      <c r="Z532" s="10" t="s">
        <v>23</v>
      </c>
    </row>
    <row r="533">
      <c r="A533" s="4" t="str">
        <f> concatenate(VLOOKUP($B533,publications!$B:$D,3,0), ".", $C533)</f>
        <v>I4QV6C6X.1</v>
      </c>
      <c r="B533" s="3" t="s">
        <v>2092</v>
      </c>
      <c r="C533" s="62">
        <f t="shared" si="1"/>
        <v>1</v>
      </c>
      <c r="D533" s="3" t="s">
        <v>2745</v>
      </c>
      <c r="E533" s="3" t="s">
        <v>203</v>
      </c>
      <c r="F533" s="16" t="s">
        <v>3223</v>
      </c>
      <c r="H533" s="3">
        <v>1967.0</v>
      </c>
      <c r="I533" s="3">
        <v>1967.0</v>
      </c>
      <c r="J533" s="3" t="s">
        <v>3164</v>
      </c>
      <c r="K533" s="5">
        <v>170000.0</v>
      </c>
      <c r="L533" s="5" t="s">
        <v>22</v>
      </c>
      <c r="M533" s="63" t="s">
        <v>3320</v>
      </c>
      <c r="N533" s="63" t="s">
        <v>22</v>
      </c>
      <c r="O533" s="3">
        <v>7.0</v>
      </c>
      <c r="P533" s="63" t="s">
        <v>3166</v>
      </c>
      <c r="Q533" s="5">
        <v>2.0</v>
      </c>
      <c r="R533" s="64" t="s">
        <v>3228</v>
      </c>
      <c r="S533" s="64"/>
      <c r="T533" s="3"/>
      <c r="U533" s="3" t="s">
        <v>3656</v>
      </c>
      <c r="V533" s="65" t="str">
        <f> if(isna(VLOOKUP($A533,processing!$A:$B,1,0)), "no", "yes")</f>
        <v>yes</v>
      </c>
      <c r="W533" s="65" t="str">
        <f> if(isna(VLOOKUP($A533,outputs!$A:$B,1,0)), "no", "yes")</f>
        <v>yes</v>
      </c>
      <c r="X533" s="65" t="str">
        <f t="shared" si="2"/>
        <v>yes</v>
      </c>
      <c r="Y533" s="65" t="str">
        <f> if(isna(VLOOKUP($A533,accuracy!$A:$B,1,0)), "no", "yes")</f>
        <v>yes</v>
      </c>
      <c r="Z533" s="10" t="s">
        <v>23</v>
      </c>
    </row>
    <row r="534">
      <c r="A534" s="4" t="str">
        <f> concatenate(VLOOKUP($B534,publications!$B:$D,3,0), ".", $C534)</f>
        <v>8YJ6EBX4.1</v>
      </c>
      <c r="B534" s="3" t="s">
        <v>2094</v>
      </c>
      <c r="C534" s="62">
        <f t="shared" si="1"/>
        <v>1</v>
      </c>
      <c r="D534" s="3" t="s">
        <v>2759</v>
      </c>
      <c r="E534" s="3" t="s">
        <v>3161</v>
      </c>
      <c r="F534" s="16" t="s">
        <v>3657</v>
      </c>
      <c r="H534" s="3">
        <v>1958.0</v>
      </c>
      <c r="I534" s="3">
        <v>1959.0</v>
      </c>
      <c r="J534" s="3" t="s">
        <v>3164</v>
      </c>
      <c r="K534" s="5">
        <v>5200.0</v>
      </c>
      <c r="L534" s="5" t="s">
        <v>3360</v>
      </c>
      <c r="M534" s="63" t="s">
        <v>3658</v>
      </c>
      <c r="N534" s="63" t="s">
        <v>3201</v>
      </c>
      <c r="O534" s="3">
        <v>2400.0</v>
      </c>
      <c r="P534" s="63" t="s">
        <v>3238</v>
      </c>
      <c r="Q534" s="5">
        <v>414.0</v>
      </c>
      <c r="R534" s="64"/>
      <c r="S534" s="64"/>
      <c r="T534" s="3"/>
      <c r="U534" s="3"/>
      <c r="V534" s="65" t="str">
        <f> if(isna(VLOOKUP($A534,processing!$A:$B,1,0)), "no", "yes")</f>
        <v>yes</v>
      </c>
      <c r="W534" s="65" t="str">
        <f> if(isna(VLOOKUP($A534,outputs!$A:$B,1,0)), "no", "yes")</f>
        <v>yes</v>
      </c>
      <c r="X534" s="65" t="str">
        <f t="shared" si="2"/>
        <v>yes</v>
      </c>
      <c r="Y534" s="65" t="str">
        <f> if(isna(VLOOKUP($A534,accuracy!$A:$B,1,0)), "no", "yes")</f>
        <v>yes</v>
      </c>
      <c r="Z534" s="10" t="s">
        <v>23</v>
      </c>
    </row>
    <row r="535">
      <c r="A535" s="4" t="str">
        <f> concatenate(VLOOKUP($B535,publications!$B:$D,3,0), ".", $C535)</f>
        <v>4VDDTP92.1</v>
      </c>
      <c r="B535" s="3" t="s">
        <v>2107</v>
      </c>
      <c r="C535" s="62">
        <f t="shared" si="1"/>
        <v>1</v>
      </c>
      <c r="D535" s="3" t="s">
        <v>2759</v>
      </c>
      <c r="E535" s="3" t="s">
        <v>3161</v>
      </c>
      <c r="F535" s="16" t="s">
        <v>3237</v>
      </c>
      <c r="H535" s="3">
        <v>1986.0</v>
      </c>
      <c r="I535" s="3">
        <v>1986.0</v>
      </c>
      <c r="J535" s="3" t="s">
        <v>3199</v>
      </c>
      <c r="K535" s="5" t="s">
        <v>22</v>
      </c>
      <c r="L535" s="5" t="s">
        <v>22</v>
      </c>
      <c r="M535" s="63"/>
      <c r="N535" s="63" t="s">
        <v>3659</v>
      </c>
      <c r="O535" s="3">
        <v>14.0</v>
      </c>
      <c r="P535" s="63" t="s">
        <v>3166</v>
      </c>
      <c r="Q535" s="5">
        <v>26.0</v>
      </c>
      <c r="R535" s="64"/>
      <c r="S535" s="64"/>
      <c r="T535" s="3"/>
      <c r="U535" s="3" t="s">
        <v>3660</v>
      </c>
      <c r="V535" s="65" t="str">
        <f> if(isna(VLOOKUP($A535,processing!$A:$B,1,0)), "no", "yes")</f>
        <v>yes</v>
      </c>
      <c r="W535" s="65" t="str">
        <f> if(isna(VLOOKUP($A535,outputs!$A:$B,1,0)), "no", "yes")</f>
        <v>yes</v>
      </c>
      <c r="X535" s="65" t="str">
        <f t="shared" si="2"/>
        <v>yes</v>
      </c>
      <c r="Y535" s="65" t="str">
        <f> if(isna(VLOOKUP($A535,accuracy!$A:$B,1,0)), "no", "yes")</f>
        <v>yes</v>
      </c>
      <c r="Z535" s="10" t="s">
        <v>23</v>
      </c>
    </row>
    <row r="536">
      <c r="A536" s="4" t="str">
        <f> concatenate(VLOOKUP($B536,publications!$B:$D,3,0), ".", $C536)</f>
        <v>4VDDTP92.2</v>
      </c>
      <c r="B536" s="3" t="s">
        <v>2107</v>
      </c>
      <c r="C536" s="62">
        <f t="shared" si="1"/>
        <v>2</v>
      </c>
      <c r="D536" s="3" t="s">
        <v>2759</v>
      </c>
      <c r="E536" s="3" t="s">
        <v>3161</v>
      </c>
      <c r="F536" s="16" t="s">
        <v>3237</v>
      </c>
      <c r="H536" s="3">
        <v>1994.0</v>
      </c>
      <c r="I536" s="3">
        <v>1994.0</v>
      </c>
      <c r="J536" s="3" t="s">
        <v>3199</v>
      </c>
      <c r="K536" s="5" t="s">
        <v>22</v>
      </c>
      <c r="L536" s="5" t="s">
        <v>22</v>
      </c>
      <c r="M536" s="63" t="s">
        <v>3467</v>
      </c>
      <c r="N536" s="63" t="s">
        <v>3249</v>
      </c>
      <c r="O536" s="3">
        <v>14.0</v>
      </c>
      <c r="P536" s="63" t="s">
        <v>3166</v>
      </c>
      <c r="Q536" s="5">
        <v>18.0</v>
      </c>
      <c r="R536" s="64"/>
      <c r="S536" s="64"/>
      <c r="T536" s="3"/>
      <c r="U536" s="3" t="s">
        <v>3661</v>
      </c>
      <c r="V536" s="65" t="str">
        <f> if(isna(VLOOKUP($A536,processing!$A:$B,1,0)), "no", "yes")</f>
        <v>yes</v>
      </c>
      <c r="W536" s="65" t="str">
        <f> if(isna(VLOOKUP($A536,outputs!$A:$B,1,0)), "no", "yes")</f>
        <v>yes</v>
      </c>
      <c r="X536" s="65" t="str">
        <f t="shared" si="2"/>
        <v>yes</v>
      </c>
      <c r="Y536" s="65" t="str">
        <f> if(isna(VLOOKUP($A536,accuracy!$A:$B,1,0)), "no", "yes")</f>
        <v>yes</v>
      </c>
      <c r="Z536" s="10" t="s">
        <v>23</v>
      </c>
    </row>
    <row r="537">
      <c r="A537" s="4" t="str">
        <f> concatenate(VLOOKUP($B537,publications!$B:$D,3,0), ".", $C537)</f>
        <v>GXWTLUA9.1</v>
      </c>
      <c r="B537" s="3" t="s">
        <v>2111</v>
      </c>
      <c r="C537" s="62">
        <f t="shared" si="1"/>
        <v>1</v>
      </c>
      <c r="D537" s="3" t="s">
        <v>2745</v>
      </c>
      <c r="E537" s="3" t="s">
        <v>203</v>
      </c>
      <c r="F537" s="16" t="s">
        <v>3207</v>
      </c>
      <c r="H537" s="3">
        <v>1979.0</v>
      </c>
      <c r="I537" s="3">
        <v>1980.0</v>
      </c>
      <c r="J537" s="3" t="s">
        <v>3199</v>
      </c>
      <c r="K537" s="5">
        <v>171000.0</v>
      </c>
      <c r="L537" s="5" t="s">
        <v>3172</v>
      </c>
      <c r="M537" s="63" t="s">
        <v>3467</v>
      </c>
      <c r="N537" s="63" t="s">
        <v>22</v>
      </c>
      <c r="O537" s="3" t="s">
        <v>22</v>
      </c>
      <c r="P537" s="63" t="s">
        <v>22</v>
      </c>
      <c r="Q537" s="5">
        <v>2.0</v>
      </c>
      <c r="R537" s="64" t="s">
        <v>3221</v>
      </c>
      <c r="S537" s="64"/>
      <c r="T537" s="3"/>
      <c r="U537" s="3" t="s">
        <v>3662</v>
      </c>
      <c r="V537" s="65" t="str">
        <f> if(isna(VLOOKUP($A537,processing!$A:$B,1,0)), "no", "yes")</f>
        <v>yes</v>
      </c>
      <c r="W537" s="65" t="str">
        <f> if(isna(VLOOKUP($A537,outputs!$A:$B,1,0)), "no", "yes")</f>
        <v>yes</v>
      </c>
      <c r="X537" s="65" t="str">
        <f t="shared" si="2"/>
        <v>yes</v>
      </c>
      <c r="Y537" s="65" t="str">
        <f> if(isna(VLOOKUP($A537,accuracy!$A:$B,1,0)), "no", "yes")</f>
        <v>yes</v>
      </c>
      <c r="Z537" s="10" t="s">
        <v>23</v>
      </c>
    </row>
    <row r="538">
      <c r="A538" s="4" t="str">
        <f> concatenate(VLOOKUP($B538,publications!$B:$D,3,0), ".", $C538)</f>
        <v>7JEVHID6.1</v>
      </c>
      <c r="B538" s="3" t="s">
        <v>2138</v>
      </c>
      <c r="C538" s="62">
        <f t="shared" si="1"/>
        <v>1</v>
      </c>
      <c r="D538" s="3" t="s">
        <v>2759</v>
      </c>
      <c r="E538" s="3" t="s">
        <v>3161</v>
      </c>
      <c r="F538" s="16" t="s">
        <v>3663</v>
      </c>
      <c r="H538" s="3">
        <v>1977.0</v>
      </c>
      <c r="I538" s="3">
        <v>1977.0</v>
      </c>
      <c r="J538" s="3" t="s">
        <v>3164</v>
      </c>
      <c r="K538" s="5" t="s">
        <v>22</v>
      </c>
      <c r="L538" s="5" t="s">
        <v>22</v>
      </c>
      <c r="M538" s="63" t="s">
        <v>3596</v>
      </c>
      <c r="N538" s="63" t="s">
        <v>22</v>
      </c>
      <c r="O538" s="3">
        <v>20.0</v>
      </c>
      <c r="P538" s="63" t="s">
        <v>3166</v>
      </c>
      <c r="Q538" s="93">
        <v>8.0</v>
      </c>
      <c r="R538" s="64"/>
      <c r="S538" s="64"/>
      <c r="T538" s="3"/>
      <c r="U538" s="3" t="s">
        <v>3664</v>
      </c>
      <c r="V538" s="65" t="str">
        <f> if(isna(VLOOKUP($A538,processing!$A:$B,1,0)), "no", "yes")</f>
        <v>yes</v>
      </c>
      <c r="W538" s="65" t="str">
        <f> if(isna(VLOOKUP($A538,outputs!$A:$B,1,0)), "no", "yes")</f>
        <v>yes</v>
      </c>
      <c r="X538" s="65" t="str">
        <f t="shared" si="2"/>
        <v>yes</v>
      </c>
      <c r="Y538" s="65" t="str">
        <f> if(isna(VLOOKUP($A538,accuracy!$A:$B,1,0)), "no", "yes")</f>
        <v>yes</v>
      </c>
      <c r="Z538" s="10" t="s">
        <v>23</v>
      </c>
    </row>
    <row r="539">
      <c r="A539" s="4" t="str">
        <f> concatenate(VLOOKUP($B539,publications!$B:$D,3,0), ".", $C539)</f>
        <v>7JEVHID6.2</v>
      </c>
      <c r="B539" s="3" t="s">
        <v>2138</v>
      </c>
      <c r="C539" s="62">
        <f t="shared" si="1"/>
        <v>2</v>
      </c>
      <c r="D539" s="3" t="s">
        <v>2759</v>
      </c>
      <c r="E539" s="3" t="s">
        <v>3161</v>
      </c>
      <c r="F539" s="16" t="s">
        <v>3663</v>
      </c>
      <c r="H539" s="3">
        <v>1967.0</v>
      </c>
      <c r="I539" s="3">
        <v>1997.0</v>
      </c>
      <c r="J539" s="3" t="s">
        <v>3164</v>
      </c>
      <c r="K539" s="5" t="s">
        <v>22</v>
      </c>
      <c r="L539" s="5" t="s">
        <v>22</v>
      </c>
      <c r="M539" s="63" t="s">
        <v>3596</v>
      </c>
      <c r="N539" s="63" t="s">
        <v>22</v>
      </c>
      <c r="O539" s="3">
        <v>20.0</v>
      </c>
      <c r="P539" s="63" t="s">
        <v>3166</v>
      </c>
      <c r="Q539" s="5">
        <v>243.0</v>
      </c>
      <c r="R539" s="64"/>
      <c r="S539" s="64"/>
      <c r="T539" s="3"/>
      <c r="U539" s="3" t="s">
        <v>3665</v>
      </c>
      <c r="V539" s="65" t="str">
        <f> if(isna(VLOOKUP($A539,processing!$A:$B,1,0)), "no", "yes")</f>
        <v>yes</v>
      </c>
      <c r="W539" s="65" t="str">
        <f> if(isna(VLOOKUP($A539,outputs!$A:$B,1,0)), "no", "yes")</f>
        <v>yes</v>
      </c>
      <c r="X539" s="65" t="str">
        <f t="shared" si="2"/>
        <v>yes</v>
      </c>
      <c r="Y539" s="65" t="str">
        <f> if(isna(VLOOKUP($A539,accuracy!$A:$B,1,0)), "no", "yes")</f>
        <v>yes</v>
      </c>
      <c r="Z539" s="10" t="s">
        <v>23</v>
      </c>
    </row>
    <row r="540">
      <c r="A540" s="4" t="str">
        <f> concatenate(VLOOKUP($B540,publications!$B:$D,3,0), ".", $C540)</f>
        <v>7JEVHID6.3</v>
      </c>
      <c r="B540" s="3" t="s">
        <v>2138</v>
      </c>
      <c r="C540" s="62">
        <f t="shared" si="1"/>
        <v>3</v>
      </c>
      <c r="D540" s="3" t="s">
        <v>2759</v>
      </c>
      <c r="E540" s="3" t="s">
        <v>3161</v>
      </c>
      <c r="F540" s="16" t="s">
        <v>3663</v>
      </c>
      <c r="H540" s="3">
        <v>1970.0</v>
      </c>
      <c r="I540" s="3">
        <v>1992.0</v>
      </c>
      <c r="J540" s="3" t="s">
        <v>3164</v>
      </c>
      <c r="K540" s="5" t="s">
        <v>22</v>
      </c>
      <c r="L540" s="5" t="s">
        <v>22</v>
      </c>
      <c r="M540" s="63" t="s">
        <v>3596</v>
      </c>
      <c r="N540" s="63" t="s">
        <v>22</v>
      </c>
      <c r="O540" s="3">
        <v>20.0</v>
      </c>
      <c r="P540" s="63" t="s">
        <v>3166</v>
      </c>
      <c r="Q540" s="5">
        <v>261.0</v>
      </c>
      <c r="R540" s="64"/>
      <c r="S540" s="64"/>
      <c r="T540" s="3"/>
      <c r="U540" s="3" t="s">
        <v>3666</v>
      </c>
      <c r="V540" s="65" t="str">
        <f> if(isna(VLOOKUP($A540,processing!$A:$B,1,0)), "no", "yes")</f>
        <v>yes</v>
      </c>
      <c r="W540" s="65" t="str">
        <f> if(isna(VLOOKUP($A540,outputs!$A:$B,1,0)), "no", "yes")</f>
        <v>yes</v>
      </c>
      <c r="X540" s="65" t="str">
        <f t="shared" si="2"/>
        <v>yes</v>
      </c>
      <c r="Y540" s="65" t="str">
        <f> if(isna(VLOOKUP($A540,accuracy!$A:$B,1,0)), "no", "yes")</f>
        <v>yes</v>
      </c>
      <c r="Z540" s="10" t="s">
        <v>23</v>
      </c>
    </row>
    <row r="541">
      <c r="A541" s="4" t="str">
        <f> concatenate(VLOOKUP($B541,publications!$B:$D,3,0), ".", $C541)</f>
        <v>LYBA5XIA.1</v>
      </c>
      <c r="B541" s="3" t="s">
        <v>2227</v>
      </c>
      <c r="C541" s="62">
        <f t="shared" si="1"/>
        <v>1</v>
      </c>
      <c r="D541" s="3" t="s">
        <v>2759</v>
      </c>
      <c r="E541" s="3" t="s">
        <v>203</v>
      </c>
      <c r="F541" s="16" t="s">
        <v>3272</v>
      </c>
      <c r="H541" s="3">
        <v>1967.0</v>
      </c>
      <c r="I541" s="3">
        <v>1967.0</v>
      </c>
      <c r="J541" s="3" t="s">
        <v>3164</v>
      </c>
      <c r="K541" s="5">
        <v>6350.0</v>
      </c>
      <c r="L541" s="5" t="s">
        <v>3360</v>
      </c>
      <c r="M541" s="63" t="s">
        <v>22</v>
      </c>
      <c r="N541" s="63" t="s">
        <v>22</v>
      </c>
      <c r="O541" s="3">
        <v>20.0</v>
      </c>
      <c r="P541" s="63" t="s">
        <v>3166</v>
      </c>
      <c r="Q541" s="5">
        <v>132.0</v>
      </c>
      <c r="R541" s="64"/>
      <c r="S541" s="64" t="s">
        <v>3255</v>
      </c>
      <c r="T541" s="3"/>
      <c r="U541" s="3"/>
      <c r="V541" s="65" t="str">
        <f> if(isna(VLOOKUP($A541,processing!$A:$B,1,0)), "no", "yes")</f>
        <v>yes</v>
      </c>
      <c r="W541" s="65" t="str">
        <f> if(isna(VLOOKUP($A541,outputs!$A:$B,1,0)), "no", "yes")</f>
        <v>yes</v>
      </c>
      <c r="X541" s="65" t="str">
        <f t="shared" si="2"/>
        <v>yes</v>
      </c>
      <c r="Y541" s="65" t="str">
        <f> if(isna(VLOOKUP($A541,accuracy!$A:$B,1,0)), "no", "yes")</f>
        <v>yes</v>
      </c>
      <c r="Z541" s="10" t="s">
        <v>23</v>
      </c>
    </row>
    <row r="542">
      <c r="A542" s="4" t="str">
        <f> concatenate(VLOOKUP($B542,publications!$B:$D,3,0), ".", $C542)</f>
        <v>LYBA5XIA.2</v>
      </c>
      <c r="B542" s="3" t="s">
        <v>2227</v>
      </c>
      <c r="C542" s="62">
        <f t="shared" si="1"/>
        <v>2</v>
      </c>
      <c r="D542" s="3" t="s">
        <v>2759</v>
      </c>
      <c r="E542" s="3" t="s">
        <v>203</v>
      </c>
      <c r="F542" s="16" t="s">
        <v>3272</v>
      </c>
      <c r="H542" s="3">
        <v>1979.0</v>
      </c>
      <c r="I542" s="3">
        <v>1979.0</v>
      </c>
      <c r="J542" s="3" t="s">
        <v>3171</v>
      </c>
      <c r="K542" s="5">
        <v>5700.0</v>
      </c>
      <c r="L542" s="5" t="s">
        <v>3360</v>
      </c>
      <c r="M542" s="63" t="s">
        <v>22</v>
      </c>
      <c r="N542" s="63" t="s">
        <v>22</v>
      </c>
      <c r="O542" s="3">
        <v>20.0</v>
      </c>
      <c r="P542" s="63" t="s">
        <v>3166</v>
      </c>
      <c r="Q542" s="5">
        <v>144.0</v>
      </c>
      <c r="R542" s="64"/>
      <c r="S542" s="64" t="s">
        <v>3255</v>
      </c>
      <c r="T542" s="3"/>
      <c r="U542" s="3"/>
      <c r="V542" s="65" t="str">
        <f> if(isna(VLOOKUP($A542,processing!$A:$B,1,0)), "no", "yes")</f>
        <v>yes</v>
      </c>
      <c r="W542" s="65" t="str">
        <f> if(isna(VLOOKUP($A542,outputs!$A:$B,1,0)), "no", "yes")</f>
        <v>yes</v>
      </c>
      <c r="X542" s="65" t="str">
        <f t="shared" si="2"/>
        <v>yes</v>
      </c>
      <c r="Y542" s="65" t="str">
        <f> if(isna(VLOOKUP($A542,accuracy!$A:$B,1,0)), "no", "yes")</f>
        <v>yes</v>
      </c>
      <c r="Z542" s="10" t="s">
        <v>23</v>
      </c>
    </row>
    <row r="543">
      <c r="A543" s="4" t="str">
        <f> concatenate(VLOOKUP($B543,publications!$B:$D,3,0), ".", $C543)</f>
        <v>LYBA5XIA.3</v>
      </c>
      <c r="B543" s="3" t="s">
        <v>2227</v>
      </c>
      <c r="C543" s="62">
        <f t="shared" si="1"/>
        <v>3</v>
      </c>
      <c r="D543" s="3" t="s">
        <v>2759</v>
      </c>
      <c r="E543" s="3" t="s">
        <v>203</v>
      </c>
      <c r="F543" s="16" t="s">
        <v>3272</v>
      </c>
      <c r="H543" s="3">
        <v>1988.0</v>
      </c>
      <c r="I543" s="3">
        <v>1988.0</v>
      </c>
      <c r="J543" s="3" t="s">
        <v>3171</v>
      </c>
      <c r="K543" s="5">
        <v>6150.0</v>
      </c>
      <c r="L543" s="5" t="s">
        <v>3360</v>
      </c>
      <c r="M543" s="63" t="s">
        <v>22</v>
      </c>
      <c r="N543" s="63" t="s">
        <v>22</v>
      </c>
      <c r="O543" s="3">
        <v>20.0</v>
      </c>
      <c r="P543" s="63" t="s">
        <v>3166</v>
      </c>
      <c r="Q543" s="5">
        <v>321.0</v>
      </c>
      <c r="R543" s="64"/>
      <c r="S543" s="64" t="s">
        <v>3255</v>
      </c>
      <c r="T543" s="3"/>
      <c r="U543" s="3"/>
      <c r="V543" s="65" t="str">
        <f> if(isna(VLOOKUP($A543,processing!$A:$B,1,0)), "no", "yes")</f>
        <v>yes</v>
      </c>
      <c r="W543" s="65" t="str">
        <f> if(isna(VLOOKUP($A543,outputs!$A:$B,1,0)), "no", "yes")</f>
        <v>yes</v>
      </c>
      <c r="X543" s="65" t="str">
        <f t="shared" si="2"/>
        <v>yes</v>
      </c>
      <c r="Y543" s="65" t="str">
        <f> if(isna(VLOOKUP($A543,accuracy!$A:$B,1,0)), "no", "yes")</f>
        <v>yes</v>
      </c>
      <c r="Z543" s="10" t="s">
        <v>23</v>
      </c>
    </row>
    <row r="544">
      <c r="A544" s="4" t="str">
        <f> concatenate(VLOOKUP($B544,publications!$B:$D,3,0), ".", $C544)</f>
        <v>LYBA5XIA.4</v>
      </c>
      <c r="B544" s="3" t="s">
        <v>2227</v>
      </c>
      <c r="C544" s="62">
        <f t="shared" si="1"/>
        <v>4</v>
      </c>
      <c r="D544" s="3" t="s">
        <v>2759</v>
      </c>
      <c r="E544" s="3" t="s">
        <v>203</v>
      </c>
      <c r="F544" s="16" t="s">
        <v>3272</v>
      </c>
      <c r="H544" s="3">
        <v>1996.0</v>
      </c>
      <c r="I544" s="3">
        <v>1996.0</v>
      </c>
      <c r="J544" s="3" t="s">
        <v>3171</v>
      </c>
      <c r="K544" s="5">
        <v>5020.0</v>
      </c>
      <c r="L544" s="5" t="s">
        <v>3360</v>
      </c>
      <c r="M544" s="63" t="s">
        <v>22</v>
      </c>
      <c r="N544" s="63" t="s">
        <v>22</v>
      </c>
      <c r="O544" s="3">
        <v>20.0</v>
      </c>
      <c r="P544" s="63" t="s">
        <v>3166</v>
      </c>
      <c r="Q544" s="5">
        <v>301.0</v>
      </c>
      <c r="R544" s="64"/>
      <c r="S544" s="64" t="s">
        <v>3667</v>
      </c>
      <c r="T544" s="3"/>
      <c r="U544" s="3"/>
      <c r="V544" s="65" t="str">
        <f> if(isna(VLOOKUP($A544,processing!$A:$B,1,0)), "no", "yes")</f>
        <v>yes</v>
      </c>
      <c r="W544" s="65" t="str">
        <f> if(isna(VLOOKUP($A544,outputs!$A:$B,1,0)), "no", "yes")</f>
        <v>yes</v>
      </c>
      <c r="X544" s="65" t="str">
        <f t="shared" si="2"/>
        <v>yes</v>
      </c>
      <c r="Y544" s="65" t="str">
        <f> if(isna(VLOOKUP($A544,accuracy!$A:$B,1,0)), "no", "yes")</f>
        <v>yes</v>
      </c>
      <c r="Z544" s="10" t="s">
        <v>23</v>
      </c>
    </row>
    <row r="545">
      <c r="A545" s="4" t="str">
        <f> concatenate(VLOOKUP($B545,publications!$B:$D,3,0), ".", $C545)</f>
        <v>LYBA5XIA.5</v>
      </c>
      <c r="B545" s="3" t="s">
        <v>2227</v>
      </c>
      <c r="C545" s="62">
        <f t="shared" si="1"/>
        <v>5</v>
      </c>
      <c r="D545" s="3" t="s">
        <v>2759</v>
      </c>
      <c r="E545" s="3" t="s">
        <v>203</v>
      </c>
      <c r="F545" s="16" t="s">
        <v>3272</v>
      </c>
      <c r="H545" s="3">
        <v>2000.0</v>
      </c>
      <c r="I545" s="3">
        <v>2000.0</v>
      </c>
      <c r="J545" s="3" t="s">
        <v>3171</v>
      </c>
      <c r="K545" s="5">
        <v>5540.0</v>
      </c>
      <c r="L545" s="5" t="s">
        <v>3360</v>
      </c>
      <c r="M545" s="63" t="s">
        <v>22</v>
      </c>
      <c r="N545" s="63" t="s">
        <v>22</v>
      </c>
      <c r="O545" s="3">
        <v>20.0</v>
      </c>
      <c r="P545" s="63" t="s">
        <v>3166</v>
      </c>
      <c r="Q545" s="5">
        <v>310.0</v>
      </c>
      <c r="R545" s="64"/>
      <c r="S545" s="64" t="s">
        <v>3667</v>
      </c>
      <c r="T545" s="3"/>
      <c r="U545" s="3"/>
      <c r="V545" s="65" t="str">
        <f> if(isna(VLOOKUP($A545,processing!$A:$B,1,0)), "no", "yes")</f>
        <v>yes</v>
      </c>
      <c r="W545" s="65" t="str">
        <f> if(isna(VLOOKUP($A545,outputs!$A:$B,1,0)), "no", "yes")</f>
        <v>yes</v>
      </c>
      <c r="X545" s="65" t="str">
        <f t="shared" si="2"/>
        <v>yes</v>
      </c>
      <c r="Y545" s="65" t="str">
        <f> if(isna(VLOOKUP($A545,accuracy!$A:$B,1,0)), "no", "yes")</f>
        <v>yes</v>
      </c>
      <c r="Z545" s="10" t="s">
        <v>23</v>
      </c>
    </row>
    <row r="546">
      <c r="A546" s="4" t="str">
        <f> concatenate(VLOOKUP($B546,publications!$B:$D,3,0), ".", $C546)</f>
        <v>LYBA5XIA.6</v>
      </c>
      <c r="B546" s="3" t="s">
        <v>2227</v>
      </c>
      <c r="C546" s="62">
        <f t="shared" si="1"/>
        <v>6</v>
      </c>
      <c r="D546" s="3" t="s">
        <v>2759</v>
      </c>
      <c r="E546" s="3" t="s">
        <v>203</v>
      </c>
      <c r="F546" s="16" t="s">
        <v>3272</v>
      </c>
      <c r="H546" s="3">
        <v>2001.0</v>
      </c>
      <c r="I546" s="3">
        <v>2001.0</v>
      </c>
      <c r="J546" s="3" t="s">
        <v>3171</v>
      </c>
      <c r="K546" s="5">
        <v>4780.0</v>
      </c>
      <c r="L546" s="5" t="s">
        <v>3360</v>
      </c>
      <c r="M546" s="63" t="s">
        <v>22</v>
      </c>
      <c r="N546" s="63" t="s">
        <v>22</v>
      </c>
      <c r="O546" s="3">
        <v>20.0</v>
      </c>
      <c r="P546" s="63" t="s">
        <v>3166</v>
      </c>
      <c r="Q546" s="5">
        <v>345.0</v>
      </c>
      <c r="R546" s="64"/>
      <c r="S546" s="64" t="s">
        <v>3667</v>
      </c>
      <c r="T546" s="3"/>
      <c r="U546" s="3"/>
      <c r="V546" s="65" t="str">
        <f> if(isna(VLOOKUP($A546,processing!$A:$B,1,0)), "no", "yes")</f>
        <v>yes</v>
      </c>
      <c r="W546" s="65" t="str">
        <f> if(isna(VLOOKUP($A546,outputs!$A:$B,1,0)), "no", "yes")</f>
        <v>yes</v>
      </c>
      <c r="X546" s="65" t="str">
        <f t="shared" si="2"/>
        <v>yes</v>
      </c>
      <c r="Y546" s="65" t="str">
        <f> if(isna(VLOOKUP($A546,accuracy!$A:$B,1,0)), "no", "yes")</f>
        <v>yes</v>
      </c>
      <c r="Z546" s="10" t="s">
        <v>23</v>
      </c>
    </row>
    <row r="547">
      <c r="A547" s="4" t="str">
        <f> concatenate(VLOOKUP($B547,publications!$B:$D,3,0), ".", $C547)</f>
        <v>TJBJ85IC.1</v>
      </c>
      <c r="B547" s="3" t="s">
        <v>2246</v>
      </c>
      <c r="C547" s="62">
        <f t="shared" si="1"/>
        <v>1</v>
      </c>
      <c r="D547" s="3" t="s">
        <v>2759</v>
      </c>
      <c r="E547" s="3" t="s">
        <v>203</v>
      </c>
      <c r="F547" s="16" t="s">
        <v>3668</v>
      </c>
      <c r="G547" s="14"/>
      <c r="H547" s="3">
        <v>1945.0</v>
      </c>
      <c r="I547" s="3">
        <v>1945.0</v>
      </c>
      <c r="J547" s="3" t="s">
        <v>3252</v>
      </c>
      <c r="K547" s="5">
        <v>6000.0</v>
      </c>
      <c r="L547" s="5" t="s">
        <v>22</v>
      </c>
      <c r="M547" s="63" t="s">
        <v>3669</v>
      </c>
      <c r="N547" s="63" t="s">
        <v>3670</v>
      </c>
      <c r="O547" s="3" t="s">
        <v>22</v>
      </c>
      <c r="P547" s="63" t="s">
        <v>22</v>
      </c>
      <c r="Q547" s="5">
        <v>5.0</v>
      </c>
      <c r="S547" s="64" t="s">
        <v>3671</v>
      </c>
      <c r="T547" s="3"/>
      <c r="U547" s="3"/>
      <c r="V547" s="65" t="str">
        <f> if(isna(VLOOKUP($A547,processing!$A:$B,1,0)), "no", "yes")</f>
        <v>yes</v>
      </c>
      <c r="W547" s="65" t="str">
        <f> if(isna(VLOOKUP($A547,outputs!$A:$B,1,0)), "no", "yes")</f>
        <v>yes</v>
      </c>
      <c r="X547" s="65" t="str">
        <f t="shared" si="2"/>
        <v>yes</v>
      </c>
      <c r="Y547" s="65" t="str">
        <f> if(isna(VLOOKUP($A547,accuracy!$A:$B,1,0)), "no", "yes")</f>
        <v>yes</v>
      </c>
      <c r="Z547" s="10" t="s">
        <v>23</v>
      </c>
    </row>
    <row r="548">
      <c r="A548" s="4" t="str">
        <f> concatenate(VLOOKUP($B548,publications!$B:$D,3,0), ".", $C548)</f>
        <v>TJBJ85IC.2</v>
      </c>
      <c r="B548" s="3" t="s">
        <v>2246</v>
      </c>
      <c r="C548" s="62">
        <f t="shared" si="1"/>
        <v>2</v>
      </c>
      <c r="D548" s="3" t="s">
        <v>2759</v>
      </c>
      <c r="E548" s="3" t="s">
        <v>203</v>
      </c>
      <c r="F548" s="16" t="s">
        <v>3423</v>
      </c>
      <c r="G548" s="14"/>
      <c r="H548" s="3">
        <v>1979.0</v>
      </c>
      <c r="I548" s="3">
        <v>1979.0</v>
      </c>
      <c r="J548" s="3" t="s">
        <v>3252</v>
      </c>
      <c r="K548" s="5">
        <v>3000.0</v>
      </c>
      <c r="L548" s="5" t="s">
        <v>22</v>
      </c>
      <c r="M548" s="63" t="s">
        <v>3672</v>
      </c>
      <c r="N548" s="63" t="s">
        <v>3168</v>
      </c>
      <c r="O548" s="3" t="s">
        <v>22</v>
      </c>
      <c r="P548" s="63" t="s">
        <v>22</v>
      </c>
      <c r="Q548" s="5">
        <v>42.0</v>
      </c>
      <c r="R548" s="64"/>
      <c r="S548" s="64" t="s">
        <v>3255</v>
      </c>
      <c r="T548" s="3"/>
      <c r="U548" s="3"/>
      <c r="V548" s="65" t="str">
        <f> if(isna(VLOOKUP($A548,processing!$A:$B,1,0)), "no", "yes")</f>
        <v>yes</v>
      </c>
      <c r="W548" s="65" t="str">
        <f> if(isna(VLOOKUP($A548,outputs!$A:$B,1,0)), "no", "yes")</f>
        <v>yes</v>
      </c>
      <c r="X548" s="65" t="str">
        <f t="shared" si="2"/>
        <v>yes</v>
      </c>
      <c r="Y548" s="65" t="str">
        <f> if(isna(VLOOKUP($A548,accuracy!$A:$B,1,0)), "no", "yes")</f>
        <v>yes</v>
      </c>
      <c r="Z548" s="10" t="s">
        <v>23</v>
      </c>
    </row>
    <row r="549">
      <c r="A549" s="4" t="str">
        <f> concatenate(VLOOKUP($B549,publications!$B:$D,3,0), ".", $C549)</f>
        <v>TJBJ85IC.3</v>
      </c>
      <c r="B549" s="3" t="s">
        <v>2246</v>
      </c>
      <c r="C549" s="62">
        <f t="shared" si="1"/>
        <v>3</v>
      </c>
      <c r="D549" s="3" t="s">
        <v>2759</v>
      </c>
      <c r="E549" s="3" t="s">
        <v>203</v>
      </c>
      <c r="F549" s="16" t="s">
        <v>3423</v>
      </c>
      <c r="G549" s="14"/>
      <c r="H549" s="3">
        <v>1984.0</v>
      </c>
      <c r="I549" s="3">
        <v>1984.0</v>
      </c>
      <c r="J549" s="3" t="s">
        <v>3252</v>
      </c>
      <c r="K549" s="5">
        <v>4700.0</v>
      </c>
      <c r="L549" s="5" t="s">
        <v>22</v>
      </c>
      <c r="M549" s="63" t="s">
        <v>3204</v>
      </c>
      <c r="N549" s="63" t="s">
        <v>3178</v>
      </c>
      <c r="O549" s="3" t="s">
        <v>22</v>
      </c>
      <c r="P549" s="63" t="s">
        <v>22</v>
      </c>
      <c r="Q549" s="5">
        <v>29.0</v>
      </c>
      <c r="R549" s="64"/>
      <c r="S549" s="64" t="s">
        <v>3255</v>
      </c>
      <c r="T549" s="3"/>
      <c r="U549" s="3"/>
      <c r="V549" s="65" t="str">
        <f> if(isna(VLOOKUP($A549,processing!$A:$B,1,0)), "no", "yes")</f>
        <v>yes</v>
      </c>
      <c r="W549" s="65" t="str">
        <f> if(isna(VLOOKUP($A549,outputs!$A:$B,1,0)), "no", "yes")</f>
        <v>yes</v>
      </c>
      <c r="X549" s="65" t="str">
        <f t="shared" si="2"/>
        <v>yes</v>
      </c>
      <c r="Y549" s="65" t="str">
        <f> if(isna(VLOOKUP($A549,accuracy!$A:$B,1,0)), "no", "yes")</f>
        <v>yes</v>
      </c>
      <c r="Z549" s="10" t="s">
        <v>23</v>
      </c>
    </row>
    <row r="550">
      <c r="A550" s="4" t="str">
        <f> concatenate(VLOOKUP($B550,publications!$B:$D,3,0), ".", $C550)</f>
        <v>VESQKNFP.1</v>
      </c>
      <c r="B550" s="3" t="s">
        <v>2248</v>
      </c>
      <c r="C550" s="62">
        <f t="shared" si="1"/>
        <v>1</v>
      </c>
      <c r="D550" s="3" t="s">
        <v>2759</v>
      </c>
      <c r="E550" s="3" t="s">
        <v>3161</v>
      </c>
      <c r="F550" s="16" t="s">
        <v>3237</v>
      </c>
      <c r="G550" s="16"/>
      <c r="H550" s="3">
        <v>1951.0</v>
      </c>
      <c r="I550" s="3">
        <v>1951.0</v>
      </c>
      <c r="J550" s="3" t="s">
        <v>3199</v>
      </c>
      <c r="K550" s="5" t="s">
        <v>22</v>
      </c>
      <c r="L550" s="5" t="s">
        <v>22</v>
      </c>
      <c r="M550" s="63" t="s">
        <v>22</v>
      </c>
      <c r="N550" s="63" t="s">
        <v>3211</v>
      </c>
      <c r="O550" s="3">
        <v>14.0</v>
      </c>
      <c r="P550" s="63" t="s">
        <v>3166</v>
      </c>
      <c r="Q550" s="5">
        <v>52.0</v>
      </c>
      <c r="R550" s="64"/>
      <c r="S550" s="64" t="s">
        <v>3173</v>
      </c>
      <c r="T550" s="3"/>
      <c r="U550" s="3"/>
      <c r="V550" s="65" t="str">
        <f> if(isna(VLOOKUP($A550,processing!$A:$B,1,0)), "no", "yes")</f>
        <v>yes</v>
      </c>
      <c r="W550" s="65" t="str">
        <f> if(isna(VLOOKUP($A550,outputs!$A:$B,1,0)), "no", "yes")</f>
        <v>yes</v>
      </c>
      <c r="X550" s="65" t="str">
        <f t="shared" si="2"/>
        <v>yes</v>
      </c>
      <c r="Y550" s="65" t="str">
        <f> if(isna(VLOOKUP($A550,accuracy!$A:$B,1,0)), "no", "yes")</f>
        <v>yes</v>
      </c>
      <c r="Z550" s="10" t="s">
        <v>23</v>
      </c>
    </row>
    <row r="551">
      <c r="A551" s="4" t="str">
        <f> concatenate(VLOOKUP($B551,publications!$B:$D,3,0), ".", $C551)</f>
        <v>VESQKNFP.2</v>
      </c>
      <c r="B551" s="3" t="s">
        <v>2248</v>
      </c>
      <c r="C551" s="62">
        <f t="shared" si="1"/>
        <v>2</v>
      </c>
      <c r="D551" s="3" t="s">
        <v>2759</v>
      </c>
      <c r="E551" s="3" t="s">
        <v>3161</v>
      </c>
      <c r="F551" s="16" t="s">
        <v>3237</v>
      </c>
      <c r="G551" s="16"/>
      <c r="H551" s="3">
        <v>1964.0</v>
      </c>
      <c r="I551" s="3">
        <v>1964.0</v>
      </c>
      <c r="J551" s="3" t="s">
        <v>3199</v>
      </c>
      <c r="K551" s="5" t="s">
        <v>22</v>
      </c>
      <c r="L551" s="5" t="s">
        <v>22</v>
      </c>
      <c r="M551" s="63" t="s">
        <v>22</v>
      </c>
      <c r="N551" s="63" t="s">
        <v>3217</v>
      </c>
      <c r="O551" s="3">
        <v>14.0</v>
      </c>
      <c r="P551" s="63" t="s">
        <v>3166</v>
      </c>
      <c r="Q551" s="5">
        <v>36.0</v>
      </c>
      <c r="R551" s="64"/>
      <c r="S551" s="64" t="s">
        <v>3176</v>
      </c>
      <c r="T551" s="3"/>
      <c r="U551" s="3"/>
      <c r="V551" s="65" t="str">
        <f> if(isna(VLOOKUP($A551,processing!$A:$B,1,0)), "no", "yes")</f>
        <v>yes</v>
      </c>
      <c r="W551" s="65" t="str">
        <f> if(isna(VLOOKUP($A551,outputs!$A:$B,1,0)), "no", "yes")</f>
        <v>yes</v>
      </c>
      <c r="X551" s="65" t="str">
        <f t="shared" si="2"/>
        <v>yes</v>
      </c>
      <c r="Y551" s="65" t="str">
        <f> if(isna(VLOOKUP($A551,accuracy!$A:$B,1,0)), "no", "yes")</f>
        <v>yes</v>
      </c>
      <c r="Z551" s="10" t="s">
        <v>23</v>
      </c>
    </row>
    <row r="552">
      <c r="A552" s="4" t="str">
        <f> concatenate(VLOOKUP($B552,publications!$B:$D,3,0), ".", $C552)</f>
        <v>VESQKNFP.3</v>
      </c>
      <c r="B552" s="3" t="s">
        <v>2248</v>
      </c>
      <c r="C552" s="62">
        <f t="shared" si="1"/>
        <v>3</v>
      </c>
      <c r="D552" s="3" t="s">
        <v>2759</v>
      </c>
      <c r="E552" s="3" t="s">
        <v>3161</v>
      </c>
      <c r="F552" s="16" t="s">
        <v>3237</v>
      </c>
      <c r="G552" s="16"/>
      <c r="H552" s="3">
        <v>1975.0</v>
      </c>
      <c r="I552" s="3">
        <v>1975.0</v>
      </c>
      <c r="J552" s="3" t="s">
        <v>3199</v>
      </c>
      <c r="K552" s="5" t="s">
        <v>22</v>
      </c>
      <c r="L552" s="5" t="s">
        <v>22</v>
      </c>
      <c r="M552" s="63" t="s">
        <v>22</v>
      </c>
      <c r="N552" s="63" t="s">
        <v>3494</v>
      </c>
      <c r="O552" s="3">
        <v>14.0</v>
      </c>
      <c r="P552" s="63" t="s">
        <v>3166</v>
      </c>
      <c r="Q552" s="5">
        <v>24.0</v>
      </c>
      <c r="R552" s="64"/>
      <c r="S552" s="64" t="s">
        <v>3673</v>
      </c>
      <c r="T552" s="3"/>
      <c r="U552" s="3"/>
      <c r="V552" s="65" t="str">
        <f> if(isna(VLOOKUP($A552,processing!$A:$B,1,0)), "no", "yes")</f>
        <v>yes</v>
      </c>
      <c r="W552" s="65" t="str">
        <f> if(isna(VLOOKUP($A552,outputs!$A:$B,1,0)), "no", "yes")</f>
        <v>yes</v>
      </c>
      <c r="X552" s="65" t="str">
        <f t="shared" si="2"/>
        <v>yes</v>
      </c>
      <c r="Y552" s="65" t="str">
        <f> if(isna(VLOOKUP($A552,accuracy!$A:$B,1,0)), "no", "yes")</f>
        <v>yes</v>
      </c>
      <c r="Z552" s="10" t="s">
        <v>23</v>
      </c>
    </row>
    <row r="553">
      <c r="A553" s="4" t="str">
        <f> concatenate(VLOOKUP($B553,publications!$B:$D,3,0), ".", $C553)</f>
        <v>VESQKNFP.4</v>
      </c>
      <c r="B553" s="3" t="s">
        <v>2248</v>
      </c>
      <c r="C553" s="62">
        <f t="shared" si="1"/>
        <v>4</v>
      </c>
      <c r="D553" s="3" t="s">
        <v>2759</v>
      </c>
      <c r="E553" s="3" t="s">
        <v>3161</v>
      </c>
      <c r="F553" s="16" t="s">
        <v>3237</v>
      </c>
      <c r="G553" s="16"/>
      <c r="H553" s="3">
        <v>1984.0</v>
      </c>
      <c r="I553" s="3">
        <v>1984.0</v>
      </c>
      <c r="J553" s="3" t="s">
        <v>3199</v>
      </c>
      <c r="K553" s="5" t="s">
        <v>22</v>
      </c>
      <c r="L553" s="5" t="s">
        <v>22</v>
      </c>
      <c r="M553" s="63" t="s">
        <v>22</v>
      </c>
      <c r="N553" s="63" t="s">
        <v>3211</v>
      </c>
      <c r="O553" s="3">
        <v>14.0</v>
      </c>
      <c r="P553" s="63" t="s">
        <v>3166</v>
      </c>
      <c r="Q553" s="5">
        <v>39.0</v>
      </c>
      <c r="R553" s="64"/>
      <c r="S553" s="64" t="s">
        <v>3255</v>
      </c>
      <c r="T553" s="3"/>
      <c r="U553" s="3"/>
      <c r="V553" s="65" t="str">
        <f> if(isna(VLOOKUP($A553,processing!$A:$B,1,0)), "no", "yes")</f>
        <v>yes</v>
      </c>
      <c r="W553" s="65" t="str">
        <f> if(isna(VLOOKUP($A553,outputs!$A:$B,1,0)), "no", "yes")</f>
        <v>yes</v>
      </c>
      <c r="X553" s="65" t="str">
        <f t="shared" si="2"/>
        <v>yes</v>
      </c>
      <c r="Y553" s="65" t="str">
        <f> if(isna(VLOOKUP($A553,accuracy!$A:$B,1,0)), "no", "yes")</f>
        <v>yes</v>
      </c>
      <c r="Z553" s="10" t="s">
        <v>23</v>
      </c>
    </row>
    <row r="554">
      <c r="A554" s="4" t="str">
        <f> concatenate(VLOOKUP($B554,publications!$B:$D,3,0), ".", $C554)</f>
        <v>AJAGKBP2.1</v>
      </c>
      <c r="B554" s="3" t="s">
        <v>2259</v>
      </c>
      <c r="C554" s="62">
        <f t="shared" si="1"/>
        <v>1</v>
      </c>
      <c r="D554" s="3" t="s">
        <v>2759</v>
      </c>
      <c r="E554" s="3" t="s">
        <v>3161</v>
      </c>
      <c r="F554" s="16" t="s">
        <v>3397</v>
      </c>
      <c r="G554" s="16"/>
      <c r="H554" s="3">
        <v>1965.0</v>
      </c>
      <c r="I554" s="3">
        <v>1967.0</v>
      </c>
      <c r="J554" s="3" t="s">
        <v>3171</v>
      </c>
      <c r="K554" s="5">
        <v>9448.0</v>
      </c>
      <c r="L554" s="5" t="s">
        <v>3172</v>
      </c>
      <c r="M554" s="63" t="s">
        <v>3674</v>
      </c>
      <c r="N554" s="63" t="s">
        <v>22</v>
      </c>
      <c r="O554" s="3">
        <v>20.0</v>
      </c>
      <c r="P554" s="63" t="s">
        <v>3166</v>
      </c>
      <c r="Q554" s="5">
        <v>145.0</v>
      </c>
      <c r="R554" s="64"/>
      <c r="S554" s="64" t="s">
        <v>3675</v>
      </c>
      <c r="T554" s="3"/>
      <c r="U554" s="3" t="s">
        <v>3676</v>
      </c>
      <c r="V554" s="65" t="str">
        <f> if(isna(VLOOKUP($A554,processing!$A:$B,1,0)), "no", "yes")</f>
        <v>yes</v>
      </c>
      <c r="W554" s="65" t="str">
        <f> if(isna(VLOOKUP($A554,outputs!$A:$B,1,0)), "no", "yes")</f>
        <v>yes</v>
      </c>
      <c r="X554" s="65" t="str">
        <f t="shared" si="2"/>
        <v>yes</v>
      </c>
      <c r="Y554" s="65" t="str">
        <f> if(isna(VLOOKUP($A554,accuracy!$A:$B,1,0)), "no", "yes")</f>
        <v>yes</v>
      </c>
      <c r="Z554" s="10" t="s">
        <v>23</v>
      </c>
    </row>
    <row r="555">
      <c r="A555" s="4" t="str">
        <f> concatenate(VLOOKUP($B555,publications!$B:$D,3,0), ".", $C555)</f>
        <v>AJAGKBP2.2</v>
      </c>
      <c r="B555" s="3" t="s">
        <v>2259</v>
      </c>
      <c r="C555" s="62">
        <f t="shared" si="1"/>
        <v>2</v>
      </c>
      <c r="D555" s="3" t="s">
        <v>2759</v>
      </c>
      <c r="E555" s="3" t="s">
        <v>3161</v>
      </c>
      <c r="F555" s="16" t="s">
        <v>3397</v>
      </c>
      <c r="G555" s="16"/>
      <c r="H555" s="3">
        <v>1984.0</v>
      </c>
      <c r="I555" s="3">
        <v>1984.0</v>
      </c>
      <c r="J555" s="3" t="s">
        <v>3171</v>
      </c>
      <c r="K555" s="5">
        <v>7600.0</v>
      </c>
      <c r="L555" s="5" t="s">
        <v>3172</v>
      </c>
      <c r="M555" s="63" t="s">
        <v>3677</v>
      </c>
      <c r="N555" s="63" t="s">
        <v>22</v>
      </c>
      <c r="O555" s="3">
        <v>20.0</v>
      </c>
      <c r="P555" s="63" t="s">
        <v>3166</v>
      </c>
      <c r="Q555" s="5">
        <v>153.0</v>
      </c>
      <c r="R555" s="64"/>
      <c r="S555" s="64" t="s">
        <v>3255</v>
      </c>
      <c r="T555" s="3"/>
      <c r="U555" s="3"/>
      <c r="V555" s="65" t="str">
        <f> if(isna(VLOOKUP($A555,processing!$A:$B,1,0)), "no", "yes")</f>
        <v>yes</v>
      </c>
      <c r="W555" s="65" t="str">
        <f> if(isna(VLOOKUP($A555,outputs!$A:$B,1,0)), "no", "yes")</f>
        <v>yes</v>
      </c>
      <c r="X555" s="65" t="str">
        <f t="shared" si="2"/>
        <v>yes</v>
      </c>
      <c r="Y555" s="65" t="str">
        <f> if(isna(VLOOKUP($A555,accuracy!$A:$B,1,0)), "no", "yes")</f>
        <v>yes</v>
      </c>
      <c r="Z555" s="10" t="s">
        <v>23</v>
      </c>
    </row>
    <row r="556">
      <c r="A556" s="4" t="str">
        <f> concatenate(VLOOKUP($B556,publications!$B:$D,3,0), ".", $C556)</f>
        <v>CZ796U9J.1</v>
      </c>
      <c r="B556" s="3" t="s">
        <v>2269</v>
      </c>
      <c r="C556" s="62">
        <f t="shared" si="1"/>
        <v>1</v>
      </c>
      <c r="D556" s="3" t="s">
        <v>2759</v>
      </c>
      <c r="E556" s="3" t="s">
        <v>3161</v>
      </c>
      <c r="F556" s="16" t="s">
        <v>3668</v>
      </c>
      <c r="G556" s="16"/>
      <c r="H556" s="3">
        <v>1945.0</v>
      </c>
      <c r="I556" s="3">
        <v>1945.0</v>
      </c>
      <c r="J556" s="3" t="s">
        <v>3199</v>
      </c>
      <c r="K556" s="5">
        <v>8000.0</v>
      </c>
      <c r="L556" s="5" t="s">
        <v>22</v>
      </c>
      <c r="M556" s="63" t="s">
        <v>3678</v>
      </c>
      <c r="N556" s="63" t="s">
        <v>3410</v>
      </c>
      <c r="O556" s="3">
        <v>1600.0</v>
      </c>
      <c r="P556" s="63" t="s">
        <v>3238</v>
      </c>
      <c r="Q556" s="5">
        <v>6.0</v>
      </c>
      <c r="R556" s="64"/>
      <c r="S556" s="64" t="s">
        <v>3679</v>
      </c>
      <c r="T556" s="3"/>
      <c r="U556" s="3" t="s">
        <v>3680</v>
      </c>
      <c r="V556" s="65" t="str">
        <f> if(isna(VLOOKUP($A556,processing!$A:$B,1,0)), "no", "yes")</f>
        <v>yes</v>
      </c>
      <c r="W556" s="65" t="str">
        <f> if(isna(VLOOKUP($A556,outputs!$A:$B,1,0)), "no", "yes")</f>
        <v>yes</v>
      </c>
      <c r="X556" s="65" t="str">
        <f t="shared" si="2"/>
        <v>yes</v>
      </c>
      <c r="Y556" s="65" t="str">
        <f> if(isna(VLOOKUP($A556,accuracy!$A:$B,1,0)), "no", "yes")</f>
        <v>yes</v>
      </c>
      <c r="Z556" s="10" t="s">
        <v>23</v>
      </c>
    </row>
    <row r="557">
      <c r="A557" s="4" t="str">
        <f> concatenate(VLOOKUP($B557,publications!$B:$D,3,0), ".", $C557)</f>
        <v>CZ796U9J.2</v>
      </c>
      <c r="B557" s="3" t="s">
        <v>2269</v>
      </c>
      <c r="C557" s="62">
        <f t="shared" si="1"/>
        <v>2</v>
      </c>
      <c r="D557" s="3" t="s">
        <v>2759</v>
      </c>
      <c r="E557" s="3" t="s">
        <v>3161</v>
      </c>
      <c r="F557" s="16" t="s">
        <v>3668</v>
      </c>
      <c r="G557" s="16"/>
      <c r="H557" s="3">
        <v>1945.0</v>
      </c>
      <c r="I557" s="3">
        <v>1945.0</v>
      </c>
      <c r="J557" s="3" t="s">
        <v>3199</v>
      </c>
      <c r="K557" s="5">
        <v>7550.0</v>
      </c>
      <c r="L557" s="5" t="s">
        <v>22</v>
      </c>
      <c r="M557" s="63" t="s">
        <v>3678</v>
      </c>
      <c r="N557" s="63" t="s">
        <v>3253</v>
      </c>
      <c r="O557" s="3">
        <v>1600.0</v>
      </c>
      <c r="P557" s="63" t="s">
        <v>3238</v>
      </c>
      <c r="Q557" s="5">
        <v>2.0</v>
      </c>
      <c r="R557" s="64"/>
      <c r="S557" s="64" t="s">
        <v>3679</v>
      </c>
      <c r="T557" s="3"/>
      <c r="U557" s="3" t="s">
        <v>3680</v>
      </c>
      <c r="V557" s="65" t="str">
        <f> if(isna(VLOOKUP($A557,processing!$A:$B,1,0)), "no", "yes")</f>
        <v>yes</v>
      </c>
      <c r="W557" s="65" t="str">
        <f> if(isna(VLOOKUP($A557,outputs!$A:$B,1,0)), "no", "yes")</f>
        <v>yes</v>
      </c>
      <c r="X557" s="65" t="str">
        <f t="shared" si="2"/>
        <v>yes</v>
      </c>
      <c r="Y557" s="65" t="str">
        <f> if(isna(VLOOKUP($A557,accuracy!$A:$B,1,0)), "no", "yes")</f>
        <v>yes</v>
      </c>
      <c r="Z557" s="10"/>
    </row>
    <row r="558">
      <c r="A558" s="4" t="str">
        <f> concatenate(VLOOKUP($B558,publications!$B:$D,3,0), ".", $C558)</f>
        <v>CZ796U9J.3</v>
      </c>
      <c r="B558" s="3" t="s">
        <v>2269</v>
      </c>
      <c r="C558" s="62">
        <f t="shared" si="1"/>
        <v>3</v>
      </c>
      <c r="D558" s="3" t="s">
        <v>2759</v>
      </c>
      <c r="E558" s="3" t="s">
        <v>3161</v>
      </c>
      <c r="F558" s="16" t="s">
        <v>3668</v>
      </c>
      <c r="G558" s="16"/>
      <c r="H558" s="3">
        <v>1945.0</v>
      </c>
      <c r="I558" s="3">
        <v>1945.0</v>
      </c>
      <c r="J558" s="3" t="s">
        <v>3199</v>
      </c>
      <c r="K558" s="5">
        <v>7550.0</v>
      </c>
      <c r="L558" s="5" t="s">
        <v>22</v>
      </c>
      <c r="M558" s="63" t="s">
        <v>3678</v>
      </c>
      <c r="N558" s="63" t="s">
        <v>3253</v>
      </c>
      <c r="O558" s="3">
        <v>1600.0</v>
      </c>
      <c r="P558" s="63" t="s">
        <v>3238</v>
      </c>
      <c r="Q558" s="5">
        <v>5.0</v>
      </c>
      <c r="R558" s="64"/>
      <c r="S558" s="64" t="s">
        <v>3679</v>
      </c>
      <c r="T558" s="3"/>
      <c r="U558" s="3" t="s">
        <v>3680</v>
      </c>
      <c r="V558" s="65" t="str">
        <f> if(isna(VLOOKUP($A558,processing!$A:$B,1,0)), "no", "yes")</f>
        <v>yes</v>
      </c>
      <c r="W558" s="65" t="str">
        <f> if(isna(VLOOKUP($A558,outputs!$A:$B,1,0)), "no", "yes")</f>
        <v>yes</v>
      </c>
      <c r="X558" s="65" t="str">
        <f t="shared" si="2"/>
        <v>yes</v>
      </c>
      <c r="Y558" s="65" t="str">
        <f> if(isna(VLOOKUP($A558,accuracy!$A:$B,1,0)), "no", "yes")</f>
        <v>yes</v>
      </c>
      <c r="Z558" s="10"/>
    </row>
    <row r="559">
      <c r="A559" s="4" t="str">
        <f> concatenate(VLOOKUP($B559,publications!$B:$D,3,0), ".", $C559)</f>
        <v>2828NT5L.1</v>
      </c>
      <c r="B559" s="3" t="s">
        <v>2281</v>
      </c>
      <c r="C559" s="62">
        <f t="shared" si="1"/>
        <v>1</v>
      </c>
      <c r="D559" s="3" t="s">
        <v>2759</v>
      </c>
      <c r="E559" s="3" t="s">
        <v>28</v>
      </c>
      <c r="F559" s="16" t="s">
        <v>3216</v>
      </c>
      <c r="G559" s="16"/>
      <c r="H559" s="3">
        <v>1935.0</v>
      </c>
      <c r="I559" s="3">
        <v>1936.0</v>
      </c>
      <c r="J559" s="3" t="s">
        <v>3252</v>
      </c>
      <c r="K559" s="5" t="s">
        <v>22</v>
      </c>
      <c r="L559" s="5" t="s">
        <v>22</v>
      </c>
      <c r="M559" s="63" t="s">
        <v>22</v>
      </c>
      <c r="N559" s="63" t="s">
        <v>3247</v>
      </c>
      <c r="O559" s="3">
        <v>600.0</v>
      </c>
      <c r="P559" s="63" t="s">
        <v>3238</v>
      </c>
      <c r="Q559" s="5">
        <v>27.0</v>
      </c>
      <c r="R559" s="64"/>
      <c r="S559" s="64"/>
      <c r="T559" s="3"/>
      <c r="U559" s="3" t="s">
        <v>3681</v>
      </c>
      <c r="V559" s="65" t="str">
        <f> if(isna(VLOOKUP($A559,processing!$A:$B,1,0)), "no", "yes")</f>
        <v>yes</v>
      </c>
      <c r="W559" s="65" t="str">
        <f> if(isna(VLOOKUP($A559,outputs!$A:$B,1,0)), "no", "yes")</f>
        <v>yes</v>
      </c>
      <c r="X559" s="65" t="str">
        <f t="shared" si="2"/>
        <v>yes</v>
      </c>
      <c r="Y559" s="65" t="str">
        <f> if(isna(VLOOKUP($A559,accuracy!$A:$B,1,0)), "no", "yes")</f>
        <v>yes</v>
      </c>
      <c r="Z559" s="10" t="s">
        <v>23</v>
      </c>
    </row>
    <row r="560">
      <c r="A560" s="4" t="str">
        <f> concatenate(VLOOKUP($B560,publications!$B:$D,3,0), ".", $C560)</f>
        <v>45Q77CGI.1</v>
      </c>
      <c r="B560" s="3" t="s">
        <v>2312</v>
      </c>
      <c r="C560" s="62">
        <f t="shared" si="1"/>
        <v>1</v>
      </c>
      <c r="D560" s="3" t="s">
        <v>2759</v>
      </c>
      <c r="E560" s="3" t="s">
        <v>3161</v>
      </c>
      <c r="F560" s="16" t="s">
        <v>3682</v>
      </c>
      <c r="G560" s="16"/>
      <c r="H560" s="3">
        <v>1980.0</v>
      </c>
      <c r="I560" s="3">
        <v>1989.0</v>
      </c>
      <c r="J560" s="3" t="s">
        <v>3171</v>
      </c>
      <c r="K560" s="5">
        <v>12195.0</v>
      </c>
      <c r="L560" s="5" t="s">
        <v>22</v>
      </c>
      <c r="M560" s="63" t="s">
        <v>3683</v>
      </c>
      <c r="N560" s="63" t="s">
        <v>3684</v>
      </c>
      <c r="O560" s="3" t="s">
        <v>22</v>
      </c>
      <c r="P560" s="63" t="s">
        <v>22</v>
      </c>
      <c r="Q560" s="5">
        <v>15.0</v>
      </c>
      <c r="R560" s="64"/>
      <c r="S560" s="64" t="s">
        <v>3685</v>
      </c>
      <c r="T560" s="3"/>
      <c r="U560" s="3" t="s">
        <v>3686</v>
      </c>
      <c r="V560" s="65" t="str">
        <f> if(isna(VLOOKUP($A560,processing!$A:$B,1,0)), "no", "yes")</f>
        <v>yes</v>
      </c>
      <c r="W560" s="65" t="str">
        <f> if(isna(VLOOKUP($A560,outputs!$A:$B,1,0)), "no", "yes")</f>
        <v>yes</v>
      </c>
      <c r="X560" s="65" t="str">
        <f t="shared" si="2"/>
        <v>yes</v>
      </c>
      <c r="Y560" s="65" t="str">
        <f> if(isna(VLOOKUP($A560,accuracy!$A:$B,1,0)), "no", "yes")</f>
        <v>yes</v>
      </c>
      <c r="Z560" s="10" t="s">
        <v>23</v>
      </c>
    </row>
    <row r="561">
      <c r="A561" s="4" t="str">
        <f> concatenate(VLOOKUP($B561,publications!$B:$D,3,0), ".", $C561)</f>
        <v>AD3B83ZP.1</v>
      </c>
      <c r="B561" s="3" t="s">
        <v>2314</v>
      </c>
      <c r="C561" s="62">
        <f t="shared" si="1"/>
        <v>1</v>
      </c>
      <c r="D561" s="3" t="s">
        <v>2759</v>
      </c>
      <c r="E561" s="3" t="s">
        <v>28</v>
      </c>
      <c r="F561" s="16" t="s">
        <v>3170</v>
      </c>
      <c r="G561" s="94"/>
      <c r="H561" s="3">
        <v>1953.0</v>
      </c>
      <c r="I561" s="3">
        <v>1953.0</v>
      </c>
      <c r="J561" s="3" t="s">
        <v>3164</v>
      </c>
      <c r="K561" s="5">
        <v>3330.0</v>
      </c>
      <c r="L561" s="5" t="s">
        <v>3172</v>
      </c>
      <c r="M561" s="63" t="s">
        <v>3687</v>
      </c>
      <c r="N561" s="63" t="s">
        <v>22</v>
      </c>
      <c r="O561" s="3">
        <v>15.0</v>
      </c>
      <c r="P561" s="63" t="s">
        <v>3166</v>
      </c>
      <c r="Q561" s="5">
        <v>124.0</v>
      </c>
      <c r="R561" s="64"/>
      <c r="S561" s="64" t="s">
        <v>3173</v>
      </c>
      <c r="T561" s="3"/>
      <c r="U561" s="3" t="s">
        <v>3688</v>
      </c>
      <c r="V561" s="65" t="str">
        <f> if(isna(VLOOKUP($A561,processing!$A:$B,1,0)), "no", "yes")</f>
        <v>yes</v>
      </c>
      <c r="W561" s="65" t="str">
        <f> if(isna(VLOOKUP($A561,outputs!$A:$B,1,0)), "no", "yes")</f>
        <v>yes</v>
      </c>
      <c r="X561" s="65" t="str">
        <f t="shared" si="2"/>
        <v>yes</v>
      </c>
      <c r="Y561" s="65" t="str">
        <f> if(isna(VLOOKUP($A561,accuracy!$A:$B,1,0)), "no", "yes")</f>
        <v>yes</v>
      </c>
      <c r="Z561" s="10" t="s">
        <v>23</v>
      </c>
    </row>
    <row r="562">
      <c r="A562" s="4" t="str">
        <f> concatenate(VLOOKUP($B562,publications!$B:$D,3,0), ".", $C562)</f>
        <v>AD3B83ZP.2</v>
      </c>
      <c r="B562" s="3" t="s">
        <v>2314</v>
      </c>
      <c r="C562" s="62">
        <f t="shared" si="1"/>
        <v>2</v>
      </c>
      <c r="D562" s="3" t="s">
        <v>2759</v>
      </c>
      <c r="E562" s="3" t="s">
        <v>28</v>
      </c>
      <c r="F562" s="16" t="s">
        <v>3170</v>
      </c>
      <c r="G562" s="94"/>
      <c r="H562" s="3">
        <v>1969.0</v>
      </c>
      <c r="I562" s="3">
        <v>1969.0</v>
      </c>
      <c r="J562" s="3" t="s">
        <v>3164</v>
      </c>
      <c r="K562" s="5">
        <v>5050.0</v>
      </c>
      <c r="L562" s="5" t="s">
        <v>3172</v>
      </c>
      <c r="M562" s="63" t="s">
        <v>3689</v>
      </c>
      <c r="N562" s="63" t="s">
        <v>22</v>
      </c>
      <c r="O562" s="3">
        <v>15.0</v>
      </c>
      <c r="P562" s="63" t="s">
        <v>3166</v>
      </c>
      <c r="Q562" s="5">
        <v>23.0</v>
      </c>
      <c r="R562" s="64"/>
      <c r="S562" s="64" t="s">
        <v>3690</v>
      </c>
      <c r="T562" s="3"/>
      <c r="U562" s="3" t="s">
        <v>3688</v>
      </c>
      <c r="V562" s="65" t="str">
        <f> if(isna(VLOOKUP($A562,processing!$A:$B,1,0)), "no", "yes")</f>
        <v>yes</v>
      </c>
      <c r="W562" s="65" t="str">
        <f> if(isna(VLOOKUP($A562,outputs!$A:$B,1,0)), "no", "yes")</f>
        <v>yes</v>
      </c>
      <c r="X562" s="65" t="str">
        <f t="shared" si="2"/>
        <v>yes</v>
      </c>
      <c r="Y562" s="65" t="str">
        <f> if(isna(VLOOKUP($A562,accuracy!$A:$B,1,0)), "no", "yes")</f>
        <v>yes</v>
      </c>
      <c r="Z562" s="10" t="s">
        <v>23</v>
      </c>
    </row>
    <row r="563">
      <c r="A563" s="4" t="str">
        <f> concatenate(VLOOKUP($B563,publications!$B:$D,3,0), ".", $C563)</f>
        <v>AD3B83ZP.3</v>
      </c>
      <c r="B563" s="3" t="s">
        <v>2314</v>
      </c>
      <c r="C563" s="62">
        <f t="shared" si="1"/>
        <v>3</v>
      </c>
      <c r="D563" s="3" t="s">
        <v>2759</v>
      </c>
      <c r="E563" s="3" t="s">
        <v>28</v>
      </c>
      <c r="F563" s="16" t="s">
        <v>3312</v>
      </c>
      <c r="G563" s="94"/>
      <c r="H563" s="3">
        <v>1970.0</v>
      </c>
      <c r="I563" s="3">
        <v>1970.0</v>
      </c>
      <c r="J563" s="3" t="s">
        <v>3164</v>
      </c>
      <c r="K563" s="5">
        <v>3450.0</v>
      </c>
      <c r="L563" s="5" t="s">
        <v>3172</v>
      </c>
      <c r="M563" s="63" t="s">
        <v>3691</v>
      </c>
      <c r="N563" s="63" t="s">
        <v>22</v>
      </c>
      <c r="O563" s="3">
        <v>12.0</v>
      </c>
      <c r="P563" s="63" t="s">
        <v>3166</v>
      </c>
      <c r="Q563" s="5">
        <v>32.0</v>
      </c>
      <c r="R563" s="64"/>
      <c r="S563" s="64" t="s">
        <v>3692</v>
      </c>
      <c r="T563" s="3"/>
      <c r="U563" s="3" t="s">
        <v>3688</v>
      </c>
      <c r="V563" s="65" t="str">
        <f> if(isna(VLOOKUP($A563,processing!$A:$B,1,0)), "no", "yes")</f>
        <v>yes</v>
      </c>
      <c r="W563" s="65" t="str">
        <f> if(isna(VLOOKUP($A563,outputs!$A:$B,1,0)), "no", "yes")</f>
        <v>yes</v>
      </c>
      <c r="X563" s="65" t="str">
        <f t="shared" si="2"/>
        <v>yes</v>
      </c>
      <c r="Y563" s="65" t="str">
        <f> if(isna(VLOOKUP($A563,accuracy!$A:$B,1,0)), "no", "yes")</f>
        <v>yes</v>
      </c>
      <c r="Z563" s="10" t="s">
        <v>23</v>
      </c>
    </row>
    <row r="564">
      <c r="A564" s="4" t="str">
        <f> concatenate(VLOOKUP($B564,publications!$B:$D,3,0), ".", $C564)</f>
        <v>AD3B83ZP.4</v>
      </c>
      <c r="B564" s="3" t="s">
        <v>2314</v>
      </c>
      <c r="C564" s="62">
        <f t="shared" si="1"/>
        <v>4</v>
      </c>
      <c r="D564" s="3" t="s">
        <v>2759</v>
      </c>
      <c r="E564" s="3" t="s">
        <v>28</v>
      </c>
      <c r="F564" s="16" t="s">
        <v>3312</v>
      </c>
      <c r="G564" s="94"/>
      <c r="H564" s="3">
        <v>1971.0</v>
      </c>
      <c r="I564" s="3">
        <v>1971.0</v>
      </c>
      <c r="J564" s="3" t="s">
        <v>3164</v>
      </c>
      <c r="K564" s="5">
        <v>3080.0</v>
      </c>
      <c r="L564" s="5" t="s">
        <v>3172</v>
      </c>
      <c r="M564" s="63" t="s">
        <v>3693</v>
      </c>
      <c r="N564" s="63" t="s">
        <v>22</v>
      </c>
      <c r="O564" s="3">
        <v>12.0</v>
      </c>
      <c r="P564" s="63" t="s">
        <v>3166</v>
      </c>
      <c r="Q564" s="5">
        <v>39.0</v>
      </c>
      <c r="R564" s="64"/>
      <c r="S564" s="64" t="s">
        <v>3176</v>
      </c>
      <c r="T564" s="3"/>
      <c r="U564" s="3" t="s">
        <v>3688</v>
      </c>
      <c r="V564" s="65" t="str">
        <f> if(isna(VLOOKUP($A564,processing!$A:$B,1,0)), "no", "yes")</f>
        <v>yes</v>
      </c>
      <c r="W564" s="65" t="str">
        <f> if(isna(VLOOKUP($A564,outputs!$A:$B,1,0)), "no", "yes")</f>
        <v>yes</v>
      </c>
      <c r="X564" s="65" t="str">
        <f t="shared" si="2"/>
        <v>yes</v>
      </c>
      <c r="Y564" s="65" t="str">
        <f> if(isna(VLOOKUP($A564,accuracy!$A:$B,1,0)), "no", "yes")</f>
        <v>yes</v>
      </c>
      <c r="Z564" s="10" t="s">
        <v>23</v>
      </c>
    </row>
    <row r="565">
      <c r="A565" s="4" t="str">
        <f> concatenate(VLOOKUP($B565,publications!$B:$D,3,0), ".", $C565)</f>
        <v>AD3B83ZP.5</v>
      </c>
      <c r="B565" s="3" t="s">
        <v>2314</v>
      </c>
      <c r="C565" s="62">
        <f t="shared" si="1"/>
        <v>5</v>
      </c>
      <c r="D565" s="3" t="s">
        <v>2759</v>
      </c>
      <c r="E565" s="3" t="s">
        <v>28</v>
      </c>
      <c r="F565" s="16" t="s">
        <v>3170</v>
      </c>
      <c r="G565" s="94"/>
      <c r="H565" s="3">
        <v>1982.0</v>
      </c>
      <c r="I565" s="3">
        <v>1982.0</v>
      </c>
      <c r="J565" s="3" t="s">
        <v>3164</v>
      </c>
      <c r="K565" s="5">
        <v>6090.0</v>
      </c>
      <c r="L565" s="5" t="s">
        <v>3172</v>
      </c>
      <c r="M565" s="63" t="s">
        <v>3694</v>
      </c>
      <c r="N565" s="63" t="s">
        <v>22</v>
      </c>
      <c r="O565" s="3">
        <v>15.0</v>
      </c>
      <c r="P565" s="63" t="s">
        <v>3166</v>
      </c>
      <c r="Q565" s="5">
        <v>34.0</v>
      </c>
      <c r="R565" s="64"/>
      <c r="S565" s="64" t="s">
        <v>3255</v>
      </c>
      <c r="T565" s="3"/>
      <c r="U565" s="3" t="s">
        <v>3688</v>
      </c>
      <c r="V565" s="65" t="str">
        <f> if(isna(VLOOKUP($A565,processing!$A:$B,1,0)), "no", "yes")</f>
        <v>yes</v>
      </c>
      <c r="W565" s="65" t="str">
        <f> if(isna(VLOOKUP($A565,outputs!$A:$B,1,0)), "no", "yes")</f>
        <v>yes</v>
      </c>
      <c r="X565" s="65" t="str">
        <f t="shared" si="2"/>
        <v>yes</v>
      </c>
      <c r="Y565" s="65" t="str">
        <f> if(isna(VLOOKUP($A565,accuracy!$A:$B,1,0)), "no", "yes")</f>
        <v>yes</v>
      </c>
      <c r="Z565" s="10" t="s">
        <v>23</v>
      </c>
    </row>
    <row r="566">
      <c r="A566" s="4" t="str">
        <f> concatenate(VLOOKUP($B566,publications!$B:$D,3,0), ".", $C566)</f>
        <v>AD3B83ZP.6</v>
      </c>
      <c r="B566" s="3" t="s">
        <v>2314</v>
      </c>
      <c r="C566" s="62">
        <f t="shared" si="1"/>
        <v>6</v>
      </c>
      <c r="D566" s="3" t="s">
        <v>2759</v>
      </c>
      <c r="E566" s="3" t="s">
        <v>28</v>
      </c>
      <c r="F566" s="16" t="s">
        <v>3170</v>
      </c>
      <c r="G566" s="94"/>
      <c r="H566" s="3">
        <v>1983.0</v>
      </c>
      <c r="I566" s="3">
        <v>1983.0</v>
      </c>
      <c r="J566" s="3" t="s">
        <v>3164</v>
      </c>
      <c r="K566" s="5">
        <v>4840.0</v>
      </c>
      <c r="L566" s="5" t="s">
        <v>3172</v>
      </c>
      <c r="M566" s="63" t="s">
        <v>3637</v>
      </c>
      <c r="N566" s="63" t="s">
        <v>22</v>
      </c>
      <c r="O566" s="3">
        <v>15.0</v>
      </c>
      <c r="P566" s="63" t="s">
        <v>3166</v>
      </c>
      <c r="Q566" s="5">
        <v>7.0</v>
      </c>
      <c r="R566" s="64"/>
      <c r="S566" s="64" t="s">
        <v>3255</v>
      </c>
      <c r="T566" s="3"/>
      <c r="U566" s="3" t="s">
        <v>3688</v>
      </c>
      <c r="V566" s="65" t="str">
        <f> if(isna(VLOOKUP($A566,processing!$A:$B,1,0)), "no", "yes")</f>
        <v>yes</v>
      </c>
      <c r="W566" s="65" t="str">
        <f> if(isna(VLOOKUP($A566,outputs!$A:$B,1,0)), "no", "yes")</f>
        <v>yes</v>
      </c>
      <c r="X566" s="65" t="str">
        <f t="shared" si="2"/>
        <v>yes</v>
      </c>
      <c r="Y566" s="65" t="str">
        <f> if(isna(VLOOKUP($A566,accuracy!$A:$B,1,0)), "no", "yes")</f>
        <v>yes</v>
      </c>
      <c r="Z566" s="10" t="s">
        <v>23</v>
      </c>
    </row>
    <row r="567">
      <c r="A567" s="4" t="str">
        <f> concatenate(VLOOKUP($B567,publications!$B:$D,3,0), ".", $C567)</f>
        <v>AD3B83ZP.7</v>
      </c>
      <c r="B567" s="3" t="s">
        <v>2314</v>
      </c>
      <c r="C567" s="62">
        <f t="shared" si="1"/>
        <v>7</v>
      </c>
      <c r="D567" s="3" t="s">
        <v>2759</v>
      </c>
      <c r="E567" s="3" t="s">
        <v>28</v>
      </c>
      <c r="F567" s="16" t="s">
        <v>3170</v>
      </c>
      <c r="G567" s="94"/>
      <c r="H567" s="3">
        <v>1990.0</v>
      </c>
      <c r="I567" s="3">
        <v>1990.0</v>
      </c>
      <c r="J567" s="3" t="s">
        <v>3164</v>
      </c>
      <c r="K567" s="5">
        <v>5850.0</v>
      </c>
      <c r="L567" s="5" t="s">
        <v>3172</v>
      </c>
      <c r="M567" s="63" t="s">
        <v>3695</v>
      </c>
      <c r="N567" s="63" t="s">
        <v>22</v>
      </c>
      <c r="O567" s="3">
        <v>15.0</v>
      </c>
      <c r="P567" s="63" t="s">
        <v>3166</v>
      </c>
      <c r="Q567" s="5">
        <v>35.0</v>
      </c>
      <c r="R567" s="64"/>
      <c r="S567" s="64" t="s">
        <v>3255</v>
      </c>
      <c r="T567" s="3"/>
      <c r="U567" s="3" t="s">
        <v>3688</v>
      </c>
      <c r="V567" s="65" t="str">
        <f> if(isna(VLOOKUP($A567,processing!$A:$B,1,0)), "no", "yes")</f>
        <v>yes</v>
      </c>
      <c r="W567" s="65" t="str">
        <f> if(isna(VLOOKUP($A567,outputs!$A:$B,1,0)), "no", "yes")</f>
        <v>yes</v>
      </c>
      <c r="X567" s="65" t="str">
        <f t="shared" si="2"/>
        <v>yes</v>
      </c>
      <c r="Y567" s="65" t="str">
        <f> if(isna(VLOOKUP($A567,accuracy!$A:$B,1,0)), "no", "yes")</f>
        <v>yes</v>
      </c>
      <c r="Z567" s="10" t="s">
        <v>23</v>
      </c>
    </row>
    <row r="568">
      <c r="A568" s="4" t="str">
        <f> concatenate(VLOOKUP($B568,publications!$B:$D,3,0), ".", $C568)</f>
        <v>AD3B83ZP.8</v>
      </c>
      <c r="B568" s="3" t="s">
        <v>2314</v>
      </c>
      <c r="C568" s="62">
        <f t="shared" si="1"/>
        <v>8</v>
      </c>
      <c r="D568" s="3" t="s">
        <v>2759</v>
      </c>
      <c r="E568" s="3" t="s">
        <v>28</v>
      </c>
      <c r="F568" s="16" t="s">
        <v>3170</v>
      </c>
      <c r="G568" s="94"/>
      <c r="H568" s="3">
        <v>1997.0</v>
      </c>
      <c r="I568" s="3">
        <v>1997.0</v>
      </c>
      <c r="J568" s="3" t="s">
        <v>3164</v>
      </c>
      <c r="K568" s="5">
        <v>6010.0</v>
      </c>
      <c r="L568" s="5" t="s">
        <v>3172</v>
      </c>
      <c r="M568" s="63" t="s">
        <v>3696</v>
      </c>
      <c r="N568" s="63" t="s">
        <v>22</v>
      </c>
      <c r="O568" s="3">
        <v>15.0</v>
      </c>
      <c r="P568" s="63" t="s">
        <v>3166</v>
      </c>
      <c r="Q568" s="5">
        <v>25.0</v>
      </c>
      <c r="R568" s="64"/>
      <c r="S568" s="64" t="s">
        <v>3255</v>
      </c>
      <c r="T568" s="3"/>
      <c r="U568" s="3" t="s">
        <v>3688</v>
      </c>
      <c r="V568" s="65" t="str">
        <f> if(isna(VLOOKUP($A568,processing!$A:$B,1,0)), "no", "yes")</f>
        <v>yes</v>
      </c>
      <c r="W568" s="65" t="str">
        <f> if(isna(VLOOKUP($A568,outputs!$A:$B,1,0)), "no", "yes")</f>
        <v>yes</v>
      </c>
      <c r="X568" s="65" t="str">
        <f t="shared" si="2"/>
        <v>yes</v>
      </c>
      <c r="Y568" s="65" t="str">
        <f> if(isna(VLOOKUP($A568,accuracy!$A:$B,1,0)), "no", "yes")</f>
        <v>yes</v>
      </c>
      <c r="Z568" s="10" t="s">
        <v>23</v>
      </c>
    </row>
    <row r="569">
      <c r="A569" s="4" t="str">
        <f> concatenate(VLOOKUP($B569,publications!$B:$D,3,0), ".", $C569)</f>
        <v>AD3B83ZP.9</v>
      </c>
      <c r="B569" s="3" t="s">
        <v>2314</v>
      </c>
      <c r="C569" s="62">
        <f t="shared" si="1"/>
        <v>9</v>
      </c>
      <c r="D569" s="3" t="s">
        <v>2759</v>
      </c>
      <c r="E569" s="3" t="s">
        <v>28</v>
      </c>
      <c r="F569" s="16" t="s">
        <v>3170</v>
      </c>
      <c r="G569" s="94"/>
      <c r="H569" s="3">
        <v>2003.0</v>
      </c>
      <c r="I569" s="3">
        <v>2003.0</v>
      </c>
      <c r="J569" s="3" t="s">
        <v>3164</v>
      </c>
      <c r="K569" s="5">
        <v>4800.0</v>
      </c>
      <c r="L569" s="5" t="s">
        <v>3172</v>
      </c>
      <c r="M569" s="63" t="s">
        <v>3697</v>
      </c>
      <c r="N569" s="63" t="s">
        <v>22</v>
      </c>
      <c r="O569" s="3">
        <v>15.0</v>
      </c>
      <c r="P569" s="63" t="s">
        <v>3166</v>
      </c>
      <c r="Q569" s="5">
        <v>59.0</v>
      </c>
      <c r="R569" s="64"/>
      <c r="S569" s="64"/>
      <c r="T569" s="3"/>
      <c r="U569" s="3" t="s">
        <v>3698</v>
      </c>
      <c r="V569" s="65" t="str">
        <f> if(isna(VLOOKUP($A569,processing!$A:$B,1,0)), "no", "yes")</f>
        <v>yes</v>
      </c>
      <c r="W569" s="65" t="str">
        <f> if(isna(VLOOKUP($A569,outputs!$A:$B,1,0)), "no", "yes")</f>
        <v>yes</v>
      </c>
      <c r="X569" s="65" t="str">
        <f t="shared" si="2"/>
        <v>yes</v>
      </c>
      <c r="Y569" s="65" t="str">
        <f> if(isna(VLOOKUP($A569,accuracy!$A:$B,1,0)), "no", "yes")</f>
        <v>yes</v>
      </c>
      <c r="Z569" s="10" t="s">
        <v>23</v>
      </c>
    </row>
    <row r="570">
      <c r="A570" s="4" t="str">
        <f> concatenate(VLOOKUP($B570,publications!$B:$D,3,0), ".", $C570)</f>
        <v>F6HXQDPE.1</v>
      </c>
      <c r="B570" s="3" t="s">
        <v>2318</v>
      </c>
      <c r="C570" s="62">
        <f t="shared" si="1"/>
        <v>1</v>
      </c>
      <c r="D570" s="3" t="s">
        <v>2759</v>
      </c>
      <c r="E570" s="3" t="s">
        <v>3161</v>
      </c>
      <c r="F570" s="16" t="s">
        <v>3315</v>
      </c>
      <c r="G570" s="95" t="s">
        <v>3699</v>
      </c>
      <c r="H570" s="3">
        <v>1956.0</v>
      </c>
      <c r="I570" s="3">
        <v>1956.0</v>
      </c>
      <c r="J570" s="3" t="s">
        <v>3252</v>
      </c>
      <c r="K570" s="5">
        <v>3960.0</v>
      </c>
      <c r="L570" s="5" t="s">
        <v>3172</v>
      </c>
      <c r="M570" s="63" t="s">
        <v>3700</v>
      </c>
      <c r="N570" s="63" t="s">
        <v>3301</v>
      </c>
      <c r="O570" s="3">
        <v>1016.0</v>
      </c>
      <c r="P570" s="63" t="s">
        <v>3238</v>
      </c>
      <c r="Q570" s="5">
        <v>66.0</v>
      </c>
      <c r="R570" s="64"/>
      <c r="S570" s="64" t="s">
        <v>3515</v>
      </c>
      <c r="T570" s="3"/>
      <c r="U570" s="3" t="s">
        <v>2787</v>
      </c>
      <c r="V570" s="65" t="str">
        <f> if(isna(VLOOKUP($A570,processing!$A:$B,1,0)), "no", "yes")</f>
        <v>yes</v>
      </c>
      <c r="W570" s="65" t="str">
        <f> if(isna(VLOOKUP($A570,outputs!$A:$B,1,0)), "no", "yes")</f>
        <v>yes</v>
      </c>
      <c r="X570" s="65" t="str">
        <f t="shared" si="2"/>
        <v>yes</v>
      </c>
      <c r="Y570" s="65" t="str">
        <f> if(isna(VLOOKUP($A570,accuracy!$A:$B,1,0)), "no", "yes")</f>
        <v>yes</v>
      </c>
      <c r="Z570" s="10" t="s">
        <v>23</v>
      </c>
    </row>
    <row r="571">
      <c r="A571" s="4" t="str">
        <f> concatenate(VLOOKUP($B571,publications!$B:$D,3,0), ".", $C571)</f>
        <v>F6HXQDPE.2</v>
      </c>
      <c r="B571" s="3" t="s">
        <v>2318</v>
      </c>
      <c r="C571" s="62">
        <f t="shared" si="1"/>
        <v>2</v>
      </c>
      <c r="D571" s="3" t="s">
        <v>2759</v>
      </c>
      <c r="E571" s="3" t="s">
        <v>3161</v>
      </c>
      <c r="F571" s="16" t="s">
        <v>3701</v>
      </c>
      <c r="G571" s="94"/>
      <c r="H571" s="3">
        <v>1968.0</v>
      </c>
      <c r="I571" s="3">
        <v>1968.0</v>
      </c>
      <c r="J571" s="3" t="s">
        <v>3252</v>
      </c>
      <c r="K571" s="5">
        <v>4270.0</v>
      </c>
      <c r="L571" s="5" t="s">
        <v>3172</v>
      </c>
      <c r="M571" s="63" t="s">
        <v>3700</v>
      </c>
      <c r="N571" s="63" t="s">
        <v>3282</v>
      </c>
      <c r="O571" s="3">
        <v>1016.0</v>
      </c>
      <c r="P571" s="63" t="s">
        <v>3238</v>
      </c>
      <c r="Q571" s="5">
        <v>30.0</v>
      </c>
      <c r="R571" s="64"/>
      <c r="S571" s="64" t="s">
        <v>3679</v>
      </c>
      <c r="T571" s="3"/>
      <c r="U571" s="3" t="s">
        <v>2787</v>
      </c>
      <c r="V571" s="65" t="str">
        <f> if(isna(VLOOKUP($A571,processing!$A:$B,1,0)), "no", "yes")</f>
        <v>yes</v>
      </c>
      <c r="W571" s="65" t="str">
        <f> if(isna(VLOOKUP($A571,outputs!$A:$B,1,0)), "no", "yes")</f>
        <v>yes</v>
      </c>
      <c r="X571" s="65" t="str">
        <f t="shared" si="2"/>
        <v>yes</v>
      </c>
      <c r="Y571" s="65" t="str">
        <f> if(isna(VLOOKUP($A571,accuracy!$A:$B,1,0)), "no", "yes")</f>
        <v>yes</v>
      </c>
      <c r="Z571" s="10" t="s">
        <v>23</v>
      </c>
    </row>
    <row r="572">
      <c r="A572" s="4" t="str">
        <f> concatenate(VLOOKUP($B572,publications!$B:$D,3,0), ".", $C572)</f>
        <v>3ISKMFU4.1</v>
      </c>
      <c r="B572" s="3" t="s">
        <v>2326</v>
      </c>
      <c r="C572" s="62">
        <f t="shared" si="1"/>
        <v>1</v>
      </c>
      <c r="D572" s="3" t="s">
        <v>2759</v>
      </c>
      <c r="E572" s="3" t="s">
        <v>203</v>
      </c>
      <c r="F572" s="16" t="s">
        <v>3272</v>
      </c>
      <c r="G572" s="94"/>
      <c r="H572" s="3">
        <v>1978.0</v>
      </c>
      <c r="I572" s="3">
        <v>1978.0</v>
      </c>
      <c r="J572" s="3" t="s">
        <v>3199</v>
      </c>
      <c r="K572" s="5">
        <v>4206.0</v>
      </c>
      <c r="L572" s="5" t="s">
        <v>3172</v>
      </c>
      <c r="M572" s="63" t="s">
        <v>3695</v>
      </c>
      <c r="N572" s="63" t="s">
        <v>3191</v>
      </c>
      <c r="O572" s="3" t="s">
        <v>22</v>
      </c>
      <c r="P572" s="63" t="s">
        <v>22</v>
      </c>
      <c r="Q572" s="5">
        <v>60.0</v>
      </c>
      <c r="R572" s="64"/>
      <c r="S572" s="64"/>
      <c r="T572" s="3"/>
      <c r="U572" s="3"/>
      <c r="V572" s="65" t="str">
        <f> if(isna(VLOOKUP($A572,processing!$A:$B,1,0)), "no", "yes")</f>
        <v>yes</v>
      </c>
      <c r="W572" s="65" t="str">
        <f> if(isna(VLOOKUP($A572,outputs!$A:$B,1,0)), "no", "yes")</f>
        <v>yes</v>
      </c>
      <c r="X572" s="65" t="str">
        <f t="shared" si="2"/>
        <v>yes</v>
      </c>
      <c r="Y572" s="65" t="str">
        <f> if(isna(VLOOKUP($A572,accuracy!$A:$B,1,0)), "no", "yes")</f>
        <v>yes</v>
      </c>
      <c r="Z572" s="10" t="s">
        <v>23</v>
      </c>
    </row>
    <row r="573">
      <c r="A573" s="4" t="str">
        <f> concatenate(VLOOKUP($B573,publications!$B:$D,3,0), ".", $C573)</f>
        <v>3ISKMFU4.2</v>
      </c>
      <c r="B573" s="3" t="s">
        <v>2326</v>
      </c>
      <c r="C573" s="62">
        <f t="shared" si="1"/>
        <v>2</v>
      </c>
      <c r="D573" s="3" t="s">
        <v>2759</v>
      </c>
      <c r="E573" s="3" t="s">
        <v>203</v>
      </c>
      <c r="F573" s="16" t="s">
        <v>3272</v>
      </c>
      <c r="G573" s="94"/>
      <c r="H573" s="3">
        <v>1984.0</v>
      </c>
      <c r="I573" s="3">
        <v>1984.0</v>
      </c>
      <c r="J573" s="3" t="s">
        <v>3199</v>
      </c>
      <c r="K573" s="5">
        <v>4163.0</v>
      </c>
      <c r="L573" s="5" t="s">
        <v>3172</v>
      </c>
      <c r="M573" s="63" t="s">
        <v>3695</v>
      </c>
      <c r="N573" s="63" t="s">
        <v>3191</v>
      </c>
      <c r="O573" s="3" t="s">
        <v>22</v>
      </c>
      <c r="P573" s="63" t="s">
        <v>22</v>
      </c>
      <c r="Q573" s="5">
        <v>79.0</v>
      </c>
      <c r="R573" s="64"/>
      <c r="S573" s="64"/>
      <c r="T573" s="3"/>
      <c r="U573" s="3"/>
      <c r="V573" s="65" t="str">
        <f> if(isna(VLOOKUP($A573,processing!$A:$B,1,0)), "no", "yes")</f>
        <v>yes</v>
      </c>
      <c r="W573" s="65" t="str">
        <f> if(isna(VLOOKUP($A573,outputs!$A:$B,1,0)), "no", "yes")</f>
        <v>yes</v>
      </c>
      <c r="X573" s="65" t="str">
        <f t="shared" si="2"/>
        <v>yes</v>
      </c>
      <c r="Y573" s="65" t="str">
        <f> if(isna(VLOOKUP($A573,accuracy!$A:$B,1,0)), "no", "yes")</f>
        <v>yes</v>
      </c>
      <c r="Z573" s="10" t="s">
        <v>23</v>
      </c>
    </row>
    <row r="574">
      <c r="A574" s="4" t="str">
        <f> concatenate(VLOOKUP($B574,publications!$B:$D,3,0), ".", $C574)</f>
        <v>5HRXBD8K.1</v>
      </c>
      <c r="B574" s="3" t="s">
        <v>2337</v>
      </c>
      <c r="C574" s="62">
        <f t="shared" si="1"/>
        <v>1</v>
      </c>
      <c r="D574" s="3" t="s">
        <v>2745</v>
      </c>
      <c r="E574" s="3" t="s">
        <v>3161</v>
      </c>
      <c r="F574" s="16" t="s">
        <v>3223</v>
      </c>
      <c r="G574" s="94" t="s">
        <v>3702</v>
      </c>
      <c r="H574" s="3">
        <v>1967.0</v>
      </c>
      <c r="I574" s="3">
        <v>1967.0</v>
      </c>
      <c r="J574" s="3" t="s">
        <v>3199</v>
      </c>
      <c r="K574" s="5" t="s">
        <v>22</v>
      </c>
      <c r="L574" s="5" t="s">
        <v>22</v>
      </c>
      <c r="M574" s="63" t="s">
        <v>3320</v>
      </c>
      <c r="N574" s="63" t="s">
        <v>22</v>
      </c>
      <c r="O574" s="3">
        <v>7.0</v>
      </c>
      <c r="P574" s="63" t="s">
        <v>3166</v>
      </c>
      <c r="Q574" s="5">
        <v>2.0</v>
      </c>
      <c r="R574" s="64" t="s">
        <v>3703</v>
      </c>
      <c r="S574" s="64"/>
      <c r="T574" s="3"/>
      <c r="U574" s="3" t="s">
        <v>3704</v>
      </c>
      <c r="V574" s="65" t="str">
        <f> if(isna(VLOOKUP($A574,processing!$A:$B,1,0)), "no", "yes")</f>
        <v>yes</v>
      </c>
      <c r="W574" s="65" t="str">
        <f> if(isna(VLOOKUP($A574,outputs!$A:$B,1,0)), "no", "yes")</f>
        <v>yes</v>
      </c>
      <c r="X574" s="65" t="str">
        <f t="shared" si="2"/>
        <v>yes</v>
      </c>
      <c r="Y574" s="65" t="str">
        <f> if(isna(VLOOKUP($A574,accuracy!$A:$B,1,0)), "no", "yes")</f>
        <v>yes</v>
      </c>
      <c r="Z574" s="10" t="s">
        <v>23</v>
      </c>
    </row>
    <row r="575">
      <c r="A575" s="4" t="str">
        <f> concatenate(VLOOKUP($B575,publications!$B:$D,3,0), ".", $C575)</f>
        <v>5HRXBD8K.2</v>
      </c>
      <c r="B575" s="3" t="s">
        <v>2337</v>
      </c>
      <c r="C575" s="62">
        <f t="shared" si="1"/>
        <v>2</v>
      </c>
      <c r="D575" s="3" t="s">
        <v>2745</v>
      </c>
      <c r="E575" s="3" t="s">
        <v>3161</v>
      </c>
      <c r="F575" s="16" t="s">
        <v>3223</v>
      </c>
      <c r="G575" s="94" t="s">
        <v>3702</v>
      </c>
      <c r="H575" s="3">
        <v>1970.0</v>
      </c>
      <c r="I575" s="3">
        <v>1970.0</v>
      </c>
      <c r="J575" s="3" t="s">
        <v>3199</v>
      </c>
      <c r="K575" s="5" t="s">
        <v>22</v>
      </c>
      <c r="L575" s="5" t="s">
        <v>22</v>
      </c>
      <c r="M575" s="63" t="s">
        <v>3320</v>
      </c>
      <c r="N575" s="63" t="s">
        <v>22</v>
      </c>
      <c r="O575" s="3">
        <v>7.0</v>
      </c>
      <c r="P575" s="63" t="s">
        <v>3166</v>
      </c>
      <c r="Q575" s="5">
        <v>2.0</v>
      </c>
      <c r="R575" s="64" t="s">
        <v>3703</v>
      </c>
      <c r="S575" s="64"/>
      <c r="T575" s="3"/>
      <c r="U575" s="3" t="s">
        <v>3704</v>
      </c>
      <c r="V575" s="65" t="str">
        <f> if(isna(VLOOKUP($A575,processing!$A:$B,1,0)), "no", "yes")</f>
        <v>yes</v>
      </c>
      <c r="W575" s="65" t="str">
        <f> if(isna(VLOOKUP($A575,outputs!$A:$B,1,0)), "no", "yes")</f>
        <v>yes</v>
      </c>
      <c r="X575" s="65" t="str">
        <f t="shared" si="2"/>
        <v>yes</v>
      </c>
      <c r="Y575" s="65" t="str">
        <f> if(isna(VLOOKUP($A575,accuracy!$A:$B,1,0)), "no", "yes")</f>
        <v>yes</v>
      </c>
      <c r="Z575" s="10" t="s">
        <v>23</v>
      </c>
    </row>
    <row r="576">
      <c r="A576" s="4" t="str">
        <f> concatenate(VLOOKUP($B576,publications!$B:$D,3,0), ".", $C576)</f>
        <v>S9E8XY8R.1</v>
      </c>
      <c r="B576" s="3" t="s">
        <v>2341</v>
      </c>
      <c r="C576" s="62">
        <f t="shared" si="1"/>
        <v>1</v>
      </c>
      <c r="D576" s="3" t="s">
        <v>2759</v>
      </c>
      <c r="E576" s="3" t="s">
        <v>3161</v>
      </c>
      <c r="F576" s="16" t="s">
        <v>3668</v>
      </c>
      <c r="G576" s="94"/>
      <c r="H576" s="3">
        <v>1944.0</v>
      </c>
      <c r="I576" s="3">
        <v>1944.0</v>
      </c>
      <c r="J576" s="3" t="s">
        <v>3199</v>
      </c>
      <c r="K576" s="5" t="s">
        <v>22</v>
      </c>
      <c r="L576" s="5" t="s">
        <v>22</v>
      </c>
      <c r="M576" s="63" t="s">
        <v>3705</v>
      </c>
      <c r="N576" s="63" t="s">
        <v>3191</v>
      </c>
      <c r="O576" s="3">
        <v>600.0</v>
      </c>
      <c r="P576" s="63" t="s">
        <v>3238</v>
      </c>
      <c r="Q576" s="5">
        <v>2.0</v>
      </c>
      <c r="R576" s="64"/>
      <c r="S576" s="64"/>
      <c r="T576" s="3"/>
      <c r="U576" s="3" t="s">
        <v>3706</v>
      </c>
      <c r="V576" s="65" t="str">
        <f> if(isna(VLOOKUP($A576,processing!$A:$B,1,0)), "no", "yes")</f>
        <v>yes</v>
      </c>
      <c r="W576" s="65" t="str">
        <f> if(isna(VLOOKUP($A576,outputs!$A:$B,1,0)), "no", "yes")</f>
        <v>yes</v>
      </c>
      <c r="X576" s="65" t="str">
        <f t="shared" si="2"/>
        <v>yes</v>
      </c>
      <c r="Y576" s="65" t="str">
        <f> if(isna(VLOOKUP($A576,accuracy!$A:$B,1,0)), "no", "yes")</f>
        <v>yes</v>
      </c>
      <c r="Z576" s="10" t="s">
        <v>23</v>
      </c>
    </row>
    <row r="577">
      <c r="A577" s="4" t="str">
        <f> concatenate(VLOOKUP($B577,publications!$B:$D,3,0), ".", $C577)</f>
        <v>CGB2DPYZ.1</v>
      </c>
      <c r="B577" s="3" t="s">
        <v>2350</v>
      </c>
      <c r="C577" s="62">
        <f t="shared" si="1"/>
        <v>1</v>
      </c>
      <c r="D577" s="3" t="s">
        <v>2759</v>
      </c>
      <c r="E577" s="3" t="s">
        <v>203</v>
      </c>
      <c r="F577" s="16" t="s">
        <v>3462</v>
      </c>
      <c r="G577" s="94"/>
      <c r="H577" s="3">
        <v>1947.0</v>
      </c>
      <c r="I577" s="3">
        <v>1947.0</v>
      </c>
      <c r="J577" s="3" t="s">
        <v>3171</v>
      </c>
      <c r="K577" s="5">
        <v>6000.0</v>
      </c>
      <c r="L577" s="5" t="s">
        <v>3172</v>
      </c>
      <c r="M577" s="63" t="s">
        <v>22</v>
      </c>
      <c r="N577" s="63" t="s">
        <v>22</v>
      </c>
      <c r="O577" s="3" t="s">
        <v>22</v>
      </c>
      <c r="P577" s="63" t="s">
        <v>22</v>
      </c>
      <c r="Q577" s="5" t="s">
        <v>22</v>
      </c>
      <c r="R577" s="64"/>
      <c r="T577" s="3"/>
      <c r="U577" s="3"/>
      <c r="V577" s="65" t="str">
        <f> if(isna(VLOOKUP($A577,processing!$A:$B,1,0)), "no", "yes")</f>
        <v>yes</v>
      </c>
      <c r="W577" s="65" t="str">
        <f> if(isna(VLOOKUP($A577,outputs!$A:$B,1,0)), "no", "yes")</f>
        <v>yes</v>
      </c>
      <c r="X577" s="65" t="str">
        <f t="shared" si="2"/>
        <v>yes</v>
      </c>
      <c r="Y577" s="65" t="str">
        <f> if(isna(VLOOKUP($A577,accuracy!$A:$B,1,0)), "no", "yes")</f>
        <v>yes</v>
      </c>
      <c r="Z577" s="10" t="s">
        <v>23</v>
      </c>
    </row>
    <row r="578">
      <c r="A578" s="4" t="str">
        <f> concatenate(VLOOKUP($B578,publications!$B:$D,3,0), ".", $C578)</f>
        <v>CGB2DPYZ.2</v>
      </c>
      <c r="B578" s="3" t="s">
        <v>2350</v>
      </c>
      <c r="C578" s="62">
        <f t="shared" si="1"/>
        <v>2</v>
      </c>
      <c r="D578" s="3" t="s">
        <v>2759</v>
      </c>
      <c r="E578" s="3" t="s">
        <v>203</v>
      </c>
      <c r="F578" s="16" t="s">
        <v>3707</v>
      </c>
      <c r="G578" s="95" t="s">
        <v>3708</v>
      </c>
      <c r="H578" s="3">
        <v>1970.0</v>
      </c>
      <c r="I578" s="3">
        <v>1970.0</v>
      </c>
      <c r="J578" s="3" t="s">
        <v>3171</v>
      </c>
      <c r="K578" s="5" t="s">
        <v>22</v>
      </c>
      <c r="L578" s="5" t="s">
        <v>22</v>
      </c>
      <c r="M578" s="5" t="s">
        <v>22</v>
      </c>
      <c r="N578" s="5" t="s">
        <v>22</v>
      </c>
      <c r="O578" s="5" t="s">
        <v>22</v>
      </c>
      <c r="P578" s="5" t="s">
        <v>22</v>
      </c>
      <c r="Q578" s="5" t="s">
        <v>22</v>
      </c>
      <c r="R578" s="64"/>
      <c r="T578" s="3"/>
      <c r="U578" s="3"/>
      <c r="V578" s="65" t="str">
        <f> if(isna(VLOOKUP($A578,processing!$A:$B,1,0)), "no", "yes")</f>
        <v>yes</v>
      </c>
      <c r="W578" s="65" t="str">
        <f> if(isna(VLOOKUP($A578,outputs!$A:$B,1,0)), "no", "yes")</f>
        <v>yes</v>
      </c>
      <c r="X578" s="65" t="str">
        <f t="shared" si="2"/>
        <v>yes</v>
      </c>
      <c r="Y578" s="65" t="str">
        <f> if(isna(VLOOKUP($A578,accuracy!$A:$B,1,0)), "no", "yes")</f>
        <v>yes</v>
      </c>
      <c r="Z578" s="10" t="s">
        <v>23</v>
      </c>
    </row>
    <row r="579">
      <c r="A579" s="4" t="str">
        <f> concatenate(VLOOKUP($B579,publications!$B:$D,3,0), ".", $C579)</f>
        <v>CGB2DPYZ.3</v>
      </c>
      <c r="B579" s="3" t="s">
        <v>2350</v>
      </c>
      <c r="C579" s="62">
        <f t="shared" si="1"/>
        <v>3</v>
      </c>
      <c r="D579" s="3" t="s">
        <v>2759</v>
      </c>
      <c r="E579" s="3" t="s">
        <v>203</v>
      </c>
      <c r="F579" s="16" t="s">
        <v>3707</v>
      </c>
      <c r="G579" s="95" t="s">
        <v>3708</v>
      </c>
      <c r="H579" s="3">
        <v>1974.0</v>
      </c>
      <c r="I579" s="3">
        <v>1974.0</v>
      </c>
      <c r="J579" s="3" t="s">
        <v>3171</v>
      </c>
      <c r="K579" s="5" t="s">
        <v>22</v>
      </c>
      <c r="L579" s="5" t="s">
        <v>22</v>
      </c>
      <c r="M579" s="5" t="s">
        <v>22</v>
      </c>
      <c r="N579" s="5" t="s">
        <v>22</v>
      </c>
      <c r="O579" s="5" t="s">
        <v>22</v>
      </c>
      <c r="P579" s="5" t="s">
        <v>22</v>
      </c>
      <c r="Q579" s="5" t="s">
        <v>22</v>
      </c>
      <c r="R579" s="64"/>
      <c r="T579" s="3"/>
      <c r="U579" s="3"/>
      <c r="V579" s="65" t="str">
        <f> if(isna(VLOOKUP($A579,processing!$A:$B,1,0)), "no", "yes")</f>
        <v>yes</v>
      </c>
      <c r="W579" s="65" t="str">
        <f> if(isna(VLOOKUP($A579,outputs!$A:$B,1,0)), "no", "yes")</f>
        <v>yes</v>
      </c>
      <c r="X579" s="65" t="str">
        <f t="shared" si="2"/>
        <v>yes</v>
      </c>
      <c r="Y579" s="65" t="str">
        <f> if(isna(VLOOKUP($A579,accuracy!$A:$B,1,0)), "no", "yes")</f>
        <v>yes</v>
      </c>
      <c r="Z579" s="10" t="s">
        <v>23</v>
      </c>
    </row>
    <row r="580">
      <c r="A580" s="4" t="str">
        <f> concatenate(VLOOKUP($B580,publications!$B:$D,3,0), ".", $C580)</f>
        <v>CGB2DPYZ.4</v>
      </c>
      <c r="B580" s="3" t="s">
        <v>2350</v>
      </c>
      <c r="C580" s="62">
        <f t="shared" si="1"/>
        <v>4</v>
      </c>
      <c r="D580" s="3" t="s">
        <v>2759</v>
      </c>
      <c r="E580" s="3" t="s">
        <v>203</v>
      </c>
      <c r="F580" s="16" t="s">
        <v>3707</v>
      </c>
      <c r="G580" s="95" t="s">
        <v>3708</v>
      </c>
      <c r="H580" s="3">
        <v>1977.0</v>
      </c>
      <c r="I580" s="3">
        <v>1977.0</v>
      </c>
      <c r="J580" s="3" t="s">
        <v>3171</v>
      </c>
      <c r="K580" s="5" t="s">
        <v>22</v>
      </c>
      <c r="L580" s="5" t="s">
        <v>22</v>
      </c>
      <c r="M580" s="5" t="s">
        <v>22</v>
      </c>
      <c r="N580" s="5" t="s">
        <v>22</v>
      </c>
      <c r="O580" s="5" t="s">
        <v>22</v>
      </c>
      <c r="P580" s="5" t="s">
        <v>22</v>
      </c>
      <c r="Q580" s="5" t="s">
        <v>22</v>
      </c>
      <c r="R580" s="64"/>
      <c r="T580" s="3"/>
      <c r="U580" s="3"/>
      <c r="V580" s="65" t="str">
        <f> if(isna(VLOOKUP($A580,processing!$A:$B,1,0)), "no", "yes")</f>
        <v>yes</v>
      </c>
      <c r="W580" s="65" t="str">
        <f> if(isna(VLOOKUP($A580,outputs!$A:$B,1,0)), "no", "yes")</f>
        <v>yes</v>
      </c>
      <c r="X580" s="65" t="str">
        <f t="shared" si="2"/>
        <v>yes</v>
      </c>
      <c r="Y580" s="65" t="str">
        <f> if(isna(VLOOKUP($A580,accuracy!$A:$B,1,0)), "no", "yes")</f>
        <v>yes</v>
      </c>
      <c r="Z580" s="10" t="s">
        <v>23</v>
      </c>
    </row>
    <row r="581">
      <c r="A581" s="4" t="str">
        <f> concatenate(VLOOKUP($B581,publications!$B:$D,3,0), ".", $C581)</f>
        <v>CGB2DPYZ.5</v>
      </c>
      <c r="B581" s="3" t="s">
        <v>2350</v>
      </c>
      <c r="C581" s="62">
        <f t="shared" si="1"/>
        <v>5</v>
      </c>
      <c r="D581" s="3" t="s">
        <v>2759</v>
      </c>
      <c r="E581" s="3" t="s">
        <v>203</v>
      </c>
      <c r="F581" s="16" t="s">
        <v>3707</v>
      </c>
      <c r="G581" s="95" t="s">
        <v>3708</v>
      </c>
      <c r="H581" s="3">
        <v>1979.0</v>
      </c>
      <c r="I581" s="3">
        <v>1979.0</v>
      </c>
      <c r="J581" s="3" t="s">
        <v>3171</v>
      </c>
      <c r="K581" s="5" t="s">
        <v>22</v>
      </c>
      <c r="L581" s="5" t="s">
        <v>22</v>
      </c>
      <c r="M581" s="5" t="s">
        <v>22</v>
      </c>
      <c r="N581" s="5" t="s">
        <v>22</v>
      </c>
      <c r="O581" s="5" t="s">
        <v>22</v>
      </c>
      <c r="P581" s="5" t="s">
        <v>22</v>
      </c>
      <c r="Q581" s="5" t="s">
        <v>22</v>
      </c>
      <c r="R581" s="64"/>
      <c r="T581" s="3"/>
      <c r="U581" s="3"/>
      <c r="V581" s="65" t="str">
        <f> if(isna(VLOOKUP($A581,processing!$A:$B,1,0)), "no", "yes")</f>
        <v>yes</v>
      </c>
      <c r="W581" s="65" t="str">
        <f> if(isna(VLOOKUP($A581,outputs!$A:$B,1,0)), "no", "yes")</f>
        <v>yes</v>
      </c>
      <c r="X581" s="65" t="str">
        <f t="shared" si="2"/>
        <v>yes</v>
      </c>
      <c r="Y581" s="65" t="str">
        <f> if(isna(VLOOKUP($A581,accuracy!$A:$B,1,0)), "no", "yes")</f>
        <v>yes</v>
      </c>
      <c r="Z581" s="10" t="s">
        <v>23</v>
      </c>
    </row>
    <row r="582">
      <c r="A582" s="4" t="str">
        <f> concatenate(VLOOKUP($B582,publications!$B:$D,3,0), ".", $C582)</f>
        <v>CGB2DPYZ.6</v>
      </c>
      <c r="B582" s="3" t="s">
        <v>2350</v>
      </c>
      <c r="C582" s="62">
        <f t="shared" si="1"/>
        <v>6</v>
      </c>
      <c r="D582" s="3" t="s">
        <v>2759</v>
      </c>
      <c r="E582" s="3" t="s">
        <v>203</v>
      </c>
      <c r="F582" s="16" t="s">
        <v>3707</v>
      </c>
      <c r="G582" s="95" t="s">
        <v>3708</v>
      </c>
      <c r="H582" s="3">
        <v>1987.0</v>
      </c>
      <c r="I582" s="3">
        <v>1987.0</v>
      </c>
      <c r="J582" s="3" t="s">
        <v>3171</v>
      </c>
      <c r="K582" s="5" t="s">
        <v>22</v>
      </c>
      <c r="L582" s="5" t="s">
        <v>22</v>
      </c>
      <c r="M582" s="5" t="s">
        <v>22</v>
      </c>
      <c r="N582" s="5" t="s">
        <v>22</v>
      </c>
      <c r="O582" s="5" t="s">
        <v>22</v>
      </c>
      <c r="P582" s="5" t="s">
        <v>22</v>
      </c>
      <c r="Q582" s="5" t="s">
        <v>22</v>
      </c>
      <c r="R582" s="64"/>
      <c r="T582" s="3"/>
      <c r="U582" s="3"/>
      <c r="V582" s="65" t="str">
        <f> if(isna(VLOOKUP($A582,processing!$A:$B,1,0)), "no", "yes")</f>
        <v>yes</v>
      </c>
      <c r="W582" s="65" t="str">
        <f> if(isna(VLOOKUP($A582,outputs!$A:$B,1,0)), "no", "yes")</f>
        <v>yes</v>
      </c>
      <c r="X582" s="65" t="str">
        <f t="shared" si="2"/>
        <v>yes</v>
      </c>
      <c r="Y582" s="65" t="str">
        <f> if(isna(VLOOKUP($A582,accuracy!$A:$B,1,0)), "no", "yes")</f>
        <v>yes</v>
      </c>
      <c r="Z582" s="10" t="s">
        <v>23</v>
      </c>
    </row>
    <row r="583">
      <c r="A583" s="4" t="str">
        <f> concatenate(VLOOKUP($B583,publications!$B:$D,3,0), ".", $C583)</f>
        <v>CGB2DPYZ.7</v>
      </c>
      <c r="B583" s="3" t="s">
        <v>2350</v>
      </c>
      <c r="C583" s="62">
        <f t="shared" si="1"/>
        <v>7</v>
      </c>
      <c r="D583" s="3" t="s">
        <v>2759</v>
      </c>
      <c r="E583" s="3" t="s">
        <v>203</v>
      </c>
      <c r="F583" s="16" t="s">
        <v>3707</v>
      </c>
      <c r="G583" s="95" t="s">
        <v>3708</v>
      </c>
      <c r="H583" s="3">
        <v>1989.0</v>
      </c>
      <c r="I583" s="3">
        <v>1989.0</v>
      </c>
      <c r="J583" s="3" t="s">
        <v>3171</v>
      </c>
      <c r="K583" s="5" t="s">
        <v>22</v>
      </c>
      <c r="L583" s="5" t="s">
        <v>22</v>
      </c>
      <c r="M583" s="5" t="s">
        <v>22</v>
      </c>
      <c r="N583" s="5" t="s">
        <v>22</v>
      </c>
      <c r="O583" s="5" t="s">
        <v>22</v>
      </c>
      <c r="P583" s="5" t="s">
        <v>22</v>
      </c>
      <c r="Q583" s="5" t="s">
        <v>22</v>
      </c>
      <c r="R583" s="64"/>
      <c r="T583" s="3"/>
      <c r="U583" s="3"/>
      <c r="V583" s="65" t="str">
        <f> if(isna(VLOOKUP($A583,processing!$A:$B,1,0)), "no", "yes")</f>
        <v>yes</v>
      </c>
      <c r="W583" s="65" t="str">
        <f> if(isna(VLOOKUP($A583,outputs!$A:$B,1,0)), "no", "yes")</f>
        <v>yes</v>
      </c>
      <c r="X583" s="65" t="str">
        <f t="shared" si="2"/>
        <v>yes</v>
      </c>
      <c r="Y583" s="65" t="str">
        <f> if(isna(VLOOKUP($A583,accuracy!$A:$B,1,0)), "no", "yes")</f>
        <v>yes</v>
      </c>
      <c r="Z583" s="10" t="s">
        <v>23</v>
      </c>
    </row>
    <row r="584">
      <c r="A584" s="4" t="str">
        <f> concatenate(VLOOKUP($B584,publications!$B:$D,3,0), ".", $C584)</f>
        <v>CGB2DPYZ.8</v>
      </c>
      <c r="B584" s="3" t="s">
        <v>2350</v>
      </c>
      <c r="C584" s="62">
        <f t="shared" si="1"/>
        <v>8</v>
      </c>
      <c r="D584" s="3" t="s">
        <v>2759</v>
      </c>
      <c r="E584" s="3" t="s">
        <v>203</v>
      </c>
      <c r="F584" s="16" t="s">
        <v>3707</v>
      </c>
      <c r="G584" s="95" t="s">
        <v>3708</v>
      </c>
      <c r="H584" s="3">
        <v>1990.0</v>
      </c>
      <c r="I584" s="3">
        <v>1990.0</v>
      </c>
      <c r="J584" s="3" t="s">
        <v>3171</v>
      </c>
      <c r="K584" s="5" t="s">
        <v>22</v>
      </c>
      <c r="L584" s="5" t="s">
        <v>22</v>
      </c>
      <c r="M584" s="5" t="s">
        <v>22</v>
      </c>
      <c r="N584" s="5" t="s">
        <v>22</v>
      </c>
      <c r="O584" s="5" t="s">
        <v>22</v>
      </c>
      <c r="P584" s="5" t="s">
        <v>22</v>
      </c>
      <c r="Q584" s="5" t="s">
        <v>22</v>
      </c>
      <c r="R584" s="64"/>
      <c r="T584" s="3"/>
      <c r="U584" s="3"/>
      <c r="V584" s="65" t="str">
        <f> if(isna(VLOOKUP($A584,processing!$A:$B,1,0)), "no", "yes")</f>
        <v>yes</v>
      </c>
      <c r="W584" s="65" t="str">
        <f> if(isna(VLOOKUP($A584,outputs!$A:$B,1,0)), "no", "yes")</f>
        <v>yes</v>
      </c>
      <c r="X584" s="65" t="str">
        <f t="shared" si="2"/>
        <v>yes</v>
      </c>
      <c r="Y584" s="65" t="str">
        <f> if(isna(VLOOKUP($A584,accuracy!$A:$B,1,0)), "no", "yes")</f>
        <v>yes</v>
      </c>
      <c r="Z584" s="10" t="s">
        <v>23</v>
      </c>
    </row>
    <row r="585">
      <c r="A585" s="4" t="str">
        <f> concatenate(VLOOKUP($B585,publications!$B:$D,3,0), ".", $C585)</f>
        <v>CGB2DPYZ.9</v>
      </c>
      <c r="B585" s="3" t="s">
        <v>2350</v>
      </c>
      <c r="C585" s="62">
        <f t="shared" si="1"/>
        <v>9</v>
      </c>
      <c r="D585" s="3" t="s">
        <v>2759</v>
      </c>
      <c r="E585" s="3" t="s">
        <v>203</v>
      </c>
      <c r="F585" s="16" t="s">
        <v>3707</v>
      </c>
      <c r="G585" s="95" t="s">
        <v>3708</v>
      </c>
      <c r="H585" s="3">
        <v>1991.0</v>
      </c>
      <c r="I585" s="3">
        <v>1991.0</v>
      </c>
      <c r="J585" s="3" t="s">
        <v>3171</v>
      </c>
      <c r="K585" s="5" t="s">
        <v>22</v>
      </c>
      <c r="L585" s="5" t="s">
        <v>22</v>
      </c>
      <c r="M585" s="5" t="s">
        <v>22</v>
      </c>
      <c r="N585" s="5" t="s">
        <v>22</v>
      </c>
      <c r="O585" s="5" t="s">
        <v>22</v>
      </c>
      <c r="P585" s="5" t="s">
        <v>22</v>
      </c>
      <c r="Q585" s="5" t="s">
        <v>22</v>
      </c>
      <c r="R585" s="64"/>
      <c r="T585" s="3"/>
      <c r="U585" s="3"/>
      <c r="V585" s="65" t="str">
        <f> if(isna(VLOOKUP($A585,processing!$A:$B,1,0)), "no", "yes")</f>
        <v>yes</v>
      </c>
      <c r="W585" s="65" t="str">
        <f> if(isna(VLOOKUP($A585,outputs!$A:$B,1,0)), "no", "yes")</f>
        <v>yes</v>
      </c>
      <c r="X585" s="65" t="str">
        <f t="shared" si="2"/>
        <v>yes</v>
      </c>
      <c r="Y585" s="65" t="str">
        <f> if(isna(VLOOKUP($A585,accuracy!$A:$B,1,0)), "no", "yes")</f>
        <v>yes</v>
      </c>
      <c r="Z585" s="10" t="s">
        <v>23</v>
      </c>
    </row>
    <row r="586">
      <c r="A586" s="4" t="str">
        <f> concatenate(VLOOKUP($B586,publications!$B:$D,3,0), ".", $C586)</f>
        <v>CGB2DPYZ.10</v>
      </c>
      <c r="B586" s="3" t="s">
        <v>2350</v>
      </c>
      <c r="C586" s="62">
        <f t="shared" si="1"/>
        <v>10</v>
      </c>
      <c r="D586" s="3" t="s">
        <v>2759</v>
      </c>
      <c r="E586" s="3" t="s">
        <v>203</v>
      </c>
      <c r="F586" s="16" t="s">
        <v>3707</v>
      </c>
      <c r="G586" s="95" t="s">
        <v>3708</v>
      </c>
      <c r="H586" s="3">
        <v>1992.0</v>
      </c>
      <c r="I586" s="3">
        <v>1992.0</v>
      </c>
      <c r="J586" s="3" t="s">
        <v>3171</v>
      </c>
      <c r="K586" s="5" t="s">
        <v>22</v>
      </c>
      <c r="L586" s="5" t="s">
        <v>22</v>
      </c>
      <c r="M586" s="5" t="s">
        <v>22</v>
      </c>
      <c r="N586" s="5" t="s">
        <v>22</v>
      </c>
      <c r="O586" s="5" t="s">
        <v>22</v>
      </c>
      <c r="P586" s="5" t="s">
        <v>22</v>
      </c>
      <c r="Q586" s="5" t="s">
        <v>22</v>
      </c>
      <c r="R586" s="64"/>
      <c r="T586" s="3"/>
      <c r="U586" s="3"/>
      <c r="V586" s="65" t="str">
        <f> if(isna(VLOOKUP($A586,processing!$A:$B,1,0)), "no", "yes")</f>
        <v>yes</v>
      </c>
      <c r="W586" s="65" t="str">
        <f> if(isna(VLOOKUP($A586,outputs!$A:$B,1,0)), "no", "yes")</f>
        <v>yes</v>
      </c>
      <c r="X586" s="65" t="str">
        <f t="shared" si="2"/>
        <v>yes</v>
      </c>
      <c r="Y586" s="65" t="str">
        <f> if(isna(VLOOKUP($A586,accuracy!$A:$B,1,0)), "no", "yes")</f>
        <v>yes</v>
      </c>
      <c r="Z586" s="10" t="s">
        <v>23</v>
      </c>
    </row>
    <row r="587">
      <c r="A587" s="4" t="str">
        <f> concatenate(VLOOKUP($B587,publications!$B:$D,3,0), ".", $C587)</f>
        <v>9LTT2ELW.1</v>
      </c>
      <c r="B587" s="3" t="s">
        <v>2369</v>
      </c>
      <c r="C587" s="62">
        <f t="shared" si="1"/>
        <v>1</v>
      </c>
      <c r="D587" s="3" t="s">
        <v>2759</v>
      </c>
      <c r="E587" s="3" t="s">
        <v>3161</v>
      </c>
      <c r="F587" s="16" t="s">
        <v>3709</v>
      </c>
      <c r="G587" s="94"/>
      <c r="H587" s="3">
        <v>1934.0</v>
      </c>
      <c r="I587" s="3">
        <v>1934.0</v>
      </c>
      <c r="J587" s="3" t="s">
        <v>3252</v>
      </c>
      <c r="K587" s="5">
        <v>3500.0</v>
      </c>
      <c r="L587" s="5" t="s">
        <v>22</v>
      </c>
      <c r="M587" s="63" t="s">
        <v>3596</v>
      </c>
      <c r="N587" s="63" t="s">
        <v>3479</v>
      </c>
      <c r="O587" s="3">
        <v>1270.0</v>
      </c>
      <c r="P587" s="63" t="s">
        <v>3238</v>
      </c>
      <c r="Q587" s="5">
        <v>141.0</v>
      </c>
      <c r="R587" s="64"/>
      <c r="S587" s="64" t="s">
        <v>3710</v>
      </c>
      <c r="T587" s="3"/>
      <c r="U587" s="3"/>
      <c r="V587" s="65" t="str">
        <f> if(isna(VLOOKUP($A587,processing!$A:$B,1,0)), "no", "yes")</f>
        <v>yes</v>
      </c>
      <c r="W587" s="65" t="str">
        <f> if(isna(VLOOKUP($A587,outputs!$A:$B,1,0)), "no", "yes")</f>
        <v>yes</v>
      </c>
      <c r="X587" s="65" t="str">
        <f t="shared" si="2"/>
        <v>yes</v>
      </c>
      <c r="Y587" s="65" t="str">
        <f> if(isna(VLOOKUP($A587,accuracy!$A:$B,1,0)), "no", "yes")</f>
        <v>yes</v>
      </c>
      <c r="Z587" s="10" t="s">
        <v>23</v>
      </c>
    </row>
    <row r="588">
      <c r="A588" s="4" t="str">
        <f> concatenate(VLOOKUP($B588,publications!$B:$D,3,0), ".", $C588)</f>
        <v>9LTT2ELW.2</v>
      </c>
      <c r="B588" s="3" t="s">
        <v>2369</v>
      </c>
      <c r="C588" s="62">
        <f t="shared" si="1"/>
        <v>2</v>
      </c>
      <c r="D588" s="3" t="s">
        <v>2759</v>
      </c>
      <c r="E588" s="3" t="s">
        <v>3161</v>
      </c>
      <c r="F588" s="16" t="s">
        <v>3709</v>
      </c>
      <c r="G588" s="94" t="s">
        <v>3711</v>
      </c>
      <c r="H588" s="3">
        <v>1951.0</v>
      </c>
      <c r="I588" s="3">
        <v>1951.0</v>
      </c>
      <c r="J588" s="3" t="s">
        <v>3252</v>
      </c>
      <c r="K588" s="5" t="s">
        <v>22</v>
      </c>
      <c r="L588" s="5" t="s">
        <v>22</v>
      </c>
      <c r="M588" s="63" t="s">
        <v>3712</v>
      </c>
      <c r="N588" s="63" t="s">
        <v>3195</v>
      </c>
      <c r="O588" s="3" t="s">
        <v>22</v>
      </c>
      <c r="P588" s="63" t="s">
        <v>22</v>
      </c>
      <c r="Q588" s="5">
        <v>68.0</v>
      </c>
      <c r="R588" s="64"/>
      <c r="S588" s="64"/>
      <c r="T588" s="3"/>
      <c r="U588" s="3"/>
      <c r="V588" s="65" t="str">
        <f> if(isna(VLOOKUP($A588,processing!$A:$B,1,0)), "no", "yes")</f>
        <v>yes</v>
      </c>
      <c r="W588" s="65" t="str">
        <f> if(isna(VLOOKUP($A588,outputs!$A:$B,1,0)), "no", "yes")</f>
        <v>yes</v>
      </c>
      <c r="X588" s="65" t="str">
        <f t="shared" si="2"/>
        <v>yes</v>
      </c>
      <c r="Y588" s="65" t="str">
        <f> if(isna(VLOOKUP($A588,accuracy!$A:$B,1,0)), "no", "yes")</f>
        <v>yes</v>
      </c>
      <c r="Z588" s="10" t="s">
        <v>23</v>
      </c>
    </row>
    <row r="589">
      <c r="A589" s="4" t="str">
        <f> concatenate(VLOOKUP($B589,publications!$B:$D,3,0), ".", $C589)</f>
        <v>T8UZ36GE.1</v>
      </c>
      <c r="B589" s="3" t="s">
        <v>2402</v>
      </c>
      <c r="C589" s="62">
        <f t="shared" si="1"/>
        <v>1</v>
      </c>
      <c r="D589" s="3" t="s">
        <v>2759</v>
      </c>
      <c r="E589" s="3" t="s">
        <v>3161</v>
      </c>
      <c r="F589" s="16" t="s">
        <v>3248</v>
      </c>
      <c r="G589" s="94"/>
      <c r="H589" s="3">
        <v>2002.0</v>
      </c>
      <c r="I589" s="3">
        <v>2002.0</v>
      </c>
      <c r="J589" s="3" t="s">
        <v>3252</v>
      </c>
      <c r="K589" s="5" t="s">
        <v>22</v>
      </c>
      <c r="L589" s="5" t="s">
        <v>22</v>
      </c>
      <c r="M589" s="63" t="s">
        <v>3643</v>
      </c>
      <c r="N589" s="63" t="s">
        <v>22</v>
      </c>
      <c r="O589" s="63" t="s">
        <v>22</v>
      </c>
      <c r="P589" s="63" t="s">
        <v>22</v>
      </c>
      <c r="Q589" s="5">
        <v>29.0</v>
      </c>
      <c r="R589" s="64"/>
      <c r="S589" s="64"/>
      <c r="T589" s="3"/>
      <c r="U589" s="3" t="s">
        <v>3713</v>
      </c>
      <c r="V589" s="65" t="str">
        <f> if(isna(VLOOKUP($A589,processing!$A:$B,1,0)), "no", "yes")</f>
        <v>yes</v>
      </c>
      <c r="W589" s="65" t="str">
        <f> if(isna(VLOOKUP($A589,outputs!$A:$B,1,0)), "no", "yes")</f>
        <v>yes</v>
      </c>
      <c r="X589" s="65" t="str">
        <f t="shared" si="2"/>
        <v>yes</v>
      </c>
      <c r="Y589" s="65" t="str">
        <f> if(isna(VLOOKUP($A589,accuracy!$A:$B,1,0)), "no", "yes")</f>
        <v>yes</v>
      </c>
      <c r="Z589" s="10" t="s">
        <v>23</v>
      </c>
    </row>
    <row r="590">
      <c r="A590" s="4" t="str">
        <f> concatenate(VLOOKUP($B590,publications!$B:$D,3,0), ".", $C590)</f>
        <v>T8UZ36GE.2</v>
      </c>
      <c r="B590" s="3" t="s">
        <v>2402</v>
      </c>
      <c r="C590" s="62">
        <f t="shared" si="1"/>
        <v>2</v>
      </c>
      <c r="D590" s="3" t="s">
        <v>2759</v>
      </c>
      <c r="E590" s="3" t="s">
        <v>3161</v>
      </c>
      <c r="F590" s="16" t="s">
        <v>3248</v>
      </c>
      <c r="G590" s="94"/>
      <c r="H590" s="3">
        <v>2003.0</v>
      </c>
      <c r="I590" s="3">
        <v>2003.0</v>
      </c>
      <c r="J590" s="3" t="s">
        <v>3252</v>
      </c>
      <c r="K590" s="5" t="s">
        <v>22</v>
      </c>
      <c r="L590" s="5" t="s">
        <v>22</v>
      </c>
      <c r="M590" s="63" t="s">
        <v>3643</v>
      </c>
      <c r="N590" s="63" t="s">
        <v>22</v>
      </c>
      <c r="O590" s="63" t="s">
        <v>22</v>
      </c>
      <c r="P590" s="63" t="s">
        <v>22</v>
      </c>
      <c r="Q590" s="5">
        <v>52.0</v>
      </c>
      <c r="R590" s="64"/>
      <c r="S590" s="64"/>
      <c r="T590" s="3"/>
      <c r="U590" s="3"/>
      <c r="V590" s="65" t="str">
        <f> if(isna(VLOOKUP($A590,processing!$A:$B,1,0)), "no", "yes")</f>
        <v>yes</v>
      </c>
      <c r="W590" s="65" t="str">
        <f> if(isna(VLOOKUP($A590,outputs!$A:$B,1,0)), "no", "yes")</f>
        <v>yes</v>
      </c>
      <c r="X590" s="65" t="str">
        <f t="shared" si="2"/>
        <v>yes</v>
      </c>
      <c r="Y590" s="65" t="str">
        <f> if(isna(VLOOKUP($A590,accuracy!$A:$B,1,0)), "no", "yes")</f>
        <v>yes</v>
      </c>
      <c r="Z590" s="10" t="s">
        <v>23</v>
      </c>
    </row>
    <row r="591">
      <c r="A591" s="4" t="str">
        <f> concatenate(VLOOKUP($B591,publications!$B:$D,3,0), ".", $C591)</f>
        <v>H55BD2CG.1</v>
      </c>
      <c r="B591" s="3" t="s">
        <v>2410</v>
      </c>
      <c r="C591" s="62">
        <f t="shared" si="1"/>
        <v>1</v>
      </c>
      <c r="D591" s="3" t="s">
        <v>2759</v>
      </c>
      <c r="E591" s="3" t="s">
        <v>3161</v>
      </c>
      <c r="F591" s="16" t="s">
        <v>3293</v>
      </c>
      <c r="G591" s="94" t="s">
        <v>3714</v>
      </c>
      <c r="H591" s="3">
        <v>1956.0</v>
      </c>
      <c r="I591" s="3">
        <v>1956.0</v>
      </c>
      <c r="J591" s="3" t="s">
        <v>3199</v>
      </c>
      <c r="K591" s="5" t="s">
        <v>22</v>
      </c>
      <c r="L591" s="5" t="s">
        <v>22</v>
      </c>
      <c r="M591" s="63" t="s">
        <v>3200</v>
      </c>
      <c r="N591" s="63" t="s">
        <v>3398</v>
      </c>
      <c r="O591" s="3">
        <v>1200.0</v>
      </c>
      <c r="P591" s="63" t="s">
        <v>3238</v>
      </c>
      <c r="Q591" s="5" t="s">
        <v>22</v>
      </c>
      <c r="R591" s="64"/>
      <c r="S591" s="64" t="s">
        <v>3470</v>
      </c>
      <c r="T591" s="3"/>
      <c r="U591" s="3"/>
      <c r="V591" s="65" t="str">
        <f> if(isna(VLOOKUP($A591,processing!$A:$B,1,0)), "no", "yes")</f>
        <v>yes</v>
      </c>
      <c r="W591" s="65" t="str">
        <f> if(isna(VLOOKUP($A591,outputs!$A:$B,1,0)), "no", "yes")</f>
        <v>yes</v>
      </c>
      <c r="X591" s="65" t="str">
        <f t="shared" si="2"/>
        <v>yes</v>
      </c>
      <c r="Y591" s="65" t="str">
        <f> if(isna(VLOOKUP($A591,accuracy!$A:$B,1,0)), "no", "yes")</f>
        <v>yes</v>
      </c>
      <c r="Z591" s="10" t="s">
        <v>23</v>
      </c>
    </row>
    <row r="592">
      <c r="A592" s="4" t="str">
        <f> concatenate(VLOOKUP($B592,publications!$B:$D,3,0), ".", $C592)</f>
        <v>H55BD2CG.2</v>
      </c>
      <c r="B592" s="3" t="s">
        <v>2410</v>
      </c>
      <c r="C592" s="62">
        <f t="shared" si="1"/>
        <v>2</v>
      </c>
      <c r="D592" s="3" t="s">
        <v>2759</v>
      </c>
      <c r="E592" s="3" t="s">
        <v>3161</v>
      </c>
      <c r="F592" s="16" t="s">
        <v>3295</v>
      </c>
      <c r="G592" s="94" t="s">
        <v>3715</v>
      </c>
      <c r="H592" s="3">
        <v>1978.0</v>
      </c>
      <c r="I592" s="3">
        <v>1978.0</v>
      </c>
      <c r="J592" s="3" t="s">
        <v>3171</v>
      </c>
      <c r="K592" s="5" t="s">
        <v>22</v>
      </c>
      <c r="L592" s="5" t="s">
        <v>22</v>
      </c>
      <c r="M592" s="63" t="s">
        <v>3200</v>
      </c>
      <c r="N592" s="63" t="s">
        <v>3398</v>
      </c>
      <c r="O592" s="3">
        <v>1200.0</v>
      </c>
      <c r="P592" s="63" t="s">
        <v>3238</v>
      </c>
      <c r="Q592" s="5" t="s">
        <v>22</v>
      </c>
      <c r="R592" s="64"/>
      <c r="S592" s="64" t="s">
        <v>3255</v>
      </c>
      <c r="T592" s="3"/>
      <c r="U592" s="3"/>
      <c r="V592" s="65" t="str">
        <f> if(isna(VLOOKUP($A592,processing!$A:$B,1,0)), "no", "yes")</f>
        <v>yes</v>
      </c>
      <c r="W592" s="65" t="str">
        <f> if(isna(VLOOKUP($A592,outputs!$A:$B,1,0)), "no", "yes")</f>
        <v>yes</v>
      </c>
      <c r="X592" s="65" t="str">
        <f t="shared" si="2"/>
        <v>yes</v>
      </c>
      <c r="Y592" s="65" t="str">
        <f> if(isna(VLOOKUP($A592,accuracy!$A:$B,1,0)), "no", "yes")</f>
        <v>yes</v>
      </c>
      <c r="Z592" s="10" t="s">
        <v>23</v>
      </c>
    </row>
    <row r="593">
      <c r="A593" s="4" t="str">
        <f> concatenate(VLOOKUP($B593,publications!$B:$D,3,0), ".", $C593)</f>
        <v>H55BD2CG.3</v>
      </c>
      <c r="B593" s="3" t="s">
        <v>2410</v>
      </c>
      <c r="C593" s="62">
        <f t="shared" si="1"/>
        <v>3</v>
      </c>
      <c r="D593" s="3" t="s">
        <v>2759</v>
      </c>
      <c r="E593" s="3" t="s">
        <v>3161</v>
      </c>
      <c r="F593" s="16" t="s">
        <v>3295</v>
      </c>
      <c r="G593" s="94" t="s">
        <v>3716</v>
      </c>
      <c r="H593" s="3">
        <v>2000.0</v>
      </c>
      <c r="I593" s="3">
        <v>2000.0</v>
      </c>
      <c r="J593" s="3" t="s">
        <v>3171</v>
      </c>
      <c r="K593" s="5" t="s">
        <v>22</v>
      </c>
      <c r="L593" s="5" t="s">
        <v>22</v>
      </c>
      <c r="M593" s="63" t="s">
        <v>3200</v>
      </c>
      <c r="N593" s="63" t="s">
        <v>3398</v>
      </c>
      <c r="O593" s="3">
        <v>1200.0</v>
      </c>
      <c r="P593" s="63" t="s">
        <v>3238</v>
      </c>
      <c r="Q593" s="5" t="s">
        <v>22</v>
      </c>
      <c r="R593" s="64"/>
      <c r="S593" s="64" t="s">
        <v>3255</v>
      </c>
      <c r="T593" s="3"/>
      <c r="U593" s="3"/>
      <c r="V593" s="65" t="str">
        <f> if(isna(VLOOKUP($A593,processing!$A:$B,1,0)), "no", "yes")</f>
        <v>yes</v>
      </c>
      <c r="W593" s="65" t="str">
        <f> if(isna(VLOOKUP($A593,outputs!$A:$B,1,0)), "no", "yes")</f>
        <v>yes</v>
      </c>
      <c r="X593" s="65" t="str">
        <f t="shared" si="2"/>
        <v>yes</v>
      </c>
      <c r="Y593" s="65" t="str">
        <f> if(isna(VLOOKUP($A593,accuracy!$A:$B,1,0)), "no", "yes")</f>
        <v>yes</v>
      </c>
      <c r="Z593" s="10" t="s">
        <v>23</v>
      </c>
    </row>
    <row r="594">
      <c r="A594" s="4" t="str">
        <f> concatenate(VLOOKUP($B594,publications!$B:$D,3,0), ".", $C594)</f>
        <v>C57DUZKR.1</v>
      </c>
      <c r="B594" s="3" t="s">
        <v>2428</v>
      </c>
      <c r="C594" s="62">
        <f t="shared" si="1"/>
        <v>1</v>
      </c>
      <c r="D594" s="3" t="s">
        <v>2759</v>
      </c>
      <c r="E594" s="3" t="s">
        <v>3161</v>
      </c>
      <c r="F594" s="16" t="s">
        <v>3303</v>
      </c>
      <c r="G594" s="94"/>
      <c r="H594" s="3">
        <v>1953.0</v>
      </c>
      <c r="I594" s="3">
        <v>1953.0</v>
      </c>
      <c r="J594" s="3" t="s">
        <v>3199</v>
      </c>
      <c r="K594" s="5" t="s">
        <v>22</v>
      </c>
      <c r="L594" s="5" t="s">
        <v>22</v>
      </c>
      <c r="M594" s="63" t="s">
        <v>3689</v>
      </c>
      <c r="N594" s="63" t="s">
        <v>3557</v>
      </c>
      <c r="O594" s="3">
        <v>42.0</v>
      </c>
      <c r="P594" s="63" t="s">
        <v>3166</v>
      </c>
      <c r="Q594" s="5" t="s">
        <v>22</v>
      </c>
      <c r="R594" s="64"/>
      <c r="S594" s="64"/>
      <c r="T594" s="3" t="s">
        <v>3717</v>
      </c>
      <c r="U594" s="3" t="s">
        <v>3718</v>
      </c>
      <c r="V594" s="65" t="str">
        <f> if(isna(VLOOKUP($A594,processing!$A:$B,1,0)), "no", "yes")</f>
        <v>yes</v>
      </c>
      <c r="W594" s="65" t="str">
        <f> if(isna(VLOOKUP($A594,outputs!$A:$B,1,0)), "no", "yes")</f>
        <v>yes</v>
      </c>
      <c r="X594" s="65" t="str">
        <f t="shared" si="2"/>
        <v>yes</v>
      </c>
      <c r="Y594" s="65" t="str">
        <f> if(isna(VLOOKUP($A594,accuracy!$A:$B,1,0)), "no", "yes")</f>
        <v>yes</v>
      </c>
      <c r="Z594" s="10" t="s">
        <v>23</v>
      </c>
    </row>
    <row r="595">
      <c r="A595" s="4" t="str">
        <f> concatenate(VLOOKUP($B595,publications!$B:$D,3,0), ".", $C595)</f>
        <v>C57DUZKR.2</v>
      </c>
      <c r="B595" s="3" t="s">
        <v>2428</v>
      </c>
      <c r="C595" s="62">
        <f t="shared" si="1"/>
        <v>2</v>
      </c>
      <c r="D595" s="3" t="s">
        <v>2759</v>
      </c>
      <c r="E595" s="3" t="s">
        <v>3161</v>
      </c>
      <c r="F595" s="16" t="s">
        <v>3303</v>
      </c>
      <c r="G595" s="94"/>
      <c r="H595" s="3">
        <v>1971.0</v>
      </c>
      <c r="I595" s="3">
        <v>1971.0</v>
      </c>
      <c r="J595" s="3" t="s">
        <v>3199</v>
      </c>
      <c r="K595" s="5" t="s">
        <v>22</v>
      </c>
      <c r="L595" s="5" t="s">
        <v>22</v>
      </c>
      <c r="M595" s="63" t="s">
        <v>3719</v>
      </c>
      <c r="N595" s="63" t="s">
        <v>3558</v>
      </c>
      <c r="O595" s="3">
        <v>42.0</v>
      </c>
      <c r="P595" s="63" t="s">
        <v>3166</v>
      </c>
      <c r="Q595" s="5" t="s">
        <v>22</v>
      </c>
      <c r="R595" s="64"/>
      <c r="S595" s="64"/>
      <c r="T595" s="3" t="s">
        <v>3717</v>
      </c>
      <c r="U595" s="3" t="s">
        <v>3718</v>
      </c>
      <c r="V595" s="65" t="str">
        <f> if(isna(VLOOKUP($A595,processing!$A:$B,1,0)), "no", "yes")</f>
        <v>yes</v>
      </c>
      <c r="W595" s="65" t="str">
        <f> if(isna(VLOOKUP($A595,outputs!$A:$B,1,0)), "no", "yes")</f>
        <v>yes</v>
      </c>
      <c r="X595" s="65" t="str">
        <f t="shared" si="2"/>
        <v>yes</v>
      </c>
      <c r="Y595" s="65" t="str">
        <f> if(isna(VLOOKUP($A595,accuracy!$A:$B,1,0)), "no", "yes")</f>
        <v>yes</v>
      </c>
      <c r="Z595" s="10" t="s">
        <v>23</v>
      </c>
    </row>
    <row r="596">
      <c r="A596" s="4" t="str">
        <f> concatenate(VLOOKUP($B596,publications!$B:$D,3,0), ".", $C596)</f>
        <v>C57DUZKR.3</v>
      </c>
      <c r="B596" s="3" t="s">
        <v>2428</v>
      </c>
      <c r="C596" s="62">
        <f t="shared" si="1"/>
        <v>3</v>
      </c>
      <c r="D596" s="3" t="s">
        <v>2759</v>
      </c>
      <c r="E596" s="3" t="s">
        <v>3161</v>
      </c>
      <c r="F596" s="16" t="s">
        <v>3180</v>
      </c>
      <c r="G596" s="94"/>
      <c r="H596" s="3">
        <v>1973.0</v>
      </c>
      <c r="I596" s="3">
        <v>1973.0</v>
      </c>
      <c r="J596" s="3" t="s">
        <v>3171</v>
      </c>
      <c r="K596" s="5" t="s">
        <v>22</v>
      </c>
      <c r="L596" s="5" t="s">
        <v>22</v>
      </c>
      <c r="M596" s="63" t="s">
        <v>3720</v>
      </c>
      <c r="N596" s="63" t="s">
        <v>3559</v>
      </c>
      <c r="O596" s="3">
        <v>15.0</v>
      </c>
      <c r="P596" s="63" t="s">
        <v>3166</v>
      </c>
      <c r="Q596" s="5" t="s">
        <v>22</v>
      </c>
      <c r="R596" s="64"/>
      <c r="S596" s="64"/>
      <c r="T596" s="3" t="s">
        <v>3721</v>
      </c>
      <c r="U596" s="3" t="s">
        <v>3722</v>
      </c>
      <c r="V596" s="65" t="str">
        <f> if(isna(VLOOKUP($A596,processing!$A:$B,1,0)), "no", "yes")</f>
        <v>yes</v>
      </c>
      <c r="W596" s="65" t="str">
        <f> if(isna(VLOOKUP($A596,outputs!$A:$B,1,0)), "no", "yes")</f>
        <v>yes</v>
      </c>
      <c r="X596" s="65" t="str">
        <f t="shared" si="2"/>
        <v>yes</v>
      </c>
      <c r="Y596" s="65" t="str">
        <f> if(isna(VLOOKUP($A596,accuracy!$A:$B,1,0)), "no", "yes")</f>
        <v>yes</v>
      </c>
      <c r="Z596" s="10" t="s">
        <v>23</v>
      </c>
    </row>
    <row r="597">
      <c r="A597" s="4" t="str">
        <f> concatenate(VLOOKUP($B597,publications!$B:$D,3,0), ".", $C597)</f>
        <v>C57DUZKR.4</v>
      </c>
      <c r="B597" s="3" t="s">
        <v>2428</v>
      </c>
      <c r="C597" s="62">
        <f t="shared" si="1"/>
        <v>4</v>
      </c>
      <c r="D597" s="3" t="s">
        <v>2759</v>
      </c>
      <c r="E597" s="3" t="s">
        <v>3161</v>
      </c>
      <c r="F597" s="16" t="s">
        <v>3561</v>
      </c>
      <c r="G597" s="94"/>
      <c r="H597" s="3">
        <v>1984.0</v>
      </c>
      <c r="I597" s="3">
        <v>1984.0</v>
      </c>
      <c r="J597" s="3" t="s">
        <v>3171</v>
      </c>
      <c r="K597" s="5" t="s">
        <v>22</v>
      </c>
      <c r="L597" s="5" t="s">
        <v>22</v>
      </c>
      <c r="M597" s="63" t="s">
        <v>3723</v>
      </c>
      <c r="N597" s="63" t="s">
        <v>3562</v>
      </c>
      <c r="O597" s="3">
        <v>15.0</v>
      </c>
      <c r="P597" s="63" t="s">
        <v>3166</v>
      </c>
      <c r="Q597" s="5" t="s">
        <v>22</v>
      </c>
      <c r="R597" s="64"/>
      <c r="S597" s="64"/>
      <c r="T597" s="3" t="s">
        <v>3721</v>
      </c>
      <c r="U597" s="3" t="s">
        <v>3724</v>
      </c>
      <c r="V597" s="65" t="str">
        <f> if(isna(VLOOKUP($A597,processing!$A:$B,1,0)), "no", "yes")</f>
        <v>yes</v>
      </c>
      <c r="W597" s="65" t="str">
        <f> if(isna(VLOOKUP($A597,outputs!$A:$B,1,0)), "no", "yes")</f>
        <v>yes</v>
      </c>
      <c r="X597" s="65" t="str">
        <f t="shared" si="2"/>
        <v>yes</v>
      </c>
      <c r="Y597" s="65" t="str">
        <f> if(isna(VLOOKUP($A597,accuracy!$A:$B,1,0)), "no", "yes")</f>
        <v>yes</v>
      </c>
      <c r="Z597" s="10" t="s">
        <v>23</v>
      </c>
    </row>
    <row r="598">
      <c r="A598" s="4" t="str">
        <f> concatenate(VLOOKUP($B598,publications!$B:$D,3,0), ".", $C598)</f>
        <v>C57DUZKR.5</v>
      </c>
      <c r="B598" s="3" t="s">
        <v>2428</v>
      </c>
      <c r="C598" s="62">
        <f t="shared" si="1"/>
        <v>5</v>
      </c>
      <c r="D598" s="3" t="s">
        <v>2759</v>
      </c>
      <c r="E598" s="3" t="s">
        <v>3161</v>
      </c>
      <c r="F598" s="16" t="s">
        <v>3180</v>
      </c>
      <c r="G598" s="94"/>
      <c r="H598" s="3">
        <v>1990.0</v>
      </c>
      <c r="I598" s="3">
        <v>1990.0</v>
      </c>
      <c r="J598" s="3" t="s">
        <v>3171</v>
      </c>
      <c r="K598" s="5" t="s">
        <v>22</v>
      </c>
      <c r="L598" s="5" t="s">
        <v>22</v>
      </c>
      <c r="M598" s="63" t="s">
        <v>3563</v>
      </c>
      <c r="N598" s="63" t="s">
        <v>3479</v>
      </c>
      <c r="O598" s="3">
        <v>15.0</v>
      </c>
      <c r="P598" s="63" t="s">
        <v>3166</v>
      </c>
      <c r="Q598" s="5" t="s">
        <v>22</v>
      </c>
      <c r="R598" s="64"/>
      <c r="S598" s="64"/>
      <c r="T598" s="3" t="s">
        <v>3721</v>
      </c>
      <c r="U598" s="3" t="s">
        <v>3725</v>
      </c>
      <c r="V598" s="65" t="str">
        <f> if(isna(VLOOKUP($A598,processing!$A:$B,1,0)), "no", "yes")</f>
        <v>yes</v>
      </c>
      <c r="W598" s="65" t="str">
        <f> if(isna(VLOOKUP($A598,outputs!$A:$B,1,0)), "no", "yes")</f>
        <v>yes</v>
      </c>
      <c r="X598" s="65" t="str">
        <f t="shared" si="2"/>
        <v>yes</v>
      </c>
      <c r="Y598" s="65" t="str">
        <f> if(isna(VLOOKUP($A598,accuracy!$A:$B,1,0)), "no", "yes")</f>
        <v>yes</v>
      </c>
      <c r="Z598" s="10" t="s">
        <v>23</v>
      </c>
    </row>
    <row r="599">
      <c r="A599" s="4" t="str">
        <f> concatenate(VLOOKUP($B599,publications!$B:$D,3,0), ".", $C599)</f>
        <v>C57DUZKR.6</v>
      </c>
      <c r="B599" s="3" t="s">
        <v>2428</v>
      </c>
      <c r="C599" s="62">
        <f t="shared" si="1"/>
        <v>6</v>
      </c>
      <c r="D599" s="3" t="s">
        <v>2759</v>
      </c>
      <c r="E599" s="3" t="s">
        <v>3161</v>
      </c>
      <c r="F599" s="16" t="s">
        <v>3180</v>
      </c>
      <c r="G599" s="94"/>
      <c r="H599" s="3">
        <v>1995.0</v>
      </c>
      <c r="I599" s="3">
        <v>1995.0</v>
      </c>
      <c r="J599" s="3" t="s">
        <v>3171</v>
      </c>
      <c r="K599" s="5" t="s">
        <v>22</v>
      </c>
      <c r="L599" s="5" t="s">
        <v>22</v>
      </c>
      <c r="M599" s="63" t="s">
        <v>3672</v>
      </c>
      <c r="N599" s="63" t="s">
        <v>3564</v>
      </c>
      <c r="O599" s="3">
        <v>15.0</v>
      </c>
      <c r="P599" s="63" t="s">
        <v>3166</v>
      </c>
      <c r="Q599" s="5" t="s">
        <v>22</v>
      </c>
      <c r="R599" s="64"/>
      <c r="S599" s="64"/>
      <c r="T599" s="3" t="s">
        <v>3726</v>
      </c>
      <c r="U599" s="3" t="s">
        <v>3727</v>
      </c>
      <c r="V599" s="65" t="str">
        <f> if(isna(VLOOKUP($A599,processing!$A:$B,1,0)), "no", "yes")</f>
        <v>yes</v>
      </c>
      <c r="W599" s="65" t="str">
        <f> if(isna(VLOOKUP($A599,outputs!$A:$B,1,0)), "no", "yes")</f>
        <v>yes</v>
      </c>
      <c r="X599" s="65" t="str">
        <f t="shared" si="2"/>
        <v>yes</v>
      </c>
      <c r="Y599" s="65" t="str">
        <f> if(isna(VLOOKUP($A599,accuracy!$A:$B,1,0)), "no", "yes")</f>
        <v>yes</v>
      </c>
      <c r="Z599" s="10" t="s">
        <v>23</v>
      </c>
    </row>
    <row r="600">
      <c r="A600" s="4" t="str">
        <f> concatenate(VLOOKUP($B600,publications!$B:$D,3,0), ".", $C600)</f>
        <v>C57DUZKR.7</v>
      </c>
      <c r="B600" s="3" t="s">
        <v>2428</v>
      </c>
      <c r="C600" s="62">
        <f t="shared" si="1"/>
        <v>7</v>
      </c>
      <c r="D600" s="3" t="s">
        <v>2759</v>
      </c>
      <c r="E600" s="3" t="s">
        <v>3161</v>
      </c>
      <c r="F600" s="16" t="s">
        <v>3565</v>
      </c>
      <c r="G600" s="94"/>
      <c r="H600" s="3">
        <v>1999.0</v>
      </c>
      <c r="I600" s="3">
        <v>1999.0</v>
      </c>
      <c r="J600" s="3" t="s">
        <v>3171</v>
      </c>
      <c r="K600" s="5" t="s">
        <v>22</v>
      </c>
      <c r="L600" s="5" t="s">
        <v>22</v>
      </c>
      <c r="M600" s="63" t="s">
        <v>3728</v>
      </c>
      <c r="N600" s="63" t="s">
        <v>3566</v>
      </c>
      <c r="O600" s="3">
        <v>21.0</v>
      </c>
      <c r="P600" s="63" t="s">
        <v>3166</v>
      </c>
      <c r="Q600" s="5" t="s">
        <v>22</v>
      </c>
      <c r="R600" s="64"/>
      <c r="S600" s="64"/>
      <c r="T600" s="3" t="s">
        <v>3726</v>
      </c>
      <c r="U600" s="3" t="s">
        <v>3727</v>
      </c>
      <c r="V600" s="65" t="str">
        <f> if(isna(VLOOKUP($A600,processing!$A:$B,1,0)), "no", "yes")</f>
        <v>yes</v>
      </c>
      <c r="W600" s="65" t="str">
        <f> if(isna(VLOOKUP($A600,outputs!$A:$B,1,0)), "no", "yes")</f>
        <v>yes</v>
      </c>
      <c r="X600" s="65" t="str">
        <f t="shared" si="2"/>
        <v>yes</v>
      </c>
      <c r="Y600" s="65" t="str">
        <f> if(isna(VLOOKUP($A600,accuracy!$A:$B,1,0)), "no", "yes")</f>
        <v>yes</v>
      </c>
      <c r="Z600" s="10" t="s">
        <v>23</v>
      </c>
    </row>
    <row r="601">
      <c r="A601" s="4" t="str">
        <f> concatenate(VLOOKUP($B601,publications!$B:$D,3,0), ".", $C601)</f>
        <v>C57DUZKR.8</v>
      </c>
      <c r="B601" s="3" t="s">
        <v>2428</v>
      </c>
      <c r="C601" s="62">
        <f t="shared" si="1"/>
        <v>8</v>
      </c>
      <c r="D601" s="3" t="s">
        <v>2759</v>
      </c>
      <c r="E601" s="3" t="s">
        <v>3161</v>
      </c>
      <c r="F601" s="16" t="s">
        <v>3567</v>
      </c>
      <c r="G601" s="94"/>
      <c r="H601" s="3">
        <v>1951.0</v>
      </c>
      <c r="I601" s="3">
        <v>1951.0</v>
      </c>
      <c r="J601" s="3" t="s">
        <v>3171</v>
      </c>
      <c r="K601" s="5" t="s">
        <v>22</v>
      </c>
      <c r="L601" s="5" t="s">
        <v>22</v>
      </c>
      <c r="M601" s="63" t="s">
        <v>3729</v>
      </c>
      <c r="N601" s="63" t="s">
        <v>3568</v>
      </c>
      <c r="O601" s="3">
        <v>14.0</v>
      </c>
      <c r="P601" s="63" t="s">
        <v>3166</v>
      </c>
      <c r="Q601" s="5" t="s">
        <v>22</v>
      </c>
      <c r="R601" s="64"/>
      <c r="S601" s="64"/>
      <c r="T601" s="3" t="s">
        <v>3721</v>
      </c>
      <c r="U601" s="3" t="s">
        <v>3730</v>
      </c>
      <c r="V601" s="65" t="str">
        <f> if(isna(VLOOKUP($A601,processing!$A:$B,1,0)), "no", "yes")</f>
        <v>yes</v>
      </c>
      <c r="W601" s="65" t="str">
        <f> if(isna(VLOOKUP($A601,outputs!$A:$B,1,0)), "no", "yes")</f>
        <v>yes</v>
      </c>
      <c r="X601" s="65" t="str">
        <f t="shared" si="2"/>
        <v>yes</v>
      </c>
      <c r="Y601" s="65" t="str">
        <f> if(isna(VLOOKUP($A601,accuracy!$A:$B,1,0)), "no", "yes")</f>
        <v>yes</v>
      </c>
      <c r="Z601" s="10" t="s">
        <v>23</v>
      </c>
    </row>
    <row r="602">
      <c r="A602" s="4" t="str">
        <f> concatenate(VLOOKUP($B602,publications!$B:$D,3,0), ".", $C602)</f>
        <v>C57DUZKR.9</v>
      </c>
      <c r="B602" s="3" t="s">
        <v>2428</v>
      </c>
      <c r="C602" s="62">
        <f t="shared" si="1"/>
        <v>9</v>
      </c>
      <c r="D602" s="3" t="s">
        <v>2759</v>
      </c>
      <c r="E602" s="3" t="s">
        <v>3161</v>
      </c>
      <c r="F602" s="16" t="s">
        <v>3567</v>
      </c>
      <c r="G602" s="94"/>
      <c r="H602" s="3">
        <v>1955.0</v>
      </c>
      <c r="I602" s="3">
        <v>1955.0</v>
      </c>
      <c r="J602" s="3" t="s">
        <v>3171</v>
      </c>
      <c r="K602" s="5" t="s">
        <v>22</v>
      </c>
      <c r="L602" s="5" t="s">
        <v>22</v>
      </c>
      <c r="M602" s="63" t="s">
        <v>3731</v>
      </c>
      <c r="N602" s="63" t="s">
        <v>3569</v>
      </c>
      <c r="O602" s="3">
        <v>14.0</v>
      </c>
      <c r="P602" s="63" t="s">
        <v>3166</v>
      </c>
      <c r="Q602" s="5" t="s">
        <v>22</v>
      </c>
      <c r="R602" s="64"/>
      <c r="S602" s="64"/>
      <c r="T602" s="3" t="s">
        <v>3721</v>
      </c>
      <c r="U602" s="3" t="s">
        <v>3730</v>
      </c>
      <c r="V602" s="65" t="str">
        <f> if(isna(VLOOKUP($A602,processing!$A:$B,1,0)), "no", "yes")</f>
        <v>yes</v>
      </c>
      <c r="W602" s="65" t="str">
        <f> if(isna(VLOOKUP($A602,outputs!$A:$B,1,0)), "no", "yes")</f>
        <v>yes</v>
      </c>
      <c r="X602" s="65" t="str">
        <f t="shared" si="2"/>
        <v>yes</v>
      </c>
      <c r="Y602" s="65" t="str">
        <f> if(isna(VLOOKUP($A602,accuracy!$A:$B,1,0)), "no", "yes")</f>
        <v>yes</v>
      </c>
      <c r="Z602" s="10" t="s">
        <v>23</v>
      </c>
    </row>
    <row r="603">
      <c r="A603" s="4" t="str">
        <f> concatenate(VLOOKUP($B603,publications!$B:$D,3,0), ".", $C603)</f>
        <v>C57DUZKR.10</v>
      </c>
      <c r="B603" s="3" t="s">
        <v>2428</v>
      </c>
      <c r="C603" s="62">
        <f t="shared" si="1"/>
        <v>10</v>
      </c>
      <c r="D603" s="3" t="s">
        <v>2759</v>
      </c>
      <c r="E603" s="3" t="s">
        <v>3161</v>
      </c>
      <c r="F603" s="16" t="s">
        <v>3517</v>
      </c>
      <c r="G603" s="94" t="s">
        <v>3732</v>
      </c>
      <c r="H603" s="3">
        <v>1971.0</v>
      </c>
      <c r="I603" s="3">
        <v>1971.0</v>
      </c>
      <c r="J603" s="3" t="s">
        <v>3171</v>
      </c>
      <c r="K603" s="5" t="s">
        <v>22</v>
      </c>
      <c r="L603" s="5" t="s">
        <v>22</v>
      </c>
      <c r="M603" s="63" t="s">
        <v>3563</v>
      </c>
      <c r="N603" s="63" t="s">
        <v>3410</v>
      </c>
      <c r="O603" s="3">
        <v>14.0</v>
      </c>
      <c r="P603" s="63" t="s">
        <v>3166</v>
      </c>
      <c r="Q603" s="5" t="s">
        <v>22</v>
      </c>
      <c r="R603" s="64"/>
      <c r="S603" s="64"/>
      <c r="T603" s="3" t="s">
        <v>3721</v>
      </c>
      <c r="U603" s="3" t="s">
        <v>3722</v>
      </c>
      <c r="V603" s="65" t="str">
        <f> if(isna(VLOOKUP($A603,processing!$A:$B,1,0)), "no", "yes")</f>
        <v>yes</v>
      </c>
      <c r="W603" s="65" t="str">
        <f> if(isna(VLOOKUP($A603,outputs!$A:$B,1,0)), "no", "yes")</f>
        <v>yes</v>
      </c>
      <c r="X603" s="65" t="str">
        <f t="shared" si="2"/>
        <v>yes</v>
      </c>
      <c r="Y603" s="65" t="str">
        <f> if(isna(VLOOKUP($A603,accuracy!$A:$B,1,0)), "no", "yes")</f>
        <v>yes</v>
      </c>
      <c r="Z603" s="10" t="s">
        <v>23</v>
      </c>
    </row>
    <row r="604">
      <c r="A604" s="4" t="str">
        <f> concatenate(VLOOKUP($B604,publications!$B:$D,3,0), ".", $C604)</f>
        <v>C57DUZKR.11</v>
      </c>
      <c r="B604" s="3" t="s">
        <v>2428</v>
      </c>
      <c r="C604" s="62">
        <f t="shared" si="1"/>
        <v>11</v>
      </c>
      <c r="D604" s="3" t="s">
        <v>2759</v>
      </c>
      <c r="E604" s="3" t="s">
        <v>3161</v>
      </c>
      <c r="F604" s="16" t="s">
        <v>3567</v>
      </c>
      <c r="G604" s="94"/>
      <c r="H604" s="3">
        <v>1973.0</v>
      </c>
      <c r="I604" s="3">
        <v>1973.0</v>
      </c>
      <c r="J604" s="3" t="s">
        <v>3171</v>
      </c>
      <c r="K604" s="5" t="s">
        <v>22</v>
      </c>
      <c r="L604" s="5" t="s">
        <v>22</v>
      </c>
      <c r="M604" s="63" t="s">
        <v>3731</v>
      </c>
      <c r="N604" s="63" t="s">
        <v>3330</v>
      </c>
      <c r="O604" s="3">
        <v>16.0</v>
      </c>
      <c r="P604" s="63" t="s">
        <v>3166</v>
      </c>
      <c r="Q604" s="5" t="s">
        <v>22</v>
      </c>
      <c r="R604" s="64"/>
      <c r="S604" s="64"/>
      <c r="T604" s="3" t="s">
        <v>3721</v>
      </c>
      <c r="U604" s="3" t="s">
        <v>3724</v>
      </c>
      <c r="V604" s="65" t="str">
        <f> if(isna(VLOOKUP($A604,processing!$A:$B,1,0)), "no", "yes")</f>
        <v>yes</v>
      </c>
      <c r="W604" s="65" t="str">
        <f> if(isna(VLOOKUP($A604,outputs!$A:$B,1,0)), "no", "yes")</f>
        <v>yes</v>
      </c>
      <c r="X604" s="65" t="str">
        <f t="shared" si="2"/>
        <v>yes</v>
      </c>
      <c r="Y604" s="65" t="str">
        <f> if(isna(VLOOKUP($A604,accuracy!$A:$B,1,0)), "no", "yes")</f>
        <v>yes</v>
      </c>
      <c r="Z604" s="10" t="s">
        <v>23</v>
      </c>
    </row>
    <row r="605">
      <c r="A605" s="4" t="str">
        <f> concatenate(VLOOKUP($B605,publications!$B:$D,3,0), ".", $C605)</f>
        <v>FZ2D7KEH.1</v>
      </c>
      <c r="B605" s="3" t="s">
        <v>2444</v>
      </c>
      <c r="C605" s="62">
        <f t="shared" si="1"/>
        <v>1</v>
      </c>
      <c r="D605" s="3" t="s">
        <v>2759</v>
      </c>
      <c r="E605" s="3" t="s">
        <v>3161</v>
      </c>
      <c r="F605" s="16" t="s">
        <v>3237</v>
      </c>
      <c r="G605" s="94"/>
      <c r="H605" s="3">
        <v>1962.0</v>
      </c>
      <c r="I605" s="3">
        <v>1962.0</v>
      </c>
      <c r="J605" s="3" t="s">
        <v>3252</v>
      </c>
      <c r="K605" s="5" t="s">
        <v>22</v>
      </c>
      <c r="L605" s="5" t="s">
        <v>22</v>
      </c>
      <c r="M605" s="63" t="s">
        <v>22</v>
      </c>
      <c r="N605" s="63" t="s">
        <v>3211</v>
      </c>
      <c r="O605" s="3" t="s">
        <v>22</v>
      </c>
      <c r="P605" s="63" t="s">
        <v>22</v>
      </c>
      <c r="Q605" s="5">
        <v>16.0</v>
      </c>
      <c r="R605" s="64"/>
      <c r="S605" s="64"/>
      <c r="T605" s="3"/>
      <c r="U605" s="3" t="s">
        <v>3733</v>
      </c>
      <c r="V605" s="65" t="str">
        <f> if(isna(VLOOKUP($A605,processing!$A:$B,1,0)), "no", "yes")</f>
        <v>yes</v>
      </c>
      <c r="W605" s="65" t="str">
        <f> if(isna(VLOOKUP($A605,outputs!$A:$B,1,0)), "no", "yes")</f>
        <v>yes</v>
      </c>
      <c r="X605" s="65" t="str">
        <f t="shared" si="2"/>
        <v>yes</v>
      </c>
      <c r="Y605" s="65" t="str">
        <f> if(isna(VLOOKUP($A605,accuracy!$A:$B,1,0)), "no", "yes")</f>
        <v>yes</v>
      </c>
      <c r="Z605" s="10" t="s">
        <v>23</v>
      </c>
    </row>
    <row r="606">
      <c r="A606" s="4" t="str">
        <f> concatenate(VLOOKUP($B606,publications!$B:$D,3,0), ".", $C606)</f>
        <v>6P2CL666.1</v>
      </c>
      <c r="B606" s="3" t="s">
        <v>2452</v>
      </c>
      <c r="C606" s="62">
        <f t="shared" si="1"/>
        <v>1</v>
      </c>
      <c r="D606" s="3" t="s">
        <v>2759</v>
      </c>
      <c r="E606" s="3" t="s">
        <v>3161</v>
      </c>
      <c r="F606" s="16" t="s">
        <v>3237</v>
      </c>
      <c r="G606" s="94"/>
      <c r="H606" s="3">
        <v>1971.0</v>
      </c>
      <c r="I606" s="3">
        <v>1971.0</v>
      </c>
      <c r="J606" s="3" t="s">
        <v>3171</v>
      </c>
      <c r="K606" s="5">
        <v>2400.0</v>
      </c>
      <c r="L606" s="5" t="s">
        <v>3360</v>
      </c>
      <c r="M606" s="63" t="s">
        <v>3734</v>
      </c>
      <c r="N606" s="63" t="s">
        <v>22</v>
      </c>
      <c r="O606" s="3" t="s">
        <v>22</v>
      </c>
      <c r="P606" s="63" t="s">
        <v>22</v>
      </c>
      <c r="Q606" s="5">
        <v>57.0</v>
      </c>
      <c r="R606" s="64"/>
      <c r="S606" s="64"/>
      <c r="T606" s="3"/>
      <c r="U606" s="3"/>
      <c r="V606" s="65" t="str">
        <f> if(isna(VLOOKUP($A606,processing!$A:$B,1,0)), "no", "yes")</f>
        <v>yes</v>
      </c>
      <c r="W606" s="65" t="str">
        <f> if(isna(VLOOKUP($A606,outputs!$A:$B,1,0)), "no", "yes")</f>
        <v>yes</v>
      </c>
      <c r="X606" s="65" t="str">
        <f t="shared" si="2"/>
        <v>yes</v>
      </c>
      <c r="Y606" s="65" t="str">
        <f> if(isna(VLOOKUP($A606,accuracy!$A:$B,1,0)), "no", "yes")</f>
        <v>yes</v>
      </c>
      <c r="Z606" s="10" t="s">
        <v>23</v>
      </c>
    </row>
    <row r="607">
      <c r="A607" s="4" t="str">
        <f> concatenate(VLOOKUP($B607,publications!$B:$D,3,0), ".", $C607)</f>
        <v>6P2CL666.2</v>
      </c>
      <c r="B607" s="3" t="s">
        <v>2452</v>
      </c>
      <c r="C607" s="62">
        <f t="shared" si="1"/>
        <v>2</v>
      </c>
      <c r="D607" s="3" t="s">
        <v>2759</v>
      </c>
      <c r="E607" s="3" t="s">
        <v>3161</v>
      </c>
      <c r="F607" s="16" t="s">
        <v>3237</v>
      </c>
      <c r="G607" s="94"/>
      <c r="H607" s="3">
        <v>1981.0</v>
      </c>
      <c r="I607" s="3">
        <v>1981.0</v>
      </c>
      <c r="J607" s="3" t="s">
        <v>3171</v>
      </c>
      <c r="K607" s="5">
        <v>4500.0</v>
      </c>
      <c r="L607" s="5" t="s">
        <v>3360</v>
      </c>
      <c r="M607" s="63" t="s">
        <v>3735</v>
      </c>
      <c r="N607" s="63" t="s">
        <v>22</v>
      </c>
      <c r="O607" s="3" t="s">
        <v>22</v>
      </c>
      <c r="P607" s="63" t="s">
        <v>22</v>
      </c>
      <c r="Q607" s="5">
        <v>27.0</v>
      </c>
      <c r="R607" s="64"/>
      <c r="S607" s="64"/>
      <c r="T607" s="3"/>
      <c r="U607" s="3"/>
      <c r="V607" s="65" t="str">
        <f> if(isna(VLOOKUP($A607,processing!$A:$B,1,0)), "no", "yes")</f>
        <v>yes</v>
      </c>
      <c r="W607" s="65" t="str">
        <f> if(isna(VLOOKUP($A607,outputs!$A:$B,1,0)), "no", "yes")</f>
        <v>yes</v>
      </c>
      <c r="X607" s="65" t="str">
        <f t="shared" si="2"/>
        <v>yes</v>
      </c>
      <c r="Y607" s="65" t="str">
        <f> if(isna(VLOOKUP($A607,accuracy!$A:$B,1,0)), "no", "yes")</f>
        <v>yes</v>
      </c>
      <c r="Z607" s="10" t="s">
        <v>23</v>
      </c>
    </row>
    <row r="608">
      <c r="A608" s="4" t="str">
        <f> concatenate(VLOOKUP($B608,publications!$B:$D,3,0), ".", $C608)</f>
        <v>6P2CL666.3</v>
      </c>
      <c r="B608" s="3" t="s">
        <v>2452</v>
      </c>
      <c r="C608" s="62">
        <f t="shared" si="1"/>
        <v>3</v>
      </c>
      <c r="D608" s="3" t="s">
        <v>2759</v>
      </c>
      <c r="E608" s="3" t="s">
        <v>3161</v>
      </c>
      <c r="F608" s="16" t="s">
        <v>3237</v>
      </c>
      <c r="G608" s="94"/>
      <c r="H608" s="3">
        <v>1954.0</v>
      </c>
      <c r="I608" s="3">
        <v>1954.0</v>
      </c>
      <c r="J608" s="3" t="s">
        <v>3171</v>
      </c>
      <c r="K608" s="5">
        <v>2500.0</v>
      </c>
      <c r="L608" s="5" t="s">
        <v>3360</v>
      </c>
      <c r="M608" s="63" t="s">
        <v>3736</v>
      </c>
      <c r="N608" s="63" t="s">
        <v>22</v>
      </c>
      <c r="O608" s="3" t="s">
        <v>22</v>
      </c>
      <c r="P608" s="63" t="s">
        <v>22</v>
      </c>
      <c r="Q608" s="5">
        <v>19.0</v>
      </c>
      <c r="R608" s="64"/>
      <c r="S608" s="64"/>
      <c r="T608" s="3"/>
      <c r="U608" s="3"/>
      <c r="V608" s="65" t="str">
        <f> if(isna(VLOOKUP($A608,processing!$A:$B,1,0)), "no", "yes")</f>
        <v>yes</v>
      </c>
      <c r="W608" s="65" t="str">
        <f> if(isna(VLOOKUP($A608,outputs!$A:$B,1,0)), "no", "yes")</f>
        <v>yes</v>
      </c>
      <c r="X608" s="65" t="str">
        <f t="shared" si="2"/>
        <v>yes</v>
      </c>
      <c r="Y608" s="65" t="str">
        <f> if(isna(VLOOKUP($A608,accuracy!$A:$B,1,0)), "no", "yes")</f>
        <v>yes</v>
      </c>
      <c r="Z608" s="10" t="s">
        <v>23</v>
      </c>
    </row>
    <row r="609">
      <c r="A609" s="4" t="str">
        <f> concatenate(VLOOKUP($B609,publications!$B:$D,3,0), ".", $C609)</f>
        <v>6P2CL666.4</v>
      </c>
      <c r="B609" s="3" t="s">
        <v>2452</v>
      </c>
      <c r="C609" s="62">
        <f t="shared" si="1"/>
        <v>4</v>
      </c>
      <c r="D609" s="3" t="s">
        <v>2759</v>
      </c>
      <c r="E609" s="3" t="s">
        <v>3161</v>
      </c>
      <c r="F609" s="16" t="s">
        <v>3237</v>
      </c>
      <c r="G609" s="94"/>
      <c r="H609" s="3">
        <v>1966.0</v>
      </c>
      <c r="I609" s="3">
        <v>1966.0</v>
      </c>
      <c r="J609" s="3" t="s">
        <v>3171</v>
      </c>
      <c r="K609" s="5">
        <v>1700.0</v>
      </c>
      <c r="L609" s="5" t="s">
        <v>3360</v>
      </c>
      <c r="M609" s="63" t="s">
        <v>3737</v>
      </c>
      <c r="N609" s="63" t="s">
        <v>22</v>
      </c>
      <c r="O609" s="3" t="s">
        <v>22</v>
      </c>
      <c r="P609" s="63" t="s">
        <v>22</v>
      </c>
      <c r="Q609" s="5">
        <v>15.0</v>
      </c>
      <c r="R609" s="64"/>
      <c r="S609" s="64"/>
      <c r="T609" s="3"/>
      <c r="U609" s="3"/>
      <c r="V609" s="65" t="str">
        <f> if(isna(VLOOKUP($A609,processing!$A:$B,1,0)), "no", "yes")</f>
        <v>yes</v>
      </c>
      <c r="W609" s="65" t="str">
        <f> if(isna(VLOOKUP($A609,outputs!$A:$B,1,0)), "no", "yes")</f>
        <v>yes</v>
      </c>
      <c r="X609" s="65" t="str">
        <f t="shared" si="2"/>
        <v>yes</v>
      </c>
      <c r="Y609" s="65" t="str">
        <f> if(isna(VLOOKUP($A609,accuracy!$A:$B,1,0)), "no", "yes")</f>
        <v>yes</v>
      </c>
      <c r="Z609" s="10" t="s">
        <v>23</v>
      </c>
    </row>
    <row r="610">
      <c r="A610" s="4" t="str">
        <f> concatenate(VLOOKUP($B610,publications!$B:$D,3,0), ".", $C610)</f>
        <v>6P2CL666.5</v>
      </c>
      <c r="B610" s="3" t="s">
        <v>2452</v>
      </c>
      <c r="C610" s="62">
        <f t="shared" si="1"/>
        <v>5</v>
      </c>
      <c r="D610" s="3" t="s">
        <v>2759</v>
      </c>
      <c r="E610" s="3" t="s">
        <v>3161</v>
      </c>
      <c r="F610" s="16" t="s">
        <v>3237</v>
      </c>
      <c r="G610" s="94"/>
      <c r="H610" s="3">
        <v>1970.0</v>
      </c>
      <c r="I610" s="3">
        <v>1970.0</v>
      </c>
      <c r="J610" s="3" t="s">
        <v>3171</v>
      </c>
      <c r="K610" s="5">
        <v>1700.0</v>
      </c>
      <c r="L610" s="5" t="s">
        <v>3360</v>
      </c>
      <c r="M610" s="63" t="s">
        <v>3737</v>
      </c>
      <c r="N610" s="63" t="s">
        <v>22</v>
      </c>
      <c r="O610" s="3" t="s">
        <v>22</v>
      </c>
      <c r="P610" s="63" t="s">
        <v>22</v>
      </c>
      <c r="Q610" s="5">
        <v>19.0</v>
      </c>
      <c r="R610" s="64"/>
      <c r="S610" s="64"/>
      <c r="T610" s="3"/>
      <c r="U610" s="3"/>
      <c r="V610" s="65" t="str">
        <f> if(isna(VLOOKUP($A610,processing!$A:$B,1,0)), "no", "yes")</f>
        <v>yes</v>
      </c>
      <c r="W610" s="65" t="str">
        <f> if(isna(VLOOKUP($A610,outputs!$A:$B,1,0)), "no", "yes")</f>
        <v>yes</v>
      </c>
      <c r="X610" s="65" t="str">
        <f t="shared" si="2"/>
        <v>yes</v>
      </c>
      <c r="Y610" s="65" t="str">
        <f> if(isna(VLOOKUP($A610,accuracy!$A:$B,1,0)), "no", "yes")</f>
        <v>yes</v>
      </c>
      <c r="Z610" s="10" t="s">
        <v>23</v>
      </c>
    </row>
    <row r="611">
      <c r="A611" s="4" t="str">
        <f> concatenate(VLOOKUP($B611,publications!$B:$D,3,0), ".", $C611)</f>
        <v>6P2CL666.6</v>
      </c>
      <c r="B611" s="3" t="s">
        <v>2452</v>
      </c>
      <c r="C611" s="62">
        <f t="shared" si="1"/>
        <v>6</v>
      </c>
      <c r="D611" s="3" t="s">
        <v>2759</v>
      </c>
      <c r="E611" s="3" t="s">
        <v>3161</v>
      </c>
      <c r="F611" s="16" t="s">
        <v>3738</v>
      </c>
      <c r="G611" s="94"/>
      <c r="H611" s="3">
        <v>1991.0</v>
      </c>
      <c r="I611" s="3">
        <v>1991.0</v>
      </c>
      <c r="J611" s="3" t="s">
        <v>3171</v>
      </c>
      <c r="K611" s="5">
        <v>3800.0</v>
      </c>
      <c r="L611" s="5" t="s">
        <v>3360</v>
      </c>
      <c r="M611" s="63" t="s">
        <v>3204</v>
      </c>
      <c r="N611" s="63" t="s">
        <v>22</v>
      </c>
      <c r="O611" s="3" t="s">
        <v>22</v>
      </c>
      <c r="P611" s="63" t="s">
        <v>22</v>
      </c>
      <c r="Q611" s="5">
        <v>15.0</v>
      </c>
      <c r="R611" s="64"/>
      <c r="S611" s="64"/>
      <c r="T611" s="3"/>
      <c r="U611" s="3"/>
      <c r="V611" s="65" t="str">
        <f> if(isna(VLOOKUP($A611,processing!$A:$B,1,0)), "no", "yes")</f>
        <v>yes</v>
      </c>
      <c r="W611" s="65" t="str">
        <f> if(isna(VLOOKUP($A611,outputs!$A:$B,1,0)), "no", "yes")</f>
        <v>yes</v>
      </c>
      <c r="X611" s="65" t="str">
        <f t="shared" si="2"/>
        <v>yes</v>
      </c>
      <c r="Y611" s="65" t="str">
        <f> if(isna(VLOOKUP($A611,accuracy!$A:$B,1,0)), "no", "yes")</f>
        <v>yes</v>
      </c>
      <c r="Z611" s="10" t="s">
        <v>23</v>
      </c>
    </row>
    <row r="612">
      <c r="A612" s="4" t="str">
        <f> concatenate(VLOOKUP($B612,publications!$B:$D,3,0), ".", $C612)</f>
        <v>6P2CL666.7</v>
      </c>
      <c r="B612" s="3" t="s">
        <v>2452</v>
      </c>
      <c r="C612" s="62">
        <f t="shared" si="1"/>
        <v>7</v>
      </c>
      <c r="D612" s="3" t="s">
        <v>2759</v>
      </c>
      <c r="E612" s="3" t="s">
        <v>3161</v>
      </c>
      <c r="F612" s="16" t="s">
        <v>3738</v>
      </c>
      <c r="G612" s="94"/>
      <c r="H612" s="3">
        <v>1995.0</v>
      </c>
      <c r="I612" s="3">
        <v>1995.0</v>
      </c>
      <c r="J612" s="3" t="s">
        <v>3171</v>
      </c>
      <c r="K612" s="5">
        <v>1400.0</v>
      </c>
      <c r="L612" s="5" t="s">
        <v>3360</v>
      </c>
      <c r="M612" s="63" t="s">
        <v>3563</v>
      </c>
      <c r="N612" s="63" t="s">
        <v>22</v>
      </c>
      <c r="O612" s="3" t="s">
        <v>22</v>
      </c>
      <c r="P612" s="63" t="s">
        <v>22</v>
      </c>
      <c r="Q612" s="5">
        <v>83.0</v>
      </c>
      <c r="R612" s="64"/>
      <c r="S612" s="64"/>
      <c r="T612" s="3"/>
      <c r="U612" s="3"/>
      <c r="V612" s="65" t="str">
        <f> if(isna(VLOOKUP($A612,processing!$A:$B,1,0)), "no", "yes")</f>
        <v>yes</v>
      </c>
      <c r="W612" s="65" t="str">
        <f> if(isna(VLOOKUP($A612,outputs!$A:$B,1,0)), "no", "yes")</f>
        <v>yes</v>
      </c>
      <c r="X612" s="65" t="str">
        <f t="shared" si="2"/>
        <v>yes</v>
      </c>
      <c r="Y612" s="65" t="str">
        <f> if(isna(VLOOKUP($A612,accuracy!$A:$B,1,0)), "no", "yes")</f>
        <v>yes</v>
      </c>
      <c r="Z612" s="10" t="s">
        <v>23</v>
      </c>
    </row>
    <row r="613">
      <c r="A613" s="4" t="str">
        <f> concatenate(VLOOKUP($B613,publications!$B:$D,3,0), ".", $C613)</f>
        <v>Q57B8PSI.1</v>
      </c>
      <c r="B613" s="3" t="s">
        <v>2468</v>
      </c>
      <c r="C613" s="62">
        <f t="shared" si="1"/>
        <v>1</v>
      </c>
      <c r="D613" s="3" t="s">
        <v>2745</v>
      </c>
      <c r="E613" s="3" t="s">
        <v>203</v>
      </c>
      <c r="F613" s="96" t="s">
        <v>3646</v>
      </c>
      <c r="G613" s="96" t="s">
        <v>3739</v>
      </c>
      <c r="H613" s="3">
        <v>1973.0</v>
      </c>
      <c r="I613" s="3">
        <v>1977.0</v>
      </c>
      <c r="J613" s="3" t="s">
        <v>3252</v>
      </c>
      <c r="K613" s="5" t="s">
        <v>22</v>
      </c>
      <c r="L613" s="5" t="s">
        <v>22</v>
      </c>
      <c r="M613" s="63" t="s">
        <v>3700</v>
      </c>
      <c r="N613" s="63" t="s">
        <v>22</v>
      </c>
      <c r="O613" s="3">
        <v>7.0</v>
      </c>
      <c r="P613" s="63" t="s">
        <v>3166</v>
      </c>
      <c r="Q613" s="5">
        <v>8.0</v>
      </c>
      <c r="R613" s="64" t="s">
        <v>3647</v>
      </c>
      <c r="S613" s="64"/>
      <c r="T613" s="3"/>
      <c r="U613" s="3" t="s">
        <v>3740</v>
      </c>
      <c r="V613" s="65" t="str">
        <f> if(isna(VLOOKUP($A613,processing!$A:$B,1,0)), "no", "yes")</f>
        <v>yes</v>
      </c>
      <c r="W613" s="65" t="str">
        <f> if(isna(VLOOKUP($A613,outputs!$A:$B,1,0)), "no", "yes")</f>
        <v>yes</v>
      </c>
      <c r="X613" s="65" t="str">
        <f t="shared" si="2"/>
        <v>yes</v>
      </c>
      <c r="Y613" s="65" t="str">
        <f> if(isna(VLOOKUP($A613,accuracy!$A:$B,1,0)), "no", "yes")</f>
        <v>yes</v>
      </c>
      <c r="Z613" s="10" t="s">
        <v>23</v>
      </c>
    </row>
    <row r="614">
      <c r="A614" s="4" t="str">
        <f> concatenate(VLOOKUP($B614,publications!$B:$D,3,0), ".", $C614)</f>
        <v>Q57B8PSI.2</v>
      </c>
      <c r="B614" s="3" t="s">
        <v>2468</v>
      </c>
      <c r="C614" s="62">
        <f t="shared" si="1"/>
        <v>2</v>
      </c>
      <c r="D614" s="3" t="s">
        <v>2745</v>
      </c>
      <c r="E614" s="3" t="s">
        <v>203</v>
      </c>
      <c r="F614" s="96" t="s">
        <v>3646</v>
      </c>
      <c r="G614" s="96" t="s">
        <v>3739</v>
      </c>
      <c r="H614" s="3">
        <v>1972.0</v>
      </c>
      <c r="I614" s="3">
        <v>1972.0</v>
      </c>
      <c r="J614" s="3" t="s">
        <v>3252</v>
      </c>
      <c r="K614" s="5" t="s">
        <v>22</v>
      </c>
      <c r="L614" s="5" t="s">
        <v>22</v>
      </c>
      <c r="M614" s="63" t="s">
        <v>3700</v>
      </c>
      <c r="N614" s="63" t="s">
        <v>22</v>
      </c>
      <c r="O614" s="3">
        <v>7.0</v>
      </c>
      <c r="P614" s="63" t="s">
        <v>3166</v>
      </c>
      <c r="Q614" s="5">
        <v>4.0</v>
      </c>
      <c r="R614" s="64" t="s">
        <v>3647</v>
      </c>
      <c r="S614" s="64"/>
      <c r="T614" s="3"/>
      <c r="U614" s="3" t="s">
        <v>3740</v>
      </c>
      <c r="V614" s="65" t="str">
        <f> if(isna(VLOOKUP($A614,processing!$A:$B,1,0)), "no", "yes")</f>
        <v>yes</v>
      </c>
      <c r="W614" s="65" t="str">
        <f> if(isna(VLOOKUP($A614,outputs!$A:$B,1,0)), "no", "yes")</f>
        <v>yes</v>
      </c>
      <c r="X614" s="65" t="str">
        <f t="shared" si="2"/>
        <v>yes</v>
      </c>
      <c r="Y614" s="65" t="str">
        <f> if(isna(VLOOKUP($A614,accuracy!$A:$B,1,0)), "no", "yes")</f>
        <v>yes</v>
      </c>
      <c r="Z614" s="10" t="s">
        <v>23</v>
      </c>
    </row>
    <row r="615">
      <c r="A615" s="4" t="str">
        <f> concatenate(VLOOKUP($B615,publications!$B:$D,3,0), ".", $C615)</f>
        <v>ERP9ZYKA.1</v>
      </c>
      <c r="B615" s="3" t="s">
        <v>2197</v>
      </c>
      <c r="C615" s="62">
        <f t="shared" si="1"/>
        <v>1</v>
      </c>
      <c r="D615" s="3" t="s">
        <v>2759</v>
      </c>
      <c r="E615" s="3" t="s">
        <v>203</v>
      </c>
      <c r="F615" s="16" t="s">
        <v>3272</v>
      </c>
      <c r="G615" s="94"/>
      <c r="H615" s="3">
        <v>1949.0</v>
      </c>
      <c r="I615" s="3">
        <v>1949.0</v>
      </c>
      <c r="J615" s="3" t="s">
        <v>3252</v>
      </c>
      <c r="K615" s="5" t="s">
        <v>22</v>
      </c>
      <c r="L615" s="5" t="s">
        <v>22</v>
      </c>
      <c r="M615" s="63" t="s">
        <v>22</v>
      </c>
      <c r="N615" s="63" t="s">
        <v>22</v>
      </c>
      <c r="O615" s="63" t="s">
        <v>22</v>
      </c>
      <c r="P615" s="63" t="s">
        <v>22</v>
      </c>
      <c r="Q615" s="5">
        <v>6.0</v>
      </c>
      <c r="R615" s="64"/>
      <c r="S615" s="64"/>
      <c r="T615" s="3"/>
      <c r="U615" s="3" t="s">
        <v>3741</v>
      </c>
      <c r="V615" s="65" t="str">
        <f> if(isna(VLOOKUP($A615,processing!$A:$B,1,0)), "no", "yes")</f>
        <v>yes</v>
      </c>
      <c r="W615" s="65" t="str">
        <f> if(isna(VLOOKUP($A615,outputs!$A:$B,1,0)), "no", "yes")</f>
        <v>yes</v>
      </c>
      <c r="X615" s="65" t="str">
        <f t="shared" si="2"/>
        <v>yes</v>
      </c>
      <c r="Y615" s="65" t="str">
        <f> if(isna(VLOOKUP($A615,accuracy!$A:$B,1,0)), "no", "yes")</f>
        <v>yes</v>
      </c>
      <c r="Z615" s="10" t="s">
        <v>23</v>
      </c>
    </row>
    <row r="616">
      <c r="A616" s="4" t="str">
        <f> concatenate(VLOOKUP($B616,publications!$B:$D,3,0), ".", $C616)</f>
        <v>ERP9ZYKA.2</v>
      </c>
      <c r="B616" s="3" t="s">
        <v>2197</v>
      </c>
      <c r="C616" s="62">
        <f t="shared" si="1"/>
        <v>2</v>
      </c>
      <c r="D616" s="3" t="s">
        <v>2759</v>
      </c>
      <c r="E616" s="3" t="s">
        <v>203</v>
      </c>
      <c r="F616" s="16" t="s">
        <v>3272</v>
      </c>
      <c r="G616" s="94"/>
      <c r="H616" s="3">
        <v>1967.0</v>
      </c>
      <c r="I616" s="3">
        <v>1967.0</v>
      </c>
      <c r="J616" s="3" t="s">
        <v>3252</v>
      </c>
      <c r="K616" s="5" t="s">
        <v>22</v>
      </c>
      <c r="L616" s="5" t="s">
        <v>22</v>
      </c>
      <c r="M616" s="63" t="s">
        <v>22</v>
      </c>
      <c r="N616" s="63" t="s">
        <v>22</v>
      </c>
      <c r="O616" s="63" t="s">
        <v>22</v>
      </c>
      <c r="P616" s="63" t="s">
        <v>22</v>
      </c>
      <c r="Q616" s="5">
        <v>9.0</v>
      </c>
      <c r="R616" s="64"/>
      <c r="S616" s="64"/>
      <c r="T616" s="3"/>
      <c r="U616" s="3" t="s">
        <v>3742</v>
      </c>
      <c r="V616" s="65" t="str">
        <f> if(isna(VLOOKUP($A616,processing!$A:$B,1,0)), "no", "yes")</f>
        <v>yes</v>
      </c>
      <c r="W616" s="65" t="str">
        <f> if(isna(VLOOKUP($A616,outputs!$A:$B,1,0)), "no", "yes")</f>
        <v>yes</v>
      </c>
      <c r="X616" s="65" t="str">
        <f t="shared" si="2"/>
        <v>yes</v>
      </c>
      <c r="Y616" s="65" t="str">
        <f> if(isna(VLOOKUP($A616,accuracy!$A:$B,1,0)), "no", "yes")</f>
        <v>yes</v>
      </c>
      <c r="Z616" s="10" t="s">
        <v>23</v>
      </c>
    </row>
    <row r="617">
      <c r="A617" s="4" t="str">
        <f> concatenate(VLOOKUP($B617,publications!$B:$D,3,0), ".", $C617)</f>
        <v>ERP9ZYKA.3</v>
      </c>
      <c r="B617" s="3" t="s">
        <v>2197</v>
      </c>
      <c r="C617" s="62">
        <f t="shared" si="1"/>
        <v>3</v>
      </c>
      <c r="D617" s="3" t="s">
        <v>2759</v>
      </c>
      <c r="E617" s="3" t="s">
        <v>203</v>
      </c>
      <c r="F617" s="16" t="s">
        <v>3272</v>
      </c>
      <c r="G617" s="94"/>
      <c r="H617" s="3">
        <v>1979.0</v>
      </c>
      <c r="I617" s="3">
        <v>1979.0</v>
      </c>
      <c r="J617" s="3" t="s">
        <v>3252</v>
      </c>
      <c r="K617" s="5" t="s">
        <v>22</v>
      </c>
      <c r="L617" s="5" t="s">
        <v>22</v>
      </c>
      <c r="M617" s="63" t="s">
        <v>22</v>
      </c>
      <c r="N617" s="63" t="s">
        <v>22</v>
      </c>
      <c r="O617" s="63" t="s">
        <v>22</v>
      </c>
      <c r="P617" s="63" t="s">
        <v>22</v>
      </c>
      <c r="Q617" s="5">
        <v>9.0</v>
      </c>
      <c r="R617" s="64"/>
      <c r="S617" s="64"/>
      <c r="T617" s="3"/>
      <c r="U617" s="3" t="s">
        <v>3742</v>
      </c>
      <c r="V617" s="65" t="str">
        <f> if(isna(VLOOKUP($A617,processing!$A:$B,1,0)), "no", "yes")</f>
        <v>yes</v>
      </c>
      <c r="W617" s="65" t="str">
        <f> if(isna(VLOOKUP($A617,outputs!$A:$B,1,0)), "no", "yes")</f>
        <v>yes</v>
      </c>
      <c r="X617" s="65" t="str">
        <f t="shared" si="2"/>
        <v>yes</v>
      </c>
      <c r="Y617" s="65" t="str">
        <f> if(isna(VLOOKUP($A617,accuracy!$A:$B,1,0)), "no", "yes")</f>
        <v>yes</v>
      </c>
      <c r="Z617" s="10" t="s">
        <v>23</v>
      </c>
    </row>
    <row r="618">
      <c r="A618" s="4" t="str">
        <f> concatenate(VLOOKUP($B618,publications!$B:$D,3,0), ".", $C618)</f>
        <v>ERP9ZYKA.4</v>
      </c>
      <c r="B618" s="3" t="s">
        <v>2197</v>
      </c>
      <c r="C618" s="62">
        <f t="shared" si="1"/>
        <v>4</v>
      </c>
      <c r="D618" s="3" t="s">
        <v>2759</v>
      </c>
      <c r="E618" s="3" t="s">
        <v>203</v>
      </c>
      <c r="F618" s="16" t="s">
        <v>3272</v>
      </c>
      <c r="G618" s="94"/>
      <c r="H618" s="3">
        <v>1988.0</v>
      </c>
      <c r="I618" s="3">
        <v>1988.0</v>
      </c>
      <c r="J618" s="3" t="s">
        <v>3252</v>
      </c>
      <c r="K618" s="5" t="s">
        <v>22</v>
      </c>
      <c r="L618" s="5" t="s">
        <v>22</v>
      </c>
      <c r="M618" s="63" t="s">
        <v>22</v>
      </c>
      <c r="N618" s="63" t="s">
        <v>22</v>
      </c>
      <c r="O618" s="63" t="s">
        <v>22</v>
      </c>
      <c r="P618" s="63" t="s">
        <v>22</v>
      </c>
      <c r="Q618" s="5">
        <v>13.0</v>
      </c>
      <c r="R618" s="64"/>
      <c r="S618" s="64"/>
      <c r="T618" s="3"/>
      <c r="U618" s="3" t="s">
        <v>3742</v>
      </c>
      <c r="V618" s="65" t="str">
        <f> if(isna(VLOOKUP($A618,processing!$A:$B,1,0)), "no", "yes")</f>
        <v>yes</v>
      </c>
      <c r="W618" s="65" t="str">
        <f> if(isna(VLOOKUP($A618,outputs!$A:$B,1,0)), "no", "yes")</f>
        <v>yes</v>
      </c>
      <c r="X618" s="65" t="str">
        <f t="shared" si="2"/>
        <v>yes</v>
      </c>
      <c r="Y618" s="65" t="str">
        <f> if(isna(VLOOKUP($A618,accuracy!$A:$B,1,0)), "no", "yes")</f>
        <v>yes</v>
      </c>
      <c r="Z618" s="10" t="s">
        <v>23</v>
      </c>
    </row>
    <row r="619">
      <c r="A619" s="4" t="str">
        <f> concatenate(VLOOKUP($B619,publications!$B:$D,3,0), ".", $C619)</f>
        <v>ERP9ZYKA.5</v>
      </c>
      <c r="B619" s="3" t="s">
        <v>2197</v>
      </c>
      <c r="C619" s="62">
        <f t="shared" si="1"/>
        <v>5</v>
      </c>
      <c r="D619" s="3" t="s">
        <v>2759</v>
      </c>
      <c r="E619" s="3" t="s">
        <v>203</v>
      </c>
      <c r="F619" s="16" t="s">
        <v>3272</v>
      </c>
      <c r="G619" s="94"/>
      <c r="H619" s="3">
        <v>1978.0</v>
      </c>
      <c r="I619" s="3">
        <v>1978.0</v>
      </c>
      <c r="J619" s="3" t="s">
        <v>3252</v>
      </c>
      <c r="K619" s="5" t="s">
        <v>22</v>
      </c>
      <c r="L619" s="5" t="s">
        <v>22</v>
      </c>
      <c r="M619" s="63" t="s">
        <v>22</v>
      </c>
      <c r="N619" s="63" t="s">
        <v>22</v>
      </c>
      <c r="O619" s="63" t="s">
        <v>22</v>
      </c>
      <c r="P619" s="63" t="s">
        <v>22</v>
      </c>
      <c r="Q619" s="5">
        <v>15.0</v>
      </c>
      <c r="R619" s="64"/>
      <c r="S619" s="64"/>
      <c r="T619" s="3"/>
      <c r="U619" s="3" t="s">
        <v>3742</v>
      </c>
      <c r="V619" s="65" t="str">
        <f> if(isna(VLOOKUP($A619,processing!$A:$B,1,0)), "no", "yes")</f>
        <v>yes</v>
      </c>
      <c r="W619" s="65" t="str">
        <f> if(isna(VLOOKUP($A619,outputs!$A:$B,1,0)), "no", "yes")</f>
        <v>yes</v>
      </c>
      <c r="X619" s="65" t="str">
        <f t="shared" si="2"/>
        <v>yes</v>
      </c>
      <c r="Y619" s="65" t="str">
        <f> if(isna(VLOOKUP($A619,accuracy!$A:$B,1,0)), "no", "yes")</f>
        <v>yes</v>
      </c>
      <c r="Z619" s="10" t="s">
        <v>23</v>
      </c>
    </row>
    <row r="620">
      <c r="A620" s="4" t="str">
        <f> concatenate(VLOOKUP($B620,publications!$B:$D,3,0), ".", $C620)</f>
        <v>ERP9ZYKA.6</v>
      </c>
      <c r="B620" s="3" t="s">
        <v>2197</v>
      </c>
      <c r="C620" s="62">
        <f t="shared" si="1"/>
        <v>6</v>
      </c>
      <c r="D620" s="3" t="s">
        <v>2759</v>
      </c>
      <c r="E620" s="3" t="s">
        <v>203</v>
      </c>
      <c r="F620" s="16" t="s">
        <v>3272</v>
      </c>
      <c r="G620" s="94"/>
      <c r="H620" s="3">
        <v>1984.0</v>
      </c>
      <c r="I620" s="3">
        <v>1984.0</v>
      </c>
      <c r="J620" s="3" t="s">
        <v>3252</v>
      </c>
      <c r="K620" s="5" t="s">
        <v>22</v>
      </c>
      <c r="L620" s="5" t="s">
        <v>22</v>
      </c>
      <c r="M620" s="63" t="s">
        <v>22</v>
      </c>
      <c r="N620" s="63" t="s">
        <v>22</v>
      </c>
      <c r="O620" s="63" t="s">
        <v>22</v>
      </c>
      <c r="P620" s="63" t="s">
        <v>22</v>
      </c>
      <c r="Q620" s="5">
        <v>15.0</v>
      </c>
      <c r="R620" s="64"/>
      <c r="S620" s="64"/>
      <c r="T620" s="3"/>
      <c r="U620" s="3" t="s">
        <v>3742</v>
      </c>
      <c r="V620" s="65" t="str">
        <f> if(isna(VLOOKUP($A620,processing!$A:$B,1,0)), "no", "yes")</f>
        <v>yes</v>
      </c>
      <c r="W620" s="65" t="str">
        <f> if(isna(VLOOKUP($A620,outputs!$A:$B,1,0)), "no", "yes")</f>
        <v>yes</v>
      </c>
      <c r="X620" s="65" t="str">
        <f t="shared" si="2"/>
        <v>yes</v>
      </c>
      <c r="Y620" s="65" t="str">
        <f> if(isna(VLOOKUP($A620,accuracy!$A:$B,1,0)), "no", "yes")</f>
        <v>yes</v>
      </c>
      <c r="Z620" s="10" t="s">
        <v>23</v>
      </c>
    </row>
    <row r="621">
      <c r="A621" s="4" t="str">
        <f> concatenate(VLOOKUP($B621,publications!$B:$D,3,0), ".", $C621)</f>
        <v>ERP9ZYKA.7</v>
      </c>
      <c r="B621" s="3" t="s">
        <v>2197</v>
      </c>
      <c r="C621" s="62">
        <f t="shared" si="1"/>
        <v>7</v>
      </c>
      <c r="D621" s="3" t="s">
        <v>2759</v>
      </c>
      <c r="E621" s="3" t="s">
        <v>203</v>
      </c>
      <c r="F621" s="16" t="s">
        <v>3272</v>
      </c>
      <c r="G621" s="94"/>
      <c r="H621" s="3">
        <v>1997.0</v>
      </c>
      <c r="I621" s="3">
        <v>1997.0</v>
      </c>
      <c r="J621" s="3" t="s">
        <v>3252</v>
      </c>
      <c r="K621" s="5" t="s">
        <v>22</v>
      </c>
      <c r="L621" s="5" t="s">
        <v>22</v>
      </c>
      <c r="M621" s="63" t="s">
        <v>22</v>
      </c>
      <c r="N621" s="63" t="s">
        <v>22</v>
      </c>
      <c r="O621" s="63" t="s">
        <v>22</v>
      </c>
      <c r="P621" s="63" t="s">
        <v>22</v>
      </c>
      <c r="Q621" s="5">
        <v>16.0</v>
      </c>
      <c r="R621" s="64"/>
      <c r="S621" s="64"/>
      <c r="T621" s="3"/>
      <c r="U621" s="3" t="s">
        <v>3742</v>
      </c>
      <c r="V621" s="65" t="str">
        <f> if(isna(VLOOKUP($A621,processing!$A:$B,1,0)), "no", "yes")</f>
        <v>yes</v>
      </c>
      <c r="W621" s="65" t="str">
        <f> if(isna(VLOOKUP($A621,outputs!$A:$B,1,0)), "no", "yes")</f>
        <v>yes</v>
      </c>
      <c r="X621" s="65" t="str">
        <f t="shared" si="2"/>
        <v>yes</v>
      </c>
      <c r="Y621" s="65" t="str">
        <f> if(isna(VLOOKUP($A621,accuracy!$A:$B,1,0)), "no", "yes")</f>
        <v>yes</v>
      </c>
      <c r="Z621" s="10" t="s">
        <v>23</v>
      </c>
    </row>
    <row r="622">
      <c r="A622" s="4" t="str">
        <f> concatenate(VLOOKUP($B622,publications!$B:$D,3,0), ".", $C622)</f>
        <v>ERP9ZYKA.8</v>
      </c>
      <c r="B622" s="3" t="s">
        <v>2197</v>
      </c>
      <c r="C622" s="62">
        <f t="shared" si="1"/>
        <v>8</v>
      </c>
      <c r="D622" s="3" t="s">
        <v>2759</v>
      </c>
      <c r="E622" s="3" t="s">
        <v>203</v>
      </c>
      <c r="F622" s="16" t="s">
        <v>3272</v>
      </c>
      <c r="G622" s="94"/>
      <c r="H622" s="3">
        <v>2003.0</v>
      </c>
      <c r="I622" s="3">
        <v>2003.0</v>
      </c>
      <c r="J622" s="3" t="s">
        <v>3252</v>
      </c>
      <c r="K622" s="5" t="s">
        <v>22</v>
      </c>
      <c r="L622" s="5" t="s">
        <v>22</v>
      </c>
      <c r="M622" s="63" t="s">
        <v>22</v>
      </c>
      <c r="N622" s="63" t="s">
        <v>22</v>
      </c>
      <c r="O622" s="63" t="s">
        <v>22</v>
      </c>
      <c r="P622" s="63" t="s">
        <v>22</v>
      </c>
      <c r="Q622" s="5">
        <v>21.0</v>
      </c>
      <c r="R622" s="64"/>
      <c r="S622" s="64"/>
      <c r="T622" s="3"/>
      <c r="U622" s="3" t="s">
        <v>3742</v>
      </c>
      <c r="V622" s="65" t="str">
        <f> if(isna(VLOOKUP($A622,processing!$A:$B,1,0)), "no", "yes")</f>
        <v>yes</v>
      </c>
      <c r="W622" s="65" t="str">
        <f> if(isna(VLOOKUP($A622,outputs!$A:$B,1,0)), "no", "yes")</f>
        <v>yes</v>
      </c>
      <c r="X622" s="65" t="str">
        <f t="shared" si="2"/>
        <v>yes</v>
      </c>
      <c r="Y622" s="65" t="str">
        <f> if(isna(VLOOKUP($A622,accuracy!$A:$B,1,0)), "no", "yes")</f>
        <v>yes</v>
      </c>
      <c r="Z622" s="10" t="s">
        <v>23</v>
      </c>
    </row>
    <row r="623">
      <c r="A623" s="4" t="str">
        <f> concatenate(VLOOKUP($B623,publications!$B:$D,3,0), ".", $C623)</f>
        <v>VX3E6VKA.1</v>
      </c>
      <c r="B623" s="97" t="s">
        <v>2224</v>
      </c>
      <c r="C623" s="62">
        <f t="shared" si="1"/>
        <v>1</v>
      </c>
      <c r="D623" s="97" t="s">
        <v>2759</v>
      </c>
      <c r="E623" s="97" t="s">
        <v>203</v>
      </c>
      <c r="F623" s="16" t="s">
        <v>3743</v>
      </c>
      <c r="G623" s="98"/>
      <c r="H623" s="3"/>
      <c r="I623" s="99"/>
      <c r="J623" s="98" t="s">
        <v>3199</v>
      </c>
      <c r="K623" s="100" t="s">
        <v>22</v>
      </c>
      <c r="L623" s="100" t="s">
        <v>22</v>
      </c>
      <c r="M623" s="101" t="s">
        <v>22</v>
      </c>
      <c r="N623" s="101" t="s">
        <v>22</v>
      </c>
      <c r="O623" s="102">
        <v>600.0</v>
      </c>
      <c r="P623" s="101" t="s">
        <v>3238</v>
      </c>
      <c r="Q623" s="100">
        <v>5.0</v>
      </c>
      <c r="R623" s="98"/>
      <c r="S623" s="103"/>
      <c r="T623" s="103"/>
      <c r="U623" s="98" t="s">
        <v>3744</v>
      </c>
      <c r="V623" s="65" t="str">
        <f> if(isna(VLOOKUP($A623,processing!$A:$B,1,0)), "no", "yes")</f>
        <v>yes</v>
      </c>
      <c r="W623" s="65" t="str">
        <f> if(isna(VLOOKUP($A623,outputs!$A:$B,1,0)), "no", "yes")</f>
        <v>yes</v>
      </c>
      <c r="X623" s="65" t="str">
        <f t="shared" si="2"/>
        <v>yes</v>
      </c>
      <c r="Y623" s="65" t="str">
        <f> if(isna(VLOOKUP($A623,accuracy!$A:$B,1,0)), "no", "yes")</f>
        <v>yes</v>
      </c>
      <c r="Z623" s="10" t="s">
        <v>16</v>
      </c>
    </row>
    <row r="624">
      <c r="A624" s="4" t="str">
        <f> concatenate(VLOOKUP($B624,publications!$B:$D,3,0), ".", $C624)</f>
        <v>VX3E6VKA.2</v>
      </c>
      <c r="B624" s="97" t="s">
        <v>2224</v>
      </c>
      <c r="C624" s="62">
        <f t="shared" si="1"/>
        <v>2</v>
      </c>
      <c r="D624" s="97" t="s">
        <v>2759</v>
      </c>
      <c r="E624" s="97" t="s">
        <v>203</v>
      </c>
      <c r="F624" s="16" t="s">
        <v>3743</v>
      </c>
      <c r="G624" s="98"/>
      <c r="H624" s="3"/>
      <c r="I624" s="99"/>
      <c r="J624" s="98" t="s">
        <v>3199</v>
      </c>
      <c r="K624" s="100" t="s">
        <v>22</v>
      </c>
      <c r="L624" s="100" t="s">
        <v>22</v>
      </c>
      <c r="M624" s="101" t="s">
        <v>22</v>
      </c>
      <c r="N624" s="101" t="s">
        <v>22</v>
      </c>
      <c r="O624" s="102">
        <v>600.0</v>
      </c>
      <c r="P624" s="101" t="s">
        <v>3238</v>
      </c>
      <c r="Q624" s="100">
        <v>2.0</v>
      </c>
      <c r="R624" s="98"/>
      <c r="S624" s="103"/>
      <c r="T624" s="103"/>
      <c r="U624" s="98" t="s">
        <v>3745</v>
      </c>
      <c r="V624" s="65" t="str">
        <f> if(isna(VLOOKUP($A624,processing!$A:$B,1,0)), "no", "yes")</f>
        <v>yes</v>
      </c>
      <c r="W624" s="65" t="str">
        <f> if(isna(VLOOKUP($A624,outputs!$A:$B,1,0)), "no", "yes")</f>
        <v>yes</v>
      </c>
      <c r="X624" s="65" t="str">
        <f t="shared" si="2"/>
        <v>yes</v>
      </c>
      <c r="Y624" s="65" t="str">
        <f> if(isna(VLOOKUP($A624,accuracy!$A:$B,1,0)), "no", "yes")</f>
        <v>yes</v>
      </c>
      <c r="Z624" s="10" t="s">
        <v>16</v>
      </c>
    </row>
    <row r="625">
      <c r="A625" s="4" t="str">
        <f> concatenate(VLOOKUP($B625,publications!$B:$D,3,0), ".", $C625)</f>
        <v>RT9SB69I.1</v>
      </c>
      <c r="B625" s="97" t="s">
        <v>2717</v>
      </c>
      <c r="C625" s="62">
        <f t="shared" si="1"/>
        <v>1</v>
      </c>
      <c r="D625" s="97" t="s">
        <v>2745</v>
      </c>
      <c r="E625" s="97" t="s">
        <v>203</v>
      </c>
      <c r="F625" s="16" t="s">
        <v>3223</v>
      </c>
      <c r="G625" s="98">
        <v>1011.0</v>
      </c>
      <c r="H625" s="3">
        <v>1964.0</v>
      </c>
      <c r="I625" s="104">
        <v>1964.0</v>
      </c>
      <c r="J625" s="98" t="s">
        <v>3164</v>
      </c>
      <c r="K625" s="100" t="s">
        <v>22</v>
      </c>
      <c r="L625" s="100" t="s">
        <v>22</v>
      </c>
      <c r="M625" s="101" t="s">
        <v>3746</v>
      </c>
      <c r="N625" s="101" t="s">
        <v>22</v>
      </c>
      <c r="O625" s="102">
        <v>7.0</v>
      </c>
      <c r="P625" s="101" t="s">
        <v>3166</v>
      </c>
      <c r="Q625" s="100">
        <v>2.0</v>
      </c>
      <c r="R625" s="98" t="s">
        <v>3629</v>
      </c>
      <c r="S625" s="103"/>
      <c r="T625" s="103"/>
      <c r="U625" s="98" t="s">
        <v>3747</v>
      </c>
      <c r="V625" s="65" t="str">
        <f> if(isna(VLOOKUP($A625,processing!$A:$B,1,0)), "no", "yes")</f>
        <v>yes</v>
      </c>
      <c r="W625" s="65" t="str">
        <f> if(isna(VLOOKUP($A625,outputs!$A:$B,1,0)), "no", "yes")</f>
        <v>yes</v>
      </c>
      <c r="X625" s="65" t="str">
        <f t="shared" si="2"/>
        <v>yes</v>
      </c>
      <c r="Y625" s="65" t="str">
        <f> if(isna(VLOOKUP($A625,accuracy!$A:$B,1,0)), "no", "yes")</f>
        <v>yes</v>
      </c>
      <c r="Z625" s="10" t="s">
        <v>91</v>
      </c>
    </row>
    <row r="626">
      <c r="A626" s="4" t="str">
        <f> concatenate(VLOOKUP($B626,publications!$B:$D,3,0), ".", $C626)</f>
        <v>RT9SB69I.2</v>
      </c>
      <c r="B626" s="97" t="s">
        <v>2717</v>
      </c>
      <c r="C626" s="62">
        <f t="shared" si="1"/>
        <v>2</v>
      </c>
      <c r="D626" s="97" t="s">
        <v>2745</v>
      </c>
      <c r="E626" s="97" t="s">
        <v>203</v>
      </c>
      <c r="F626" s="16" t="s">
        <v>3223</v>
      </c>
      <c r="G626" s="98">
        <v>1115.0</v>
      </c>
      <c r="H626" s="3">
        <v>1971.0</v>
      </c>
      <c r="I626" s="104">
        <v>1971.0</v>
      </c>
      <c r="J626" s="98" t="s">
        <v>3164</v>
      </c>
      <c r="K626" s="100" t="s">
        <v>22</v>
      </c>
      <c r="L626" s="100" t="s">
        <v>22</v>
      </c>
      <c r="M626" s="101" t="s">
        <v>3431</v>
      </c>
      <c r="N626" s="101" t="s">
        <v>22</v>
      </c>
      <c r="O626" s="102">
        <v>7.0</v>
      </c>
      <c r="P626" s="101" t="s">
        <v>3166</v>
      </c>
      <c r="Q626" s="100">
        <v>4.0</v>
      </c>
      <c r="R626" s="98" t="s">
        <v>3703</v>
      </c>
      <c r="S626" s="103"/>
      <c r="T626" s="103"/>
      <c r="U626" s="98" t="s">
        <v>3748</v>
      </c>
      <c r="V626" s="65" t="str">
        <f> if(isna(VLOOKUP($A626,processing!$A:$B,1,0)), "no", "yes")</f>
        <v>yes</v>
      </c>
      <c r="W626" s="65" t="str">
        <f> if(isna(VLOOKUP($A626,outputs!$A:$B,1,0)), "no", "yes")</f>
        <v>yes</v>
      </c>
      <c r="X626" s="65" t="str">
        <f t="shared" si="2"/>
        <v>yes</v>
      </c>
      <c r="Y626" s="65" t="str">
        <f> if(isna(VLOOKUP($A626,accuracy!$A:$B,1,0)), "no", "yes")</f>
        <v>yes</v>
      </c>
      <c r="Z626" s="10" t="s">
        <v>91</v>
      </c>
    </row>
    <row r="627">
      <c r="A627" s="4" t="str">
        <f> concatenate(VLOOKUP($B627,publications!$B:$D,3,0), ".", $C627)</f>
        <v>RT9SB69I.3</v>
      </c>
      <c r="B627" s="97" t="s">
        <v>2717</v>
      </c>
      <c r="C627" s="62">
        <f t="shared" si="1"/>
        <v>3</v>
      </c>
      <c r="D627" s="97" t="s">
        <v>2745</v>
      </c>
      <c r="E627" s="97" t="s">
        <v>203</v>
      </c>
      <c r="F627" s="16" t="s">
        <v>3223</v>
      </c>
      <c r="G627" s="98">
        <v>1014.0</v>
      </c>
      <c r="H627" s="3">
        <v>1964.0</v>
      </c>
      <c r="I627" s="104">
        <v>1964.0</v>
      </c>
      <c r="J627" s="98" t="s">
        <v>3164</v>
      </c>
      <c r="K627" s="100" t="s">
        <v>22</v>
      </c>
      <c r="L627" s="100" t="s">
        <v>22</v>
      </c>
      <c r="M627" s="101" t="s">
        <v>3746</v>
      </c>
      <c r="N627" s="101" t="s">
        <v>22</v>
      </c>
      <c r="O627" s="102">
        <v>7.0</v>
      </c>
      <c r="P627" s="101" t="s">
        <v>3166</v>
      </c>
      <c r="Q627" s="100">
        <v>6.0</v>
      </c>
      <c r="R627" s="98" t="s">
        <v>3749</v>
      </c>
      <c r="S627" s="103"/>
      <c r="T627" s="103"/>
      <c r="U627" s="98" t="s">
        <v>3750</v>
      </c>
      <c r="V627" s="65" t="str">
        <f> if(isna(VLOOKUP($A627,processing!$A:$B,1,0)), "no", "yes")</f>
        <v>yes</v>
      </c>
      <c r="W627" s="65" t="str">
        <f> if(isna(VLOOKUP($A627,outputs!$A:$B,1,0)), "no", "yes")</f>
        <v>yes</v>
      </c>
      <c r="X627" s="65" t="str">
        <f t="shared" si="2"/>
        <v>yes</v>
      </c>
      <c r="Y627" s="65" t="str">
        <f> if(isna(VLOOKUP($A627,accuracy!$A:$B,1,0)), "no", "yes")</f>
        <v>yes</v>
      </c>
      <c r="Z627" s="10" t="s">
        <v>91</v>
      </c>
    </row>
    <row r="628">
      <c r="A628" s="4" t="str">
        <f> concatenate(VLOOKUP($B628,publications!$B:$D,3,0), ".", $C628)</f>
        <v>RT9SB69I.4</v>
      </c>
      <c r="B628" s="97" t="s">
        <v>2717</v>
      </c>
      <c r="C628" s="62">
        <f t="shared" si="1"/>
        <v>4</v>
      </c>
      <c r="D628" s="97" t="s">
        <v>2745</v>
      </c>
      <c r="E628" s="97" t="s">
        <v>203</v>
      </c>
      <c r="F628" s="16" t="s">
        <v>3207</v>
      </c>
      <c r="G628" s="98">
        <v>1206.0</v>
      </c>
      <c r="H628" s="3">
        <v>1973.0</v>
      </c>
      <c r="I628" s="104">
        <v>1973.0</v>
      </c>
      <c r="J628" s="98" t="s">
        <v>3164</v>
      </c>
      <c r="K628" s="100">
        <v>170000.0</v>
      </c>
      <c r="L628" s="100" t="s">
        <v>22</v>
      </c>
      <c r="M628" s="101" t="s">
        <v>3751</v>
      </c>
      <c r="N628" s="101" t="s">
        <v>22</v>
      </c>
      <c r="O628" s="102">
        <v>7.0</v>
      </c>
      <c r="P628" s="101" t="s">
        <v>3166</v>
      </c>
      <c r="Q628" s="100">
        <v>3.0</v>
      </c>
      <c r="R628" s="98" t="s">
        <v>3221</v>
      </c>
      <c r="S628" s="103"/>
      <c r="T628" s="103"/>
      <c r="U628" s="98" t="s">
        <v>3752</v>
      </c>
      <c r="V628" s="65" t="str">
        <f> if(isna(VLOOKUP($A628,processing!$A:$B,1,0)), "no", "yes")</f>
        <v>yes</v>
      </c>
      <c r="W628" s="65" t="str">
        <f> if(isna(VLOOKUP($A628,outputs!$A:$B,1,0)), "no", "yes")</f>
        <v>yes</v>
      </c>
      <c r="X628" s="65" t="str">
        <f t="shared" si="2"/>
        <v>yes</v>
      </c>
      <c r="Y628" s="65" t="str">
        <f> if(isna(VLOOKUP($A628,accuracy!$A:$B,1,0)), "no", "yes")</f>
        <v>yes</v>
      </c>
      <c r="Z628" s="10" t="s">
        <v>91</v>
      </c>
    </row>
    <row r="629">
      <c r="A629" s="4" t="str">
        <f> concatenate(VLOOKUP($B629,publications!$B:$D,3,0), ".", $C629)</f>
        <v>RT9SB69I.5</v>
      </c>
      <c r="B629" s="97" t="s">
        <v>2717</v>
      </c>
      <c r="C629" s="62">
        <f t="shared" si="1"/>
        <v>5</v>
      </c>
      <c r="D629" s="97" t="s">
        <v>2745</v>
      </c>
      <c r="E629" s="97" t="s">
        <v>203</v>
      </c>
      <c r="F629" s="16" t="s">
        <v>3207</v>
      </c>
      <c r="G629" s="98">
        <v>1216.0</v>
      </c>
      <c r="H629" s="3">
        <v>1980.0</v>
      </c>
      <c r="I629" s="104">
        <v>1980.0</v>
      </c>
      <c r="J629" s="98" t="s">
        <v>3164</v>
      </c>
      <c r="K629" s="100">
        <v>170000.0</v>
      </c>
      <c r="L629" s="100" t="s">
        <v>22</v>
      </c>
      <c r="M629" s="101" t="s">
        <v>3751</v>
      </c>
      <c r="N629" s="101" t="s">
        <v>22</v>
      </c>
      <c r="O629" s="102">
        <v>7.0</v>
      </c>
      <c r="P629" s="101" t="s">
        <v>3166</v>
      </c>
      <c r="Q629" s="100">
        <v>3.0</v>
      </c>
      <c r="R629" s="98" t="s">
        <v>3221</v>
      </c>
      <c r="S629" s="103"/>
      <c r="T629" s="103"/>
      <c r="U629" s="98" t="s">
        <v>3753</v>
      </c>
      <c r="V629" s="65" t="str">
        <f> if(isna(VLOOKUP($A629,processing!$A:$B,1,0)), "no", "yes")</f>
        <v>yes</v>
      </c>
      <c r="W629" s="65" t="str">
        <f> if(isna(VLOOKUP($A629,outputs!$A:$B,1,0)), "no", "yes")</f>
        <v>yes</v>
      </c>
      <c r="X629" s="65" t="str">
        <f t="shared" si="2"/>
        <v>yes</v>
      </c>
      <c r="Y629" s="65" t="str">
        <f> if(isna(VLOOKUP($A629,accuracy!$A:$B,1,0)), "no", "yes")</f>
        <v>yes</v>
      </c>
      <c r="Z629" s="10" t="s">
        <v>91</v>
      </c>
    </row>
    <row r="630">
      <c r="A630" s="4" t="str">
        <f> concatenate(VLOOKUP($B630,publications!$B:$D,3,0), ".", $C630)</f>
        <v>RT9SB69I.6</v>
      </c>
      <c r="B630" s="97" t="s">
        <v>2717</v>
      </c>
      <c r="C630" s="62">
        <f t="shared" si="1"/>
        <v>6</v>
      </c>
      <c r="D630" s="97" t="s">
        <v>2745</v>
      </c>
      <c r="E630" s="97" t="s">
        <v>203</v>
      </c>
      <c r="F630" s="16" t="s">
        <v>3223</v>
      </c>
      <c r="G630" s="98">
        <v>1108.0</v>
      </c>
      <c r="H630" s="3">
        <v>1969.0</v>
      </c>
      <c r="I630" s="104">
        <v>1969.0</v>
      </c>
      <c r="J630" s="98" t="s">
        <v>3164</v>
      </c>
      <c r="K630" s="100" t="s">
        <v>22</v>
      </c>
      <c r="L630" s="100" t="s">
        <v>22</v>
      </c>
      <c r="M630" s="101" t="s">
        <v>3746</v>
      </c>
      <c r="N630" s="101" t="s">
        <v>22</v>
      </c>
      <c r="O630" s="102">
        <v>7.0</v>
      </c>
      <c r="P630" s="101" t="s">
        <v>3166</v>
      </c>
      <c r="Q630" s="100">
        <v>4.0</v>
      </c>
      <c r="R630" s="98" t="s">
        <v>3703</v>
      </c>
      <c r="S630" s="103"/>
      <c r="T630" s="103"/>
      <c r="U630" s="98" t="s">
        <v>3754</v>
      </c>
      <c r="V630" s="65" t="str">
        <f> if(isna(VLOOKUP($A630,processing!$A:$B,1,0)), "no", "yes")</f>
        <v>yes</v>
      </c>
      <c r="W630" s="65" t="str">
        <f> if(isna(VLOOKUP($A630,outputs!$A:$B,1,0)), "no", "yes")</f>
        <v>yes</v>
      </c>
      <c r="X630" s="65" t="str">
        <f t="shared" si="2"/>
        <v>yes</v>
      </c>
      <c r="Y630" s="65" t="str">
        <f> if(isna(VLOOKUP($A630,accuracy!$A:$B,1,0)), "no", "yes")</f>
        <v>yes</v>
      </c>
      <c r="Z630" s="10" t="s">
        <v>91</v>
      </c>
    </row>
    <row r="631">
      <c r="A631" s="4" t="str">
        <f> concatenate(VLOOKUP($B631,publications!$B:$D,3,0), ".", $C631)</f>
        <v>RT9SB69I.7</v>
      </c>
      <c r="B631" s="97" t="s">
        <v>2717</v>
      </c>
      <c r="C631" s="62">
        <f t="shared" si="1"/>
        <v>7</v>
      </c>
      <c r="D631" s="97" t="s">
        <v>2745</v>
      </c>
      <c r="E631" s="97" t="s">
        <v>203</v>
      </c>
      <c r="F631" s="16" t="s">
        <v>3207</v>
      </c>
      <c r="G631" s="98">
        <v>1211.0</v>
      </c>
      <c r="H631" s="3">
        <v>1975.0</v>
      </c>
      <c r="I631" s="104">
        <v>1975.0</v>
      </c>
      <c r="J631" s="98" t="s">
        <v>3164</v>
      </c>
      <c r="K631" s="100">
        <v>170000.0</v>
      </c>
      <c r="L631" s="100" t="s">
        <v>22</v>
      </c>
      <c r="M631" s="101" t="s">
        <v>3751</v>
      </c>
      <c r="N631" s="101" t="s">
        <v>22</v>
      </c>
      <c r="O631" s="102">
        <v>7.0</v>
      </c>
      <c r="P631" s="101" t="s">
        <v>3166</v>
      </c>
      <c r="Q631" s="100">
        <v>2.0</v>
      </c>
      <c r="R631" s="98" t="s">
        <v>3221</v>
      </c>
      <c r="S631" s="103"/>
      <c r="T631" s="103"/>
      <c r="U631" s="98" t="s">
        <v>3755</v>
      </c>
      <c r="V631" s="65" t="str">
        <f> if(isna(VLOOKUP($A631,processing!$A:$B,1,0)), "no", "yes")</f>
        <v>yes</v>
      </c>
      <c r="W631" s="65" t="str">
        <f> if(isna(VLOOKUP($A631,outputs!$A:$B,1,0)), "no", "yes")</f>
        <v>yes</v>
      </c>
      <c r="X631" s="65" t="str">
        <f t="shared" si="2"/>
        <v>yes</v>
      </c>
      <c r="Y631" s="65" t="str">
        <f> if(isna(VLOOKUP($A631,accuracy!$A:$B,1,0)), "no", "yes")</f>
        <v>yes</v>
      </c>
      <c r="Z631" s="10" t="s">
        <v>91</v>
      </c>
    </row>
    <row r="632">
      <c r="A632" s="4" t="str">
        <f> concatenate(VLOOKUP($B632,publications!$B:$D,3,0), ".", $C632)</f>
        <v>RT9SB69I.8</v>
      </c>
      <c r="B632" s="97" t="s">
        <v>2717</v>
      </c>
      <c r="C632" s="62">
        <f t="shared" si="1"/>
        <v>8</v>
      </c>
      <c r="D632" s="97" t="s">
        <v>2745</v>
      </c>
      <c r="E632" s="97" t="s">
        <v>203</v>
      </c>
      <c r="F632" s="16" t="s">
        <v>3223</v>
      </c>
      <c r="G632" s="98">
        <v>1105.0</v>
      </c>
      <c r="H632" s="3">
        <v>1968.0</v>
      </c>
      <c r="I632" s="3">
        <v>1968.0</v>
      </c>
      <c r="J632" s="98" t="s">
        <v>3164</v>
      </c>
      <c r="K632" s="100" t="s">
        <v>22</v>
      </c>
      <c r="L632" s="100" t="s">
        <v>22</v>
      </c>
      <c r="M632" s="101" t="s">
        <v>3746</v>
      </c>
      <c r="N632" s="101" t="s">
        <v>22</v>
      </c>
      <c r="O632" s="102">
        <v>7.0</v>
      </c>
      <c r="P632" s="101" t="s">
        <v>3166</v>
      </c>
      <c r="Q632" s="100">
        <v>6.0</v>
      </c>
      <c r="R632" s="98" t="s">
        <v>3703</v>
      </c>
      <c r="S632" s="103"/>
      <c r="T632" s="103"/>
      <c r="U632" s="98" t="s">
        <v>3756</v>
      </c>
      <c r="V632" s="65" t="str">
        <f> if(isna(VLOOKUP($A632,processing!$A:$B,1,0)), "no", "yes")</f>
        <v>yes</v>
      </c>
      <c r="W632" s="65" t="str">
        <f> if(isna(VLOOKUP($A632,outputs!$A:$B,1,0)), "no", "yes")</f>
        <v>yes</v>
      </c>
      <c r="X632" s="65" t="str">
        <f t="shared" si="2"/>
        <v>yes</v>
      </c>
      <c r="Y632" s="65" t="str">
        <f> if(isna(VLOOKUP($A632,accuracy!$A:$B,1,0)), "no", "yes")</f>
        <v>yes</v>
      </c>
      <c r="Z632" s="10" t="s">
        <v>91</v>
      </c>
    </row>
    <row r="633">
      <c r="A633" s="4" t="str">
        <f> concatenate(VLOOKUP($B633,publications!$B:$D,3,0), ".", $C633)</f>
        <v>RT9SB69I.9</v>
      </c>
      <c r="B633" s="97" t="s">
        <v>2717</v>
      </c>
      <c r="C633" s="62">
        <f t="shared" si="1"/>
        <v>9</v>
      </c>
      <c r="D633" s="97" t="s">
        <v>2745</v>
      </c>
      <c r="E633" s="97" t="s">
        <v>203</v>
      </c>
      <c r="F633" s="16" t="s">
        <v>3207</v>
      </c>
      <c r="G633" s="98">
        <v>1211.0</v>
      </c>
      <c r="H633" s="3">
        <v>1975.0</v>
      </c>
      <c r="I633" s="3">
        <v>1975.0</v>
      </c>
      <c r="J633" s="98" t="s">
        <v>3164</v>
      </c>
      <c r="K633" s="100">
        <v>170000.0</v>
      </c>
      <c r="L633" s="100" t="s">
        <v>22</v>
      </c>
      <c r="M633" s="101" t="s">
        <v>3751</v>
      </c>
      <c r="N633" s="101" t="s">
        <v>22</v>
      </c>
      <c r="O633" s="102">
        <v>7.0</v>
      </c>
      <c r="P633" s="101" t="s">
        <v>3166</v>
      </c>
      <c r="Q633" s="100">
        <v>2.0</v>
      </c>
      <c r="R633" s="98" t="s">
        <v>3221</v>
      </c>
      <c r="S633" s="103"/>
      <c r="T633" s="103"/>
      <c r="U633" s="98" t="s">
        <v>3757</v>
      </c>
      <c r="V633" s="65" t="str">
        <f> if(isna(VLOOKUP($A633,processing!$A:$B,1,0)), "no", "yes")</f>
        <v>yes</v>
      </c>
      <c r="W633" s="65" t="str">
        <f> if(isna(VLOOKUP($A633,outputs!$A:$B,1,0)), "no", "yes")</f>
        <v>yes</v>
      </c>
      <c r="X633" s="65" t="str">
        <f t="shared" si="2"/>
        <v>yes</v>
      </c>
      <c r="Y633" s="65" t="str">
        <f> if(isna(VLOOKUP($A633,accuracy!$A:$B,1,0)), "no", "yes")</f>
        <v>yes</v>
      </c>
      <c r="Z633" s="10" t="s">
        <v>91</v>
      </c>
    </row>
    <row r="634">
      <c r="A634" s="4" t="str">
        <f> concatenate(VLOOKUP($B634,publications!$B:$D,3,0), ".", $C634)</f>
        <v>RT9SB69I.10</v>
      </c>
      <c r="B634" s="97" t="s">
        <v>2717</v>
      </c>
      <c r="C634" s="62">
        <f t="shared" si="1"/>
        <v>10</v>
      </c>
      <c r="D634" s="97" t="s">
        <v>2745</v>
      </c>
      <c r="E634" s="97" t="s">
        <v>203</v>
      </c>
      <c r="F634" s="16" t="s">
        <v>3207</v>
      </c>
      <c r="G634" s="98">
        <v>1209.0</v>
      </c>
      <c r="H634" s="3">
        <v>1974.0</v>
      </c>
      <c r="I634" s="104">
        <v>1974.0</v>
      </c>
      <c r="J634" s="98" t="s">
        <v>3164</v>
      </c>
      <c r="K634" s="100">
        <v>170000.0</v>
      </c>
      <c r="L634" s="100" t="s">
        <v>22</v>
      </c>
      <c r="M634" s="101" t="s">
        <v>3751</v>
      </c>
      <c r="N634" s="101" t="s">
        <v>22</v>
      </c>
      <c r="O634" s="102">
        <v>7.0</v>
      </c>
      <c r="P634" s="101" t="s">
        <v>3166</v>
      </c>
      <c r="Q634" s="100">
        <v>2.0</v>
      </c>
      <c r="R634" s="98" t="s">
        <v>3221</v>
      </c>
      <c r="S634" s="103"/>
      <c r="T634" s="103"/>
      <c r="U634" s="98" t="s">
        <v>3758</v>
      </c>
      <c r="V634" s="65" t="str">
        <f> if(isna(VLOOKUP($A634,processing!$A:$B,1,0)), "no", "yes")</f>
        <v>yes</v>
      </c>
      <c r="W634" s="65" t="str">
        <f> if(isna(VLOOKUP($A634,outputs!$A:$B,1,0)), "no", "yes")</f>
        <v>yes</v>
      </c>
      <c r="X634" s="65" t="str">
        <f t="shared" si="2"/>
        <v>yes</v>
      </c>
      <c r="Y634" s="65" t="str">
        <f> if(isna(VLOOKUP($A634,accuracy!$A:$B,1,0)), "no", "yes")</f>
        <v>yes</v>
      </c>
      <c r="Z634" s="10" t="s">
        <v>91</v>
      </c>
    </row>
    <row r="635">
      <c r="A635" s="4" t="str">
        <f> concatenate(VLOOKUP($B635,publications!$B:$D,3,0), ".", $C635)</f>
        <v>RT9SB69I.11</v>
      </c>
      <c r="B635" s="97" t="s">
        <v>2717</v>
      </c>
      <c r="C635" s="62">
        <f t="shared" si="1"/>
        <v>11</v>
      </c>
      <c r="D635" s="97" t="s">
        <v>2745</v>
      </c>
      <c r="E635" s="97" t="s">
        <v>203</v>
      </c>
      <c r="F635" s="16" t="s">
        <v>3223</v>
      </c>
      <c r="G635" s="98">
        <v>1014.0</v>
      </c>
      <c r="H635" s="3">
        <v>1964.0</v>
      </c>
      <c r="I635" s="104">
        <v>1964.0</v>
      </c>
      <c r="J635" s="98" t="s">
        <v>3164</v>
      </c>
      <c r="K635" s="100" t="s">
        <v>22</v>
      </c>
      <c r="L635" s="100" t="s">
        <v>22</v>
      </c>
      <c r="M635" s="101" t="s">
        <v>3746</v>
      </c>
      <c r="N635" s="101" t="s">
        <v>22</v>
      </c>
      <c r="O635" s="102">
        <v>7.0</v>
      </c>
      <c r="P635" s="101" t="s">
        <v>3166</v>
      </c>
      <c r="Q635" s="100">
        <v>7.0</v>
      </c>
      <c r="R635" s="98" t="s">
        <v>3629</v>
      </c>
      <c r="S635" s="103"/>
      <c r="T635" s="103"/>
      <c r="U635" s="98" t="s">
        <v>3759</v>
      </c>
      <c r="V635" s="65" t="str">
        <f> if(isna(VLOOKUP($A635,processing!$A:$B,1,0)), "no", "yes")</f>
        <v>yes</v>
      </c>
      <c r="W635" s="65" t="str">
        <f> if(isna(VLOOKUP($A635,outputs!$A:$B,1,0)), "no", "yes")</f>
        <v>yes</v>
      </c>
      <c r="X635" s="65" t="str">
        <f t="shared" si="2"/>
        <v>yes</v>
      </c>
      <c r="Y635" s="65" t="str">
        <f> if(isna(VLOOKUP($A635,accuracy!$A:$B,1,0)), "no", "yes")</f>
        <v>yes</v>
      </c>
      <c r="Z635" s="10" t="s">
        <v>91</v>
      </c>
    </row>
    <row r="636">
      <c r="A636" s="4" t="str">
        <f> concatenate(VLOOKUP($B636,publications!$B:$D,3,0), ".", $C636)</f>
        <v>RT9SB69I.12</v>
      </c>
      <c r="B636" s="97" t="s">
        <v>2717</v>
      </c>
      <c r="C636" s="62">
        <f t="shared" si="1"/>
        <v>12</v>
      </c>
      <c r="D636" s="97" t="s">
        <v>2745</v>
      </c>
      <c r="E636" s="97" t="s">
        <v>203</v>
      </c>
      <c r="F636" s="16" t="s">
        <v>3223</v>
      </c>
      <c r="G636" s="98">
        <v>1037.0</v>
      </c>
      <c r="H636" s="3">
        <v>1966.0</v>
      </c>
      <c r="I636" s="104">
        <v>1966.0</v>
      </c>
      <c r="J636" s="98" t="s">
        <v>3164</v>
      </c>
      <c r="K636" s="100" t="s">
        <v>22</v>
      </c>
      <c r="L636" s="100" t="s">
        <v>22</v>
      </c>
      <c r="M636" s="101" t="s">
        <v>3746</v>
      </c>
      <c r="N636" s="101" t="s">
        <v>22</v>
      </c>
      <c r="O636" s="102">
        <v>7.0</v>
      </c>
      <c r="P636" s="101" t="s">
        <v>3166</v>
      </c>
      <c r="Q636" s="100">
        <v>2.0</v>
      </c>
      <c r="R636" s="98" t="s">
        <v>3629</v>
      </c>
      <c r="S636" s="103"/>
      <c r="T636" s="103"/>
      <c r="U636" s="98" t="s">
        <v>3760</v>
      </c>
      <c r="V636" s="65" t="str">
        <f> if(isna(VLOOKUP($A636,processing!$A:$B,1,0)), "no", "yes")</f>
        <v>yes</v>
      </c>
      <c r="W636" s="65" t="str">
        <f> if(isna(VLOOKUP($A636,outputs!$A:$B,1,0)), "no", "yes")</f>
        <v>yes</v>
      </c>
      <c r="X636" s="65" t="str">
        <f t="shared" si="2"/>
        <v>yes</v>
      </c>
      <c r="Y636" s="65" t="str">
        <f> if(isna(VLOOKUP($A636,accuracy!$A:$B,1,0)), "no", "yes")</f>
        <v>yes</v>
      </c>
      <c r="Z636" s="10" t="s">
        <v>91</v>
      </c>
    </row>
    <row r="637">
      <c r="A637" s="4" t="str">
        <f> concatenate(VLOOKUP($B637,publications!$B:$D,3,0), ".", $C637)</f>
        <v>RT9SB69I.13</v>
      </c>
      <c r="B637" s="97" t="s">
        <v>2717</v>
      </c>
      <c r="C637" s="62">
        <f t="shared" si="1"/>
        <v>13</v>
      </c>
      <c r="D637" s="97" t="s">
        <v>2745</v>
      </c>
      <c r="E637" s="97" t="s">
        <v>203</v>
      </c>
      <c r="F637" s="16" t="s">
        <v>3223</v>
      </c>
      <c r="G637" s="98">
        <v>1043.0</v>
      </c>
      <c r="H637" s="3">
        <v>1967.0</v>
      </c>
      <c r="I637" s="104">
        <v>1967.0</v>
      </c>
      <c r="J637" s="98" t="s">
        <v>3164</v>
      </c>
      <c r="K637" s="100" t="s">
        <v>22</v>
      </c>
      <c r="L637" s="100" t="s">
        <v>22</v>
      </c>
      <c r="M637" s="101" t="s">
        <v>3746</v>
      </c>
      <c r="N637" s="101" t="s">
        <v>22</v>
      </c>
      <c r="O637" s="102">
        <v>7.0</v>
      </c>
      <c r="P637" s="101" t="s">
        <v>3166</v>
      </c>
      <c r="Q637" s="100">
        <v>4.0</v>
      </c>
      <c r="R637" s="98" t="s">
        <v>3629</v>
      </c>
      <c r="S637" s="103"/>
      <c r="T637" s="103"/>
      <c r="U637" s="98" t="s">
        <v>3761</v>
      </c>
      <c r="V637" s="65" t="str">
        <f> if(isna(VLOOKUP($A637,processing!$A:$B,1,0)), "no", "yes")</f>
        <v>yes</v>
      </c>
      <c r="W637" s="65" t="str">
        <f> if(isna(VLOOKUP($A637,outputs!$A:$B,1,0)), "no", "yes")</f>
        <v>yes</v>
      </c>
      <c r="X637" s="65" t="str">
        <f t="shared" si="2"/>
        <v>yes</v>
      </c>
      <c r="Y637" s="65" t="str">
        <f> if(isna(VLOOKUP($A637,accuracy!$A:$B,1,0)), "no", "yes")</f>
        <v>yes</v>
      </c>
      <c r="Z637" s="10" t="s">
        <v>91</v>
      </c>
    </row>
    <row r="638">
      <c r="A638" s="4" t="str">
        <f> concatenate(VLOOKUP($B638,publications!$B:$D,3,0), ".", $C638)</f>
        <v>RT9SB69I.14</v>
      </c>
      <c r="B638" s="97" t="s">
        <v>2717</v>
      </c>
      <c r="C638" s="62">
        <f t="shared" si="1"/>
        <v>14</v>
      </c>
      <c r="D638" s="97" t="s">
        <v>2745</v>
      </c>
      <c r="E638" s="97" t="s">
        <v>203</v>
      </c>
      <c r="F638" s="16" t="s">
        <v>3207</v>
      </c>
      <c r="G638" s="98">
        <v>1206.0</v>
      </c>
      <c r="H638" s="3">
        <v>1973.0</v>
      </c>
      <c r="I638" s="104">
        <v>1973.0</v>
      </c>
      <c r="J638" s="98" t="s">
        <v>3164</v>
      </c>
      <c r="K638" s="100">
        <v>170000.0</v>
      </c>
      <c r="L638" s="100" t="s">
        <v>22</v>
      </c>
      <c r="M638" s="101" t="s">
        <v>3751</v>
      </c>
      <c r="N638" s="101" t="s">
        <v>22</v>
      </c>
      <c r="O638" s="102">
        <v>7.0</v>
      </c>
      <c r="P638" s="101" t="s">
        <v>3166</v>
      </c>
      <c r="Q638" s="100">
        <v>3.0</v>
      </c>
      <c r="R638" s="98" t="s">
        <v>3221</v>
      </c>
      <c r="S638" s="103"/>
      <c r="T638" s="103"/>
      <c r="U638" s="98" t="s">
        <v>3762</v>
      </c>
      <c r="V638" s="65" t="str">
        <f> if(isna(VLOOKUP($A638,processing!$A:$B,1,0)), "no", "yes")</f>
        <v>yes</v>
      </c>
      <c r="W638" s="65" t="str">
        <f> if(isna(VLOOKUP($A638,outputs!$A:$B,1,0)), "no", "yes")</f>
        <v>yes</v>
      </c>
      <c r="X638" s="65" t="str">
        <f t="shared" si="2"/>
        <v>yes</v>
      </c>
      <c r="Y638" s="65" t="str">
        <f> if(isna(VLOOKUP($A638,accuracy!$A:$B,1,0)), "no", "yes")</f>
        <v>yes</v>
      </c>
      <c r="Z638" s="10" t="s">
        <v>91</v>
      </c>
    </row>
  </sheetData>
  <autoFilter ref="$A$1:$Z$625"/>
  <customSheetViews>
    <customSheetView guid="{25BFF4D4-B08D-4ED2-89D0-A7C4BEB534E8}" filter="1" showAutoFilter="1">
      <autoFilter ref="$D$1:$D$498"/>
    </customSheetView>
    <customSheetView guid="{9E622962-B000-4553-8C4F-AE6722872B28}" filter="1" showAutoFilter="1">
      <autoFilter ref="$A$1:$Z$482">
        <filterColumn colId="3">
          <filters>
            <filter val="Terrestrial"/>
          </filters>
        </filterColumn>
      </autoFilter>
    </customSheetView>
  </customSheetViews>
  <conditionalFormatting sqref="G501:G503">
    <cfRule type="expression" dxfId="1" priority="1">
      <formula> AND(ISBLANK(G501), NOT(ISBLANK(B501)))</formula>
    </cfRule>
  </conditionalFormatting>
  <conditionalFormatting sqref="H552:I552">
    <cfRule type="expression" dxfId="1" priority="2">
      <formula> AND(ISBLANK(H552), NOT(ISBLANK(B548)))</formula>
    </cfRule>
  </conditionalFormatting>
  <conditionalFormatting sqref="F547:G549 F556:F558">
    <cfRule type="expression" dxfId="1" priority="3">
      <formula> AND(ISBLANK(F547), NOT(ISBLANK(#REF!)))</formula>
    </cfRule>
  </conditionalFormatting>
  <conditionalFormatting sqref="F548:G549">
    <cfRule type="expression" dxfId="1" priority="4">
      <formula> AND(ISBLANK(F548), NOT(ISBLANK(B548)))</formula>
    </cfRule>
  </conditionalFormatting>
  <conditionalFormatting sqref="D2:D638">
    <cfRule type="expression" dxfId="1" priority="5">
      <formula> AND(ISBLANK(D2), NOT(ISBLANK(B2)))</formula>
    </cfRule>
  </conditionalFormatting>
  <conditionalFormatting sqref="H2:H294 I56:I58 I228 I289:I290 I294 H296:H320 I320 H322:H638 I393:I396 I403:I405 I411:I415 I486:I489 I493:I495 I500:I505 I509:I512 I518 I535:I536 I541:I553 I555:I558 I561:I575 I587:I588 I591:I604 I606:I612 I615:I622 I632:I633">
    <cfRule type="expression" dxfId="1" priority="6">
      <formula> AND(ISBLANK(H2), NOT(ISBLANK(C2)))</formula>
    </cfRule>
  </conditionalFormatting>
  <conditionalFormatting sqref="J2:J638">
    <cfRule type="expression" dxfId="1" priority="7">
      <formula> AND(ISBLANK(J2), NOT(ISBLANK(B2)))</formula>
    </cfRule>
  </conditionalFormatting>
  <conditionalFormatting sqref="E2:E638">
    <cfRule type="expression" dxfId="1" priority="8">
      <formula> AND(ISBLANK(E2), NOT(ISBLANK(B2)))</formula>
    </cfRule>
  </conditionalFormatting>
  <conditionalFormatting sqref="G504 F603">
    <cfRule type="expression" dxfId="1" priority="9">
      <formula> AND(ISBLANK(G504), NOT(ISBLANK(D504)))</formula>
    </cfRule>
  </conditionalFormatting>
  <conditionalFormatting sqref="V2:V638">
    <cfRule type="cellIs" dxfId="0" priority="10" operator="equal">
      <formula>"yes"</formula>
    </cfRule>
  </conditionalFormatting>
  <conditionalFormatting sqref="V2:V638">
    <cfRule type="cellIs" dxfId="2" priority="11" operator="equal">
      <formula>"no"</formula>
    </cfRule>
  </conditionalFormatting>
  <conditionalFormatting sqref="W2:W638">
    <cfRule type="cellIs" dxfId="0" priority="12" operator="equal">
      <formula>"yes"</formula>
    </cfRule>
  </conditionalFormatting>
  <conditionalFormatting sqref="W2:W638">
    <cfRule type="cellIs" dxfId="2" priority="13" operator="equal">
      <formula>"no"</formula>
    </cfRule>
  </conditionalFormatting>
  <conditionalFormatting sqref="X2:Z638">
    <cfRule type="cellIs" dxfId="0" priority="14" operator="equal">
      <formula>"yes"</formula>
    </cfRule>
  </conditionalFormatting>
  <conditionalFormatting sqref="X2:Z638">
    <cfRule type="cellIs" dxfId="2" priority="15" operator="equal">
      <formula>"no"</formula>
    </cfRule>
  </conditionalFormatting>
  <dataValidations>
    <dataValidation type="list" allowBlank="1" showErrorMessage="1" sqref="P2:P55 P59:P228 P230 P232:P492 P500:P577 P587:P638">
      <formula1>"dpi,μm,NA"</formula1>
    </dataValidation>
    <dataValidation type="custom" allowBlank="1" showDropDown="1" sqref="F26:F28 F45 F48:F52 F87 F96 F106:F107 F155 F167:F173 F176:F178 F180 F182:F188 F212 F237:F240 F244 F296:F299 F331 F334 F358:F373 F397:F404 F417:F420 F434:F438 F481:F483 F485 F496:F498 F512 F531:F532 F535:F536 F550:F555 F589:F590 F605:F612 F625:F638">
      <formula1> countif($A:$A, "="&amp;F26) &lt; 2</formula1>
    </dataValidation>
    <dataValidation type="list" allowBlank="1" showErrorMessage="1" sqref="D2:D638">
      <formula1>"Aerial,Satellite,Terrestrial"</formula1>
    </dataValidation>
    <dataValidation type="custom" allowBlank="1" showDropDown="1" sqref="F2:F3 F16 F36 F53:F63 F91 F99:F101 F121:F125 F154 F161 F174:F175 F194:F195 F213 F221:F222 F251 F288 F309:F310 F329:F330 F332 F335 F344:F345 F409 F416 F421 F451:F453 F455 F458:F465 F500 F507:F508 F513:F518 F524 F538:F540 F560 F570 F577 F591:F593 F600:F602 F604 F623:F624">
      <formula1> countif($A:$A, "="&amp;F1) &lt; 2</formula1>
    </dataValidation>
    <dataValidation type="list" allowBlank="1" showInputMessage="1" showErrorMessage="1" prompt="please choose between &quot;absolute&quot; and &quot;relative&quot;" sqref="L2:L228 L230 L232:L373 K374:L385 L386:L492 L498 L507:L577 L587:L638">
      <formula1>"absolute,relative,NA"</formula1>
    </dataValidation>
    <dataValidation type="list" allowBlank="1" showInputMessage="1" prompt="Click and enter a value from range" sqref="B2:B638">
      <formula1>publications!$B$2:$B638</formula1>
    </dataValidation>
    <dataValidation type="list" allowBlank="1" showInputMessage="1" showErrorMessage="1" prompt="Entry must be 'yes' or 'no'" sqref="J2:J638">
      <formula1>"given,computed,partial,not specified"</formula1>
    </dataValidation>
    <dataValidation type="list" allowBlank="1" showInputMessage="1" showErrorMessage="1" prompt="Are images freely available? yes, no, or unclear" sqref="E2:E638">
      <formula1>"yes,no,unclear"</formula1>
    </dataValidation>
    <dataValidation type="decimal" allowBlank="1" showDropDown="1" showInputMessage="1" showErrorMessage="1" prompt="Enter a number between 1850 and 2024" sqref="H2:I638">
      <formula1>1850.0</formula1>
      <formula2>2024.0</formula2>
    </dataValidation>
    <dataValidation type="decimal" operator="greaterThanOrEqual" allowBlank="1" showDropDown="1" sqref="O2:O55 Q2:Q55 O56:Q58 K2:K228 M2:M228 O59:O228 Q59:Q228 K229:M229 O229:Q229 K230 M230 O230 Q230 K231:M231 O231:Q231 K232:K373 K386:K492 M232:M492 O232:O492 Q232:Q495 K493:M497 K498 M498 Q496:S498 K499:Q499 O500:O503 K500:M506 Q500:Q537 K507:K577 M507:M577 O505:O577 Q539:Q577 K578:Q586 O587:O588 M587:M614 O591:O614 K587:K638 M623:M638 O623:O638 Q587:Q638">
      <formula1>0.0</formula1>
    </dataValidation>
  </dataValidation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14.29"/>
    <col customWidth="1" min="2" max="2" width="41.86"/>
    <col customWidth="1" min="3" max="3" width="17.57"/>
    <col customWidth="1" min="4" max="4" width="36.71"/>
    <col customWidth="1" min="5" max="5" width="16.86"/>
    <col customWidth="1" min="8" max="8" width="16.71"/>
    <col customWidth="1" min="9" max="9" width="26.29"/>
    <col customWidth="1" min="10" max="10" width="29.86"/>
    <col customWidth="1" min="11" max="11" width="30.43"/>
    <col customWidth="1" min="12" max="12" width="23.71"/>
    <col customWidth="1" min="13" max="13" width="17.86"/>
    <col customWidth="1" min="14" max="14" width="25.57"/>
    <col customWidth="1" min="15" max="15" width="18.57"/>
    <col customWidth="1" min="16" max="16" width="8.57"/>
  </cols>
  <sheetData>
    <row r="1">
      <c r="A1" s="1" t="s">
        <v>3</v>
      </c>
      <c r="B1" s="105" t="s">
        <v>1834</v>
      </c>
      <c r="C1" s="17" t="s">
        <v>3763</v>
      </c>
      <c r="D1" s="1" t="s">
        <v>3764</v>
      </c>
      <c r="E1" s="56" t="s">
        <v>3765</v>
      </c>
      <c r="F1" s="17" t="s">
        <v>3766</v>
      </c>
      <c r="G1" s="17" t="s">
        <v>3767</v>
      </c>
      <c r="H1" s="17" t="s">
        <v>3768</v>
      </c>
      <c r="I1" s="106" t="s">
        <v>3769</v>
      </c>
      <c r="J1" s="106" t="s">
        <v>3770</v>
      </c>
      <c r="K1" s="106" t="s">
        <v>3771</v>
      </c>
      <c r="L1" s="17" t="s">
        <v>3772</v>
      </c>
      <c r="M1" s="17" t="s">
        <v>3773</v>
      </c>
      <c r="N1" s="17" t="s">
        <v>3774</v>
      </c>
      <c r="O1" s="17" t="s">
        <v>3775</v>
      </c>
      <c r="P1" s="60" t="s">
        <v>3160</v>
      </c>
    </row>
    <row r="2">
      <c r="A2" s="20" t="s">
        <v>3776</v>
      </c>
      <c r="B2" s="107" t="str">
        <f> VLOOKUP($A2,datasets!$A:$B,2,0)</f>
        <v>Aguilar et al. 2013, The Photogrammetric Record (Q3DHRVLE)</v>
      </c>
      <c r="C2" s="16" t="s">
        <v>3777</v>
      </c>
      <c r="D2" s="3" t="s">
        <v>3778</v>
      </c>
      <c r="E2" s="5">
        <v>9.1</v>
      </c>
      <c r="F2" s="16" t="s">
        <v>203</v>
      </c>
      <c r="G2" s="16" t="s">
        <v>203</v>
      </c>
      <c r="H2" s="16" t="s">
        <v>203</v>
      </c>
      <c r="I2" s="108" t="s">
        <v>3779</v>
      </c>
      <c r="J2" s="108" t="s">
        <v>3780</v>
      </c>
      <c r="K2" s="108" t="s">
        <v>22</v>
      </c>
      <c r="L2" s="16" t="s">
        <v>3781</v>
      </c>
      <c r="M2" s="16" t="s">
        <v>3782</v>
      </c>
      <c r="N2" s="16" t="s">
        <v>3783</v>
      </c>
      <c r="O2" s="5" t="s">
        <v>22</v>
      </c>
      <c r="P2" s="65" t="str">
        <f t="array" ref="P2"> index(publications!$A$1:$A$319, match($B2, publications!$B$1:$B$319, 0))</f>
        <v>Livia</v>
      </c>
    </row>
    <row r="3">
      <c r="A3" s="20" t="s">
        <v>3784</v>
      </c>
      <c r="B3" s="107" t="str">
        <f> VLOOKUP($A3,datasets!$A:$B,2,0)</f>
        <v>Aguilar et al. 2013, The Photogrammetric Record (Q3DHRVLE)</v>
      </c>
      <c r="C3" s="16" t="s">
        <v>3777</v>
      </c>
      <c r="D3" s="3" t="s">
        <v>3778</v>
      </c>
      <c r="E3" s="5">
        <v>9.1</v>
      </c>
      <c r="F3" s="16" t="s">
        <v>203</v>
      </c>
      <c r="G3" s="16" t="s">
        <v>203</v>
      </c>
      <c r="H3" s="16" t="s">
        <v>203</v>
      </c>
      <c r="I3" s="108" t="s">
        <v>3779</v>
      </c>
      <c r="J3" s="108" t="s">
        <v>3780</v>
      </c>
      <c r="K3" s="108" t="s">
        <v>22</v>
      </c>
      <c r="L3" s="16" t="s">
        <v>3781</v>
      </c>
      <c r="M3" s="16" t="s">
        <v>3782</v>
      </c>
      <c r="N3" s="16" t="s">
        <v>3783</v>
      </c>
      <c r="O3" s="5" t="s">
        <v>22</v>
      </c>
      <c r="P3" s="65" t="str">
        <f t="array" ref="P3"> index(publications!$A$1:$A$319, match($B3, publications!$B$1:$B$319, 0))</f>
        <v>Livia</v>
      </c>
    </row>
    <row r="4">
      <c r="A4" s="20" t="s">
        <v>3785</v>
      </c>
      <c r="B4" s="107" t="str">
        <f> VLOOKUP($A4,datasets!$A:$B,2,0)</f>
        <v>Altmann et al. 2020, Water (LRT6Z88R)</v>
      </c>
      <c r="C4" s="16" t="s">
        <v>3786</v>
      </c>
      <c r="D4" s="3" t="s">
        <v>3787</v>
      </c>
      <c r="E4" s="73" t="s">
        <v>3788</v>
      </c>
      <c r="F4" s="16" t="s">
        <v>203</v>
      </c>
      <c r="G4" s="16" t="s">
        <v>203</v>
      </c>
      <c r="H4" s="16" t="s">
        <v>203</v>
      </c>
      <c r="I4" s="108" t="s">
        <v>3789</v>
      </c>
      <c r="J4" s="108" t="s">
        <v>3789</v>
      </c>
      <c r="K4" s="108" t="s">
        <v>22</v>
      </c>
      <c r="L4" s="16" t="s">
        <v>3781</v>
      </c>
      <c r="M4" s="16" t="s">
        <v>3790</v>
      </c>
      <c r="N4" s="16" t="s">
        <v>3791</v>
      </c>
      <c r="O4" s="5" t="s">
        <v>22</v>
      </c>
      <c r="P4" s="65" t="str">
        <f t="array" ref="P4"> index(publications!$A$1:$A$319, match($B4, publications!$B$1:$B$319, 0))</f>
        <v>Livia</v>
      </c>
    </row>
    <row r="5">
      <c r="A5" s="20" t="s">
        <v>3792</v>
      </c>
      <c r="B5" s="107" t="str">
        <f> VLOOKUP($A5,datasets!$A:$B,2,0)</f>
        <v>Altmann et al. 2020, Water (LRT6Z88R)</v>
      </c>
      <c r="C5" s="16" t="s">
        <v>3786</v>
      </c>
      <c r="D5" s="3" t="s">
        <v>3787</v>
      </c>
      <c r="E5" s="73" t="s">
        <v>3788</v>
      </c>
      <c r="F5" s="16" t="s">
        <v>203</v>
      </c>
      <c r="G5" s="16" t="s">
        <v>203</v>
      </c>
      <c r="H5" s="16" t="s">
        <v>203</v>
      </c>
      <c r="I5" s="108" t="s">
        <v>3789</v>
      </c>
      <c r="J5" s="108" t="s">
        <v>3789</v>
      </c>
      <c r="K5" s="108" t="s">
        <v>22</v>
      </c>
      <c r="L5" s="16" t="s">
        <v>3781</v>
      </c>
      <c r="M5" s="16" t="s">
        <v>3790</v>
      </c>
      <c r="N5" s="5" t="s">
        <v>22</v>
      </c>
      <c r="O5" s="5" t="s">
        <v>22</v>
      </c>
      <c r="P5" s="65" t="str">
        <f t="array" ref="P5"> index(publications!$A$1:$A$319, match($B5, publications!$B$1:$B$319, 0))</f>
        <v>Livia</v>
      </c>
    </row>
    <row r="6">
      <c r="A6" s="20" t="s">
        <v>3793</v>
      </c>
      <c r="B6" s="107" t="str">
        <f> VLOOKUP($A6,datasets!$A:$B,2,0)</f>
        <v>Andreassen et al. 2020, Journal of Glaciology (PQ3Q9H6A)</v>
      </c>
      <c r="C6" s="16" t="s">
        <v>3777</v>
      </c>
      <c r="D6" s="3" t="s">
        <v>3794</v>
      </c>
      <c r="E6" s="5" t="s">
        <v>22</v>
      </c>
      <c r="F6" s="16" t="s">
        <v>203</v>
      </c>
      <c r="G6" s="16" t="s">
        <v>203</v>
      </c>
      <c r="H6" s="16" t="s">
        <v>28</v>
      </c>
      <c r="I6" s="109" t="s">
        <v>22</v>
      </c>
      <c r="J6" s="108" t="s">
        <v>22</v>
      </c>
      <c r="K6" s="108" t="s">
        <v>22</v>
      </c>
      <c r="L6" s="108" t="s">
        <v>22</v>
      </c>
      <c r="M6" s="5" t="s">
        <v>22</v>
      </c>
      <c r="N6" s="5" t="s">
        <v>22</v>
      </c>
      <c r="O6" s="16" t="s">
        <v>2214</v>
      </c>
      <c r="P6" s="65" t="str">
        <f t="array" ref="P6"> index(publications!$A$1:$A$319, match($B6, publications!$B$1:$B$319, 0))</f>
        <v>Melanie</v>
      </c>
    </row>
    <row r="7">
      <c r="A7" s="20" t="s">
        <v>3795</v>
      </c>
      <c r="B7" s="107" t="str">
        <f> VLOOKUP($A7,datasets!$A:$B,2,0)</f>
        <v>Baily et al. 2003, Earth Surface Processes and Landforms (L945V4QX)</v>
      </c>
      <c r="C7" s="16" t="s">
        <v>3777</v>
      </c>
      <c r="D7" s="3" t="s">
        <v>3796</v>
      </c>
      <c r="E7" s="5" t="s">
        <v>22</v>
      </c>
      <c r="F7" s="16" t="s">
        <v>3252</v>
      </c>
      <c r="G7" s="16" t="s">
        <v>3252</v>
      </c>
      <c r="H7" s="16" t="s">
        <v>3252</v>
      </c>
      <c r="I7" s="109" t="s">
        <v>22</v>
      </c>
      <c r="J7" s="108" t="s">
        <v>22</v>
      </c>
      <c r="K7" s="108" t="s">
        <v>22</v>
      </c>
      <c r="L7" s="5"/>
      <c r="M7" s="5" t="s">
        <v>22</v>
      </c>
      <c r="N7" s="5" t="s">
        <v>22</v>
      </c>
      <c r="O7" s="5" t="s">
        <v>22</v>
      </c>
      <c r="P7" s="65" t="str">
        <f t="array" ref="P7"> index(publications!$A$1:$A$319, match($B7, publications!$B$1:$B$319, 0))</f>
        <v>Livia</v>
      </c>
    </row>
    <row r="8">
      <c r="A8" s="16" t="s">
        <v>3797</v>
      </c>
      <c r="B8" s="107" t="str">
        <f> VLOOKUP($A8,datasets!$A:$B,2,0)</f>
        <v>Bakker and Lane 2017, Earth Surface Processes and Landforms (XYRENZKG)</v>
      </c>
      <c r="C8" s="16" t="s">
        <v>3798</v>
      </c>
      <c r="D8" s="3" t="s">
        <v>3799</v>
      </c>
      <c r="E8" s="5" t="s">
        <v>22</v>
      </c>
      <c r="F8" s="16" t="s">
        <v>203</v>
      </c>
      <c r="G8" s="16" t="s">
        <v>28</v>
      </c>
      <c r="H8" s="16" t="s">
        <v>28</v>
      </c>
      <c r="I8" s="108" t="s">
        <v>22</v>
      </c>
      <c r="J8" s="108" t="s">
        <v>22</v>
      </c>
      <c r="K8" s="108" t="s">
        <v>22</v>
      </c>
      <c r="L8" s="16"/>
      <c r="M8" s="16" t="s">
        <v>3800</v>
      </c>
      <c r="N8" s="16" t="s">
        <v>3801</v>
      </c>
      <c r="O8" s="5" t="s">
        <v>22</v>
      </c>
      <c r="P8" s="65" t="str">
        <f t="array" ref="P8"> index(publications!$A$1:$A$319, match($B8, publications!$B$1:$B$319, 0))</f>
        <v>Livia</v>
      </c>
    </row>
    <row r="9">
      <c r="A9" s="16" t="s">
        <v>3802</v>
      </c>
      <c r="B9" s="107" t="str">
        <f> VLOOKUP($A8,datasets!$A:$B,2,0)</f>
        <v>Bakker and Lane 2017, Earth Surface Processes and Landforms (XYRENZKG)</v>
      </c>
      <c r="C9" s="16" t="s">
        <v>3798</v>
      </c>
      <c r="D9" s="3" t="s">
        <v>3799</v>
      </c>
      <c r="E9" s="5" t="s">
        <v>22</v>
      </c>
      <c r="F9" s="16" t="s">
        <v>203</v>
      </c>
      <c r="G9" s="16" t="s">
        <v>28</v>
      </c>
      <c r="H9" s="16" t="s">
        <v>28</v>
      </c>
      <c r="I9" s="108" t="s">
        <v>22</v>
      </c>
      <c r="J9" s="108" t="s">
        <v>22</v>
      </c>
      <c r="K9" s="108" t="s">
        <v>22</v>
      </c>
      <c r="L9" s="16"/>
      <c r="M9" s="16" t="s">
        <v>3800</v>
      </c>
      <c r="N9" s="16" t="s">
        <v>3801</v>
      </c>
      <c r="O9" s="5" t="s">
        <v>22</v>
      </c>
      <c r="P9" s="65" t="str">
        <f t="array" ref="P9"> index(publications!$A$1:$A$319, match($B9, publications!$B$1:$B$319, 0))</f>
        <v>Livia</v>
      </c>
    </row>
    <row r="10">
      <c r="A10" s="16" t="s">
        <v>3803</v>
      </c>
      <c r="B10" s="107" t="str">
        <f> VLOOKUP($A9,datasets!$A:$B,2,0)</f>
        <v>Bakker and Lane 2017, Earth Surface Processes and Landforms (XYRENZKG)</v>
      </c>
      <c r="C10" s="16" t="s">
        <v>3798</v>
      </c>
      <c r="D10" s="3" t="s">
        <v>3799</v>
      </c>
      <c r="E10" s="5" t="s">
        <v>22</v>
      </c>
      <c r="F10" s="16" t="s">
        <v>203</v>
      </c>
      <c r="G10" s="16" t="s">
        <v>28</v>
      </c>
      <c r="H10" s="16" t="s">
        <v>28</v>
      </c>
      <c r="I10" s="108" t="s">
        <v>22</v>
      </c>
      <c r="J10" s="108" t="s">
        <v>22</v>
      </c>
      <c r="K10" s="108" t="s">
        <v>22</v>
      </c>
      <c r="L10" s="16"/>
      <c r="M10" s="16" t="s">
        <v>3800</v>
      </c>
      <c r="N10" s="16" t="s">
        <v>3801</v>
      </c>
      <c r="O10" s="5" t="s">
        <v>22</v>
      </c>
      <c r="P10" s="65" t="str">
        <f t="array" ref="P10"> index(publications!$A$1:$A$319, match($B10, publications!$B$1:$B$319, 0))</f>
        <v>Livia</v>
      </c>
    </row>
    <row r="11">
      <c r="A11" s="16" t="s">
        <v>3804</v>
      </c>
      <c r="B11" s="107" t="str">
        <f> VLOOKUP($A10,datasets!$A:$B,2,0)</f>
        <v>Bakker and Lane 2017, Earth Surface Processes and Landforms (XYRENZKG)</v>
      </c>
      <c r="C11" s="16" t="s">
        <v>3798</v>
      </c>
      <c r="D11" s="3" t="s">
        <v>3799</v>
      </c>
      <c r="E11" s="5" t="s">
        <v>22</v>
      </c>
      <c r="F11" s="16" t="s">
        <v>203</v>
      </c>
      <c r="G11" s="16" t="s">
        <v>28</v>
      </c>
      <c r="H11" s="16" t="s">
        <v>28</v>
      </c>
      <c r="I11" s="108" t="s">
        <v>22</v>
      </c>
      <c r="J11" s="108" t="s">
        <v>22</v>
      </c>
      <c r="K11" s="108" t="s">
        <v>22</v>
      </c>
      <c r="L11" s="16"/>
      <c r="M11" s="16" t="s">
        <v>3800</v>
      </c>
      <c r="N11" s="16" t="s">
        <v>3801</v>
      </c>
      <c r="O11" s="5" t="s">
        <v>22</v>
      </c>
      <c r="P11" s="65" t="str">
        <f t="array" ref="P11"> index(publications!$A$1:$A$319, match($B11, publications!$B$1:$B$319, 0))</f>
        <v>Livia</v>
      </c>
    </row>
    <row r="12">
      <c r="A12" s="16" t="s">
        <v>3805</v>
      </c>
      <c r="B12" s="107" t="str">
        <f> VLOOKUP($A11,datasets!$A:$B,2,0)</f>
        <v>Bakker and Lane 2017, Earth Surface Processes and Landforms (XYRENZKG)</v>
      </c>
      <c r="C12" s="16" t="s">
        <v>3798</v>
      </c>
      <c r="D12" s="3" t="s">
        <v>3799</v>
      </c>
      <c r="E12" s="5" t="s">
        <v>22</v>
      </c>
      <c r="F12" s="16" t="s">
        <v>203</v>
      </c>
      <c r="G12" s="16" t="s">
        <v>28</v>
      </c>
      <c r="H12" s="16" t="s">
        <v>28</v>
      </c>
      <c r="I12" s="108" t="s">
        <v>22</v>
      </c>
      <c r="J12" s="108" t="s">
        <v>22</v>
      </c>
      <c r="K12" s="108" t="s">
        <v>22</v>
      </c>
      <c r="L12" s="16"/>
      <c r="M12" s="16" t="s">
        <v>3800</v>
      </c>
      <c r="N12" s="16" t="s">
        <v>3801</v>
      </c>
      <c r="O12" s="5" t="s">
        <v>22</v>
      </c>
      <c r="P12" s="65" t="str">
        <f t="array" ref="P12"> index(publications!$A$1:$A$319, match($B12, publications!$B$1:$B$319, 0))</f>
        <v>Livia</v>
      </c>
    </row>
    <row r="13">
      <c r="A13" s="16" t="s">
        <v>3806</v>
      </c>
      <c r="B13" s="107" t="str">
        <f> VLOOKUP($A12,datasets!$A:$B,2,0)</f>
        <v>Bakker and Lane 2017, Earth Surface Processes and Landforms (XYRENZKG)</v>
      </c>
      <c r="C13" s="16" t="s">
        <v>3798</v>
      </c>
      <c r="D13" s="3" t="s">
        <v>3799</v>
      </c>
      <c r="E13" s="5" t="s">
        <v>22</v>
      </c>
      <c r="F13" s="16" t="s">
        <v>203</v>
      </c>
      <c r="G13" s="16" t="s">
        <v>28</v>
      </c>
      <c r="H13" s="16" t="s">
        <v>28</v>
      </c>
      <c r="I13" s="108" t="s">
        <v>22</v>
      </c>
      <c r="J13" s="108" t="s">
        <v>22</v>
      </c>
      <c r="K13" s="108" t="s">
        <v>22</v>
      </c>
      <c r="L13" s="16"/>
      <c r="M13" s="16" t="s">
        <v>3800</v>
      </c>
      <c r="N13" s="16" t="s">
        <v>3801</v>
      </c>
      <c r="O13" s="5" t="s">
        <v>22</v>
      </c>
      <c r="P13" s="65" t="str">
        <f t="array" ref="P13"> index(publications!$A$1:$A$319, match($B13, publications!$B$1:$B$319, 0))</f>
        <v>Livia</v>
      </c>
    </row>
    <row r="14">
      <c r="A14" s="16" t="s">
        <v>3807</v>
      </c>
      <c r="B14" s="107" t="str">
        <f> VLOOKUP($A13,datasets!$A:$B,2,0)</f>
        <v>Bakker and Lane 2017, Earth Surface Processes and Landforms (XYRENZKG)</v>
      </c>
      <c r="C14" s="16" t="s">
        <v>3798</v>
      </c>
      <c r="D14" s="16" t="s">
        <v>3799</v>
      </c>
      <c r="E14" s="93" t="s">
        <v>22</v>
      </c>
      <c r="F14" s="16" t="s">
        <v>203</v>
      </c>
      <c r="G14" s="16" t="s">
        <v>28</v>
      </c>
      <c r="H14" s="16" t="s">
        <v>28</v>
      </c>
      <c r="I14" s="108" t="s">
        <v>22</v>
      </c>
      <c r="J14" s="108" t="s">
        <v>22</v>
      </c>
      <c r="K14" s="108" t="s">
        <v>22</v>
      </c>
      <c r="L14" s="16"/>
      <c r="M14" s="16" t="s">
        <v>3800</v>
      </c>
      <c r="N14" s="16" t="s">
        <v>3801</v>
      </c>
      <c r="O14" s="5" t="s">
        <v>22</v>
      </c>
      <c r="P14" s="65" t="str">
        <f t="array" ref="P14"> index(publications!$A$1:$A$319, match($B14, publications!$B$1:$B$319, 0))</f>
        <v>Livia</v>
      </c>
    </row>
    <row r="15">
      <c r="A15" s="16" t="s">
        <v>3808</v>
      </c>
      <c r="B15" s="107" t="str">
        <f> VLOOKUP($A14,datasets!$A:$B,2,0)</f>
        <v>Bakker and Lane 2017, Earth Surface Processes and Landforms (XYRENZKG)</v>
      </c>
      <c r="C15" s="16" t="s">
        <v>3798</v>
      </c>
      <c r="D15" s="16" t="s">
        <v>3799</v>
      </c>
      <c r="E15" s="93" t="s">
        <v>22</v>
      </c>
      <c r="F15" s="16" t="s">
        <v>203</v>
      </c>
      <c r="G15" s="16" t="s">
        <v>28</v>
      </c>
      <c r="H15" s="16" t="s">
        <v>28</v>
      </c>
      <c r="I15" s="108" t="s">
        <v>22</v>
      </c>
      <c r="J15" s="108" t="s">
        <v>22</v>
      </c>
      <c r="K15" s="108" t="s">
        <v>22</v>
      </c>
      <c r="L15" s="16"/>
      <c r="M15" s="16" t="s">
        <v>3800</v>
      </c>
      <c r="N15" s="16" t="s">
        <v>3801</v>
      </c>
      <c r="O15" s="5" t="s">
        <v>22</v>
      </c>
      <c r="P15" s="65" t="str">
        <f t="array" ref="P15"> index(publications!$A$1:$A$319, match($B15, publications!$B$1:$B$319, 0))</f>
        <v>Livia</v>
      </c>
    </row>
    <row r="16">
      <c r="A16" s="16" t="s">
        <v>3809</v>
      </c>
      <c r="B16" s="107" t="str">
        <f> VLOOKUP($A16,datasets!$A:$B,2,0)</f>
        <v>Batlle 2018, Preprint (9SKMSD4Z)</v>
      </c>
      <c r="C16" s="16" t="s">
        <v>3786</v>
      </c>
      <c r="D16" s="3" t="s">
        <v>3810</v>
      </c>
      <c r="E16" s="5" t="s">
        <v>22</v>
      </c>
      <c r="F16" s="16" t="s">
        <v>203</v>
      </c>
      <c r="G16" s="16" t="s">
        <v>203</v>
      </c>
      <c r="H16" s="16" t="s">
        <v>203</v>
      </c>
      <c r="I16" s="108" t="s">
        <v>3811</v>
      </c>
      <c r="J16" s="108" t="s">
        <v>3811</v>
      </c>
      <c r="K16" s="108" t="s">
        <v>22</v>
      </c>
      <c r="L16" s="16"/>
      <c r="M16" s="16" t="s">
        <v>3811</v>
      </c>
      <c r="N16" s="16" t="s">
        <v>22</v>
      </c>
      <c r="O16" s="16" t="s">
        <v>22</v>
      </c>
      <c r="P16" s="65" t="str">
        <f t="array" ref="P16"> index(publications!$A$1:$A$319, match($B16, publications!$B$1:$B$319, 0))</f>
        <v>Camillo</v>
      </c>
    </row>
    <row r="17">
      <c r="A17" s="16" t="s">
        <v>3812</v>
      </c>
      <c r="B17" s="107" t="str">
        <f> VLOOKUP($A17,datasets!$A:$B,2,0)</f>
        <v>Belart et al. 2019, Journal of Glaciology (G7RKHNSY)</v>
      </c>
      <c r="C17" s="16" t="s">
        <v>3786</v>
      </c>
      <c r="D17" s="3" t="s">
        <v>3813</v>
      </c>
      <c r="E17" s="5" t="s">
        <v>22</v>
      </c>
      <c r="F17" s="16" t="s">
        <v>203</v>
      </c>
      <c r="G17" s="16" t="s">
        <v>203</v>
      </c>
      <c r="H17" s="16" t="s">
        <v>203</v>
      </c>
      <c r="I17" s="108" t="s">
        <v>3814</v>
      </c>
      <c r="J17" s="108" t="s">
        <v>3814</v>
      </c>
      <c r="K17" s="108" t="s">
        <v>22</v>
      </c>
      <c r="L17" s="16"/>
      <c r="M17" s="16" t="s">
        <v>3814</v>
      </c>
      <c r="N17" s="16" t="s">
        <v>3815</v>
      </c>
      <c r="O17" s="16" t="s">
        <v>22</v>
      </c>
      <c r="P17" s="65" t="str">
        <f t="array" ref="P17"> index(publications!$A$1:$A$319, match($B17, publications!$B$1:$B$319, 0))</f>
        <v>Livia</v>
      </c>
    </row>
    <row r="18">
      <c r="A18" s="16" t="s">
        <v>3816</v>
      </c>
      <c r="B18" s="107" t="str">
        <f> VLOOKUP($A18,datasets!$A:$B,2,0)</f>
        <v>Belart et al. 2019, Journal of Glaciology (G7RKHNSY)</v>
      </c>
      <c r="C18" s="16" t="s">
        <v>3786</v>
      </c>
      <c r="D18" s="3" t="s">
        <v>3813</v>
      </c>
      <c r="E18" s="5" t="s">
        <v>22</v>
      </c>
      <c r="F18" s="16" t="s">
        <v>203</v>
      </c>
      <c r="G18" s="16" t="s">
        <v>203</v>
      </c>
      <c r="H18" s="16" t="s">
        <v>203</v>
      </c>
      <c r="I18" s="108" t="s">
        <v>3814</v>
      </c>
      <c r="J18" s="108" t="s">
        <v>3814</v>
      </c>
      <c r="K18" s="108" t="s">
        <v>22</v>
      </c>
      <c r="L18" s="16"/>
      <c r="M18" s="16" t="s">
        <v>3814</v>
      </c>
      <c r="N18" s="16" t="s">
        <v>3815</v>
      </c>
      <c r="O18" s="16" t="s">
        <v>22</v>
      </c>
      <c r="P18" s="65" t="str">
        <f t="array" ref="P18"> index(publications!$A$1:$A$319, match($B18, publications!$B$1:$B$319, 0))</f>
        <v>Livia</v>
      </c>
    </row>
    <row r="19">
      <c r="A19" s="16" t="s">
        <v>3817</v>
      </c>
      <c r="B19" s="107" t="str">
        <f> VLOOKUP($A19,datasets!$A:$B,2,0)</f>
        <v>Belart et al. 2019, Journal of Glaciology (G7RKHNSY)</v>
      </c>
      <c r="C19" s="16" t="s">
        <v>3786</v>
      </c>
      <c r="D19" s="3" t="s">
        <v>3813</v>
      </c>
      <c r="E19" s="5" t="s">
        <v>22</v>
      </c>
      <c r="F19" s="16" t="s">
        <v>203</v>
      </c>
      <c r="G19" s="16" t="s">
        <v>203</v>
      </c>
      <c r="H19" s="16" t="s">
        <v>203</v>
      </c>
      <c r="I19" s="108" t="s">
        <v>3814</v>
      </c>
      <c r="J19" s="108" t="s">
        <v>3814</v>
      </c>
      <c r="K19" s="108" t="s">
        <v>22</v>
      </c>
      <c r="L19" s="16"/>
      <c r="M19" s="16" t="s">
        <v>3814</v>
      </c>
      <c r="N19" s="16" t="s">
        <v>3815</v>
      </c>
      <c r="O19" s="16" t="s">
        <v>22</v>
      </c>
      <c r="P19" s="65" t="str">
        <f t="array" ref="P19"> index(publications!$A$1:$A$319, match($B19, publications!$B$1:$B$319, 0))</f>
        <v>Livia</v>
      </c>
    </row>
    <row r="20">
      <c r="A20" s="16" t="s">
        <v>3818</v>
      </c>
      <c r="B20" s="107" t="str">
        <f> VLOOKUP($A20,datasets!$A:$B,2,0)</f>
        <v>Belart et al. 2019, Journal of Glaciology (G7RKHNSY)</v>
      </c>
      <c r="C20" s="16" t="s">
        <v>3786</v>
      </c>
      <c r="D20" s="3" t="s">
        <v>3813</v>
      </c>
      <c r="E20" s="5" t="s">
        <v>22</v>
      </c>
      <c r="F20" s="16" t="s">
        <v>203</v>
      </c>
      <c r="G20" s="16" t="s">
        <v>203</v>
      </c>
      <c r="H20" s="16" t="s">
        <v>203</v>
      </c>
      <c r="I20" s="108" t="s">
        <v>3814</v>
      </c>
      <c r="J20" s="108" t="s">
        <v>3814</v>
      </c>
      <c r="K20" s="108" t="s">
        <v>22</v>
      </c>
      <c r="L20" s="16"/>
      <c r="M20" s="16" t="s">
        <v>3814</v>
      </c>
      <c r="N20" s="16" t="s">
        <v>3815</v>
      </c>
      <c r="O20" s="16" t="s">
        <v>22</v>
      </c>
      <c r="P20" s="65" t="str">
        <f t="array" ref="P20"> index(publications!$A$1:$A$319, match($B20, publications!$B$1:$B$319, 0))</f>
        <v>Livia</v>
      </c>
    </row>
    <row r="21">
      <c r="A21" s="16" t="s">
        <v>3819</v>
      </c>
      <c r="B21" s="107" t="str">
        <f> VLOOKUP($A21,datasets!$A:$B,2,0)</f>
        <v>Belart et al. 2019, Journal of Glaciology (G7RKHNSY)</v>
      </c>
      <c r="C21" s="16" t="s">
        <v>3786</v>
      </c>
      <c r="D21" s="3" t="s">
        <v>3813</v>
      </c>
      <c r="E21" s="5" t="s">
        <v>22</v>
      </c>
      <c r="F21" s="16" t="s">
        <v>203</v>
      </c>
      <c r="G21" s="16" t="s">
        <v>203</v>
      </c>
      <c r="H21" s="16" t="s">
        <v>203</v>
      </c>
      <c r="I21" s="108" t="s">
        <v>3814</v>
      </c>
      <c r="J21" s="108" t="s">
        <v>3814</v>
      </c>
      <c r="K21" s="108" t="s">
        <v>22</v>
      </c>
      <c r="L21" s="16"/>
      <c r="M21" s="16" t="s">
        <v>3814</v>
      </c>
      <c r="N21" s="16" t="s">
        <v>3815</v>
      </c>
      <c r="O21" s="16" t="s">
        <v>22</v>
      </c>
      <c r="P21" s="65" t="str">
        <f t="array" ref="P21"> index(publications!$A$1:$A$319, match($B21, publications!$B$1:$B$319, 0))</f>
        <v>Livia</v>
      </c>
    </row>
    <row r="22">
      <c r="A22" s="16" t="s">
        <v>3820</v>
      </c>
      <c r="B22" s="107" t="str">
        <f> VLOOKUP($A22,datasets!$A:$B,2,0)</f>
        <v>Belart et al. 2019, Journal of Glaciology (G7RKHNSY)</v>
      </c>
      <c r="C22" s="16" t="s">
        <v>3786</v>
      </c>
      <c r="D22" s="3" t="s">
        <v>3813</v>
      </c>
      <c r="E22" s="5" t="s">
        <v>22</v>
      </c>
      <c r="F22" s="16" t="s">
        <v>203</v>
      </c>
      <c r="G22" s="16" t="s">
        <v>203</v>
      </c>
      <c r="H22" s="16" t="s">
        <v>203</v>
      </c>
      <c r="I22" s="108" t="s">
        <v>3814</v>
      </c>
      <c r="J22" s="108" t="s">
        <v>3814</v>
      </c>
      <c r="K22" s="108" t="s">
        <v>22</v>
      </c>
      <c r="L22" s="16"/>
      <c r="M22" s="16" t="s">
        <v>3814</v>
      </c>
      <c r="N22" s="16" t="s">
        <v>3815</v>
      </c>
      <c r="O22" s="16" t="s">
        <v>22</v>
      </c>
      <c r="P22" s="65" t="str">
        <f t="array" ref="P22"> index(publications!$A$1:$A$319, match($B22, publications!$B$1:$B$319, 0))</f>
        <v>Livia</v>
      </c>
    </row>
    <row r="23">
      <c r="A23" s="20" t="s">
        <v>3821</v>
      </c>
      <c r="B23" s="107" t="str">
        <f> VLOOKUP($A23,datasets!$A:$B,2,0)</f>
        <v>Belart et al. 2019, Journal of Glaciology (G7RKHNSY)</v>
      </c>
      <c r="C23" s="16" t="s">
        <v>3786</v>
      </c>
      <c r="D23" s="3" t="s">
        <v>3813</v>
      </c>
      <c r="E23" s="5" t="s">
        <v>22</v>
      </c>
      <c r="F23" s="16" t="s">
        <v>203</v>
      </c>
      <c r="G23" s="16" t="s">
        <v>203</v>
      </c>
      <c r="H23" s="16" t="s">
        <v>203</v>
      </c>
      <c r="I23" s="108" t="s">
        <v>3814</v>
      </c>
      <c r="J23" s="108" t="s">
        <v>3814</v>
      </c>
      <c r="K23" s="108" t="s">
        <v>22</v>
      </c>
      <c r="L23" s="110"/>
      <c r="M23" s="110" t="s">
        <v>3814</v>
      </c>
      <c r="N23" s="16" t="s">
        <v>3815</v>
      </c>
      <c r="O23" s="16" t="s">
        <v>22</v>
      </c>
      <c r="P23" s="65" t="str">
        <f t="array" ref="P23"> index(publications!$A$1:$A$319, match($B23, publications!$B$1:$B$319, 0))</f>
        <v>Livia</v>
      </c>
    </row>
    <row r="24">
      <c r="A24" s="20" t="s">
        <v>3822</v>
      </c>
      <c r="B24" s="107" t="str">
        <f> VLOOKUP($A24,datasets!$A:$B,2,0)</f>
        <v>Belart et al. 2020, Frontiers in Earth Science (2XDGW8V2)</v>
      </c>
      <c r="C24" s="16" t="s">
        <v>3786</v>
      </c>
      <c r="D24" s="3" t="s">
        <v>3813</v>
      </c>
      <c r="E24" s="5" t="s">
        <v>22</v>
      </c>
      <c r="F24" s="16" t="s">
        <v>203</v>
      </c>
      <c r="G24" s="16" t="s">
        <v>203</v>
      </c>
      <c r="H24" s="16" t="s">
        <v>203</v>
      </c>
      <c r="I24" s="108" t="s">
        <v>3814</v>
      </c>
      <c r="J24" s="108" t="s">
        <v>3814</v>
      </c>
      <c r="K24" s="108" t="s">
        <v>22</v>
      </c>
      <c r="L24" s="110"/>
      <c r="M24" s="110" t="s">
        <v>3814</v>
      </c>
      <c r="N24" s="16" t="s">
        <v>22</v>
      </c>
      <c r="O24" s="16" t="s">
        <v>1875</v>
      </c>
      <c r="P24" s="65" t="str">
        <f t="array" ref="P24"> index(publications!$A$1:$A$319, match($B24, publications!$B$1:$B$319, 0))</f>
        <v>Amaury</v>
      </c>
    </row>
    <row r="25">
      <c r="A25" s="16" t="s">
        <v>3823</v>
      </c>
      <c r="B25" s="107" t="str">
        <f> VLOOKUP($A25,datasets!$A:$B,2,0)</f>
        <v>Belart et al. 2020, Frontiers in Earth Science (2XDGW8V2)</v>
      </c>
      <c r="C25" s="16" t="s">
        <v>3786</v>
      </c>
      <c r="D25" s="3" t="s">
        <v>3813</v>
      </c>
      <c r="E25" s="5" t="s">
        <v>22</v>
      </c>
      <c r="F25" s="16" t="s">
        <v>203</v>
      </c>
      <c r="G25" s="16" t="s">
        <v>203</v>
      </c>
      <c r="H25" s="16" t="s">
        <v>203</v>
      </c>
      <c r="I25" s="108" t="s">
        <v>3814</v>
      </c>
      <c r="J25" s="108" t="s">
        <v>3814</v>
      </c>
      <c r="K25" s="108" t="s">
        <v>22</v>
      </c>
      <c r="L25" s="110"/>
      <c r="M25" s="110" t="s">
        <v>3814</v>
      </c>
      <c r="N25" s="16" t="s">
        <v>22</v>
      </c>
      <c r="O25" s="16" t="s">
        <v>1875</v>
      </c>
      <c r="P25" s="65" t="str">
        <f t="array" ref="P25"> index(publications!$A$1:$A$319, match($B25, publications!$B$1:$B$319, 0))</f>
        <v>Amaury</v>
      </c>
    </row>
    <row r="26" ht="15.0" customHeight="1">
      <c r="A26" s="20" t="s">
        <v>3824</v>
      </c>
      <c r="B26" s="107" t="str">
        <f> VLOOKUP($A26,datasets!$A:$B,2,0)</f>
        <v>Berveglieri et al. 2016, IEEE Journal of Selected Topics in Applied Earth Observations and Remote Sensing (7BFYB2XH)</v>
      </c>
      <c r="C26" s="16" t="s">
        <v>3777</v>
      </c>
      <c r="D26" s="3" t="s">
        <v>3778</v>
      </c>
      <c r="E26" s="5">
        <v>2015.0</v>
      </c>
      <c r="F26" s="16" t="s">
        <v>203</v>
      </c>
      <c r="G26" s="40" t="s">
        <v>3252</v>
      </c>
      <c r="H26" s="16" t="s">
        <v>203</v>
      </c>
      <c r="I26" s="108" t="s">
        <v>3825</v>
      </c>
      <c r="J26" s="108" t="s">
        <v>3826</v>
      </c>
      <c r="K26" s="108" t="s">
        <v>22</v>
      </c>
      <c r="L26" s="111"/>
      <c r="M26" s="111" t="s">
        <v>3825</v>
      </c>
      <c r="N26" s="112" t="s">
        <v>3827</v>
      </c>
      <c r="O26" s="16" t="s">
        <v>22</v>
      </c>
      <c r="P26" s="65" t="str">
        <f t="array" ref="P26"> index(publications!$A$1:$A$319, match($B26, publications!$B$1:$B$319, 0))</f>
        <v>Livia</v>
      </c>
    </row>
    <row r="27">
      <c r="A27" s="20" t="s">
        <v>3828</v>
      </c>
      <c r="B27" s="107" t="str">
        <f> VLOOKUP($A27,datasets!$A:$B,2,0)</f>
        <v>Berveglieri et al. 2018, ISPRS Journal of Photogrammetry and Remote Sensing (89YP4S4S)</v>
      </c>
      <c r="C27" s="16" t="s">
        <v>3777</v>
      </c>
      <c r="D27" s="3" t="s">
        <v>3778</v>
      </c>
      <c r="E27" s="5">
        <v>2015.0</v>
      </c>
      <c r="F27" s="16" t="s">
        <v>203</v>
      </c>
      <c r="G27" s="40" t="s">
        <v>28</v>
      </c>
      <c r="H27" s="16" t="s">
        <v>203</v>
      </c>
      <c r="I27" s="108" t="s">
        <v>3825</v>
      </c>
      <c r="J27" s="108" t="s">
        <v>3826</v>
      </c>
      <c r="K27" s="108" t="s">
        <v>22</v>
      </c>
      <c r="L27" s="111"/>
      <c r="M27" s="111" t="s">
        <v>3825</v>
      </c>
      <c r="N27" s="16" t="s">
        <v>22</v>
      </c>
      <c r="O27" s="16" t="s">
        <v>1880</v>
      </c>
      <c r="P27" s="65" t="str">
        <f t="array" ref="P27"> index(publications!$A$1:$A$319, match($B27, publications!$B$1:$B$319, 0))</f>
        <v>Livia</v>
      </c>
    </row>
    <row r="28">
      <c r="A28" s="20" t="s">
        <v>3829</v>
      </c>
      <c r="B28" s="107" t="str">
        <f> VLOOKUP($A28,datasets!$A:$B,2,0)</f>
        <v>Berveglieri et al. 2018, ISPRS Journal of Photogrammetry and Remote Sensing (89YP4S4S)</v>
      </c>
      <c r="C28" s="16" t="s">
        <v>3777</v>
      </c>
      <c r="D28" s="3" t="s">
        <v>3778</v>
      </c>
      <c r="E28" s="5">
        <v>2015.0</v>
      </c>
      <c r="F28" s="16" t="s">
        <v>203</v>
      </c>
      <c r="G28" s="40" t="s">
        <v>28</v>
      </c>
      <c r="H28" s="16" t="s">
        <v>203</v>
      </c>
      <c r="I28" s="108" t="s">
        <v>3825</v>
      </c>
      <c r="J28" s="108" t="s">
        <v>3826</v>
      </c>
      <c r="K28" s="108" t="s">
        <v>22</v>
      </c>
      <c r="L28" s="111"/>
      <c r="M28" s="111" t="s">
        <v>3825</v>
      </c>
      <c r="N28" s="16" t="s">
        <v>22</v>
      </c>
      <c r="O28" s="16" t="s">
        <v>1880</v>
      </c>
      <c r="P28" s="65" t="str">
        <f t="array" ref="P28"> index(publications!$A$1:$A$319, match($B28, publications!$B$1:$B$319, 0))</f>
        <v>Livia</v>
      </c>
    </row>
    <row r="29">
      <c r="A29" s="20" t="s">
        <v>1887</v>
      </c>
      <c r="B29" s="107" t="str">
        <f> VLOOKUP($A29,datasets!$A:$B,2,0)</f>
        <v>Betz et al. 2019, Zeitschrift für Geomorphologie (C97XPXE6)</v>
      </c>
      <c r="C29" s="16" t="s">
        <v>3786</v>
      </c>
      <c r="D29" s="3" t="s">
        <v>3787</v>
      </c>
      <c r="E29" s="5" t="s">
        <v>22</v>
      </c>
      <c r="F29" s="16" t="s">
        <v>203</v>
      </c>
      <c r="G29" s="16" t="s">
        <v>3252</v>
      </c>
      <c r="H29" s="16" t="s">
        <v>3252</v>
      </c>
      <c r="I29" s="108" t="s">
        <v>22</v>
      </c>
      <c r="J29" s="108" t="s">
        <v>22</v>
      </c>
      <c r="K29" s="108" t="s">
        <v>22</v>
      </c>
      <c r="L29" s="16"/>
      <c r="M29" s="16" t="s">
        <v>22</v>
      </c>
      <c r="N29" s="16" t="s">
        <v>22</v>
      </c>
      <c r="O29" s="16" t="s">
        <v>22</v>
      </c>
      <c r="P29" s="65" t="str">
        <f t="array" ref="P29"> index(publications!$A$1:$A$319, match($B29, publications!$B$1:$B$319, 0))</f>
        <v>Anette</v>
      </c>
    </row>
    <row r="30">
      <c r="A30" s="20" t="s">
        <v>1889</v>
      </c>
      <c r="B30" s="107" t="str">
        <f> VLOOKUP($A30,datasets!$A:$B,2,0)</f>
        <v>Betz et al. 2019, Zeitschrift für Geomorphologie (C97XPXE6)</v>
      </c>
      <c r="C30" s="16" t="s">
        <v>3786</v>
      </c>
      <c r="D30" s="3" t="s">
        <v>3787</v>
      </c>
      <c r="E30" s="5" t="s">
        <v>22</v>
      </c>
      <c r="F30" s="16" t="s">
        <v>203</v>
      </c>
      <c r="G30" s="16" t="s">
        <v>3252</v>
      </c>
      <c r="H30" s="16" t="s">
        <v>3252</v>
      </c>
      <c r="I30" s="108" t="s">
        <v>22</v>
      </c>
      <c r="J30" s="108" t="s">
        <v>22</v>
      </c>
      <c r="K30" s="108" t="s">
        <v>22</v>
      </c>
      <c r="L30" s="16"/>
      <c r="M30" s="16" t="s">
        <v>22</v>
      </c>
      <c r="N30" s="16" t="s">
        <v>22</v>
      </c>
      <c r="O30" s="16"/>
      <c r="P30" s="65"/>
    </row>
    <row r="31">
      <c r="A31" s="20" t="s">
        <v>3830</v>
      </c>
      <c r="B31" s="107" t="str">
        <f> VLOOKUP($A31,datasets!$A:$B,2,0)</f>
        <v>Bhattacharya et al. 2018, 2018 4th International Conference on Recent Advances in Information Technology (2HQXTLS6)</v>
      </c>
      <c r="C31" s="16" t="s">
        <v>3777</v>
      </c>
      <c r="D31" s="3" t="s">
        <v>3778</v>
      </c>
      <c r="E31" s="5">
        <v>2014.0</v>
      </c>
      <c r="F31" s="16" t="s">
        <v>203</v>
      </c>
      <c r="G31" s="16" t="s">
        <v>3252</v>
      </c>
      <c r="H31" s="16" t="s">
        <v>203</v>
      </c>
      <c r="I31" s="108" t="s">
        <v>3831</v>
      </c>
      <c r="J31" s="108" t="s">
        <v>3832</v>
      </c>
      <c r="K31" s="108" t="s">
        <v>22</v>
      </c>
      <c r="L31" s="16"/>
      <c r="M31" s="16" t="s">
        <v>3833</v>
      </c>
      <c r="N31" s="16" t="s">
        <v>3834</v>
      </c>
      <c r="O31" s="16" t="s">
        <v>22</v>
      </c>
      <c r="P31" s="65" t="str">
        <f t="array" ref="P31"> index(publications!$A$1:$A$319, match($B31, publications!$B$1:$B$319, 0))</f>
        <v>Bob</v>
      </c>
    </row>
    <row r="32">
      <c r="A32" s="20" t="s">
        <v>3835</v>
      </c>
      <c r="B32" s="107" t="str">
        <f> VLOOKUP($A32,datasets!$A:$B,2,0)</f>
        <v>Bitelli and Girelli 2009, Journal of Cultural Heritage (U5IZQNWE)</v>
      </c>
      <c r="C32" s="16" t="s">
        <v>3777</v>
      </c>
      <c r="D32" s="3" t="s">
        <v>3778</v>
      </c>
      <c r="E32" s="5">
        <v>9.3</v>
      </c>
      <c r="F32" s="16" t="s">
        <v>203</v>
      </c>
      <c r="G32" s="16" t="s">
        <v>28</v>
      </c>
      <c r="H32" s="16" t="s">
        <v>203</v>
      </c>
      <c r="I32" s="108" t="s">
        <v>3836</v>
      </c>
      <c r="J32" s="108" t="s">
        <v>3836</v>
      </c>
      <c r="K32" s="108" t="s">
        <v>22</v>
      </c>
      <c r="L32" s="16"/>
      <c r="M32" s="16" t="s">
        <v>3837</v>
      </c>
      <c r="N32" s="16" t="s">
        <v>3838</v>
      </c>
      <c r="O32" s="16" t="s">
        <v>22</v>
      </c>
      <c r="P32" s="65" t="str">
        <f t="array" ref="P32"> index(publications!$A$1:$A$319, match($B32, publications!$B$1:$B$319, 0))</f>
        <v>Bob</v>
      </c>
    </row>
    <row r="33">
      <c r="A33" s="20" t="s">
        <v>3839</v>
      </c>
      <c r="B33" s="107" t="str">
        <f> VLOOKUP($A33,datasets!$A:$B,2,0)</f>
        <v>Bolch et al. 2008, Journal of Glaciology (VZSHSDVT)</v>
      </c>
      <c r="C33" s="16" t="s">
        <v>3777</v>
      </c>
      <c r="D33" s="3" t="s">
        <v>3840</v>
      </c>
      <c r="E33" s="5" t="s">
        <v>3841</v>
      </c>
      <c r="F33" s="16" t="s">
        <v>203</v>
      </c>
      <c r="G33" s="16" t="s">
        <v>28</v>
      </c>
      <c r="H33" s="16" t="s">
        <v>28</v>
      </c>
      <c r="I33" s="108" t="s">
        <v>22</v>
      </c>
      <c r="J33" s="108" t="s">
        <v>22</v>
      </c>
      <c r="K33" s="108" t="s">
        <v>22</v>
      </c>
      <c r="L33" s="16"/>
      <c r="M33" s="16" t="s">
        <v>22</v>
      </c>
      <c r="N33" s="16" t="s">
        <v>22</v>
      </c>
      <c r="O33" s="16" t="s">
        <v>22</v>
      </c>
      <c r="P33" s="65" t="str">
        <f t="array" ref="P33"> index(publications!$A$1:$A$319, match($B33, publications!$B$1:$B$319, 0))</f>
        <v>Bob</v>
      </c>
    </row>
    <row r="34">
      <c r="A34" s="20" t="s">
        <v>1903</v>
      </c>
      <c r="B34" s="107" t="str">
        <f> VLOOKUP($A34,datasets!$A:$B,2,0)</f>
        <v>Bolch et al. 2011, The Cryosphere (D5BPHY87)</v>
      </c>
      <c r="C34" s="16" t="s">
        <v>3777</v>
      </c>
      <c r="D34" s="3" t="s">
        <v>3842</v>
      </c>
      <c r="E34" s="5" t="s">
        <v>22</v>
      </c>
      <c r="F34" s="16" t="s">
        <v>203</v>
      </c>
      <c r="G34" s="16" t="s">
        <v>203</v>
      </c>
      <c r="H34" s="16" t="s">
        <v>3252</v>
      </c>
      <c r="I34" s="108" t="s">
        <v>22</v>
      </c>
      <c r="J34" s="108" t="s">
        <v>22</v>
      </c>
      <c r="K34" s="108" t="s">
        <v>22</v>
      </c>
      <c r="L34" s="16"/>
      <c r="M34" s="16" t="s">
        <v>22</v>
      </c>
      <c r="N34" s="16" t="s">
        <v>3843</v>
      </c>
      <c r="O34" s="16" t="s">
        <v>22</v>
      </c>
      <c r="P34" s="65" t="str">
        <f t="array" ref="P34"> index(publications!$A$1:$A$319, match($B34, publications!$B$1:$B$319, 0))</f>
        <v>Amaury</v>
      </c>
    </row>
    <row r="35">
      <c r="A35" s="16" t="s">
        <v>1904</v>
      </c>
      <c r="B35" s="107" t="str">
        <f> VLOOKUP($A35,datasets!$A:$B,2,0)</f>
        <v>Bolch et al. 2011, The Cryosphere (D5BPHY87)</v>
      </c>
      <c r="C35" s="16" t="s">
        <v>3777</v>
      </c>
      <c r="D35" s="3" t="s">
        <v>3842</v>
      </c>
      <c r="E35" s="5" t="s">
        <v>22</v>
      </c>
      <c r="F35" s="16" t="s">
        <v>203</v>
      </c>
      <c r="G35" s="16" t="s">
        <v>203</v>
      </c>
      <c r="H35" s="16" t="s">
        <v>3252</v>
      </c>
      <c r="I35" s="108" t="s">
        <v>22</v>
      </c>
      <c r="J35" s="108" t="s">
        <v>22</v>
      </c>
      <c r="K35" s="108" t="s">
        <v>22</v>
      </c>
      <c r="L35" s="16"/>
      <c r="M35" s="16" t="s">
        <v>22</v>
      </c>
      <c r="N35" s="16" t="s">
        <v>22</v>
      </c>
      <c r="O35" s="16" t="s">
        <v>22</v>
      </c>
      <c r="P35" s="65" t="str">
        <f t="array" ref="P35"> index(publications!$A$1:$A$319, match($B35, publications!$B$1:$B$319, 0))</f>
        <v>Amaury</v>
      </c>
    </row>
    <row r="36">
      <c r="A36" s="20" t="s">
        <v>1906</v>
      </c>
      <c r="B36" s="107" t="str">
        <f> VLOOKUP($A36,datasets!$A:$B,2,0)</f>
        <v>Bolch et al. 2011, The Cryosphere (D5BPHY87)</v>
      </c>
      <c r="C36" s="16" t="s">
        <v>3777</v>
      </c>
      <c r="D36" s="3" t="s">
        <v>3778</v>
      </c>
      <c r="E36" s="5">
        <v>9.1</v>
      </c>
      <c r="F36" s="16" t="s">
        <v>203</v>
      </c>
      <c r="G36" s="16" t="s">
        <v>3252</v>
      </c>
      <c r="H36" s="16" t="s">
        <v>3252</v>
      </c>
      <c r="I36" s="108" t="s">
        <v>22</v>
      </c>
      <c r="J36" s="108" t="s">
        <v>22</v>
      </c>
      <c r="K36" s="108" t="s">
        <v>22</v>
      </c>
      <c r="L36" s="16"/>
      <c r="M36" s="16" t="s">
        <v>22</v>
      </c>
      <c r="N36" s="16" t="s">
        <v>3843</v>
      </c>
      <c r="O36" s="16" t="s">
        <v>22</v>
      </c>
      <c r="P36" s="65" t="str">
        <f t="array" ref="P36"> index(publications!$A$1:$A$319, match($B36, publications!$B$1:$B$319, 0))</f>
        <v>Amaury</v>
      </c>
    </row>
    <row r="37">
      <c r="A37" s="20" t="s">
        <v>3844</v>
      </c>
      <c r="B37" s="107" t="str">
        <f> VLOOKUP($A37,datasets!$A:$B,2,0)</f>
        <v>Bolch et al. 2017, The Cryosphere (UFU92EAC)</v>
      </c>
      <c r="C37" s="16" t="s">
        <v>3777</v>
      </c>
      <c r="D37" s="3" t="s">
        <v>3845</v>
      </c>
      <c r="E37" s="73">
        <v>2014.0</v>
      </c>
      <c r="F37" s="16" t="s">
        <v>203</v>
      </c>
      <c r="G37" s="16" t="s">
        <v>203</v>
      </c>
      <c r="H37" s="16" t="s">
        <v>203</v>
      </c>
      <c r="I37" s="108" t="s">
        <v>3846</v>
      </c>
      <c r="J37" s="108" t="s">
        <v>3846</v>
      </c>
      <c r="K37" s="108" t="s">
        <v>22</v>
      </c>
      <c r="L37" s="16"/>
      <c r="M37" s="16" t="s">
        <v>3847</v>
      </c>
      <c r="N37" s="16" t="s">
        <v>22</v>
      </c>
      <c r="O37" s="16" t="s">
        <v>22</v>
      </c>
      <c r="P37" s="65" t="str">
        <f t="array" ref="P37"> index(publications!$A$1:$A$319, match($B37, publications!$B$1:$B$319, 0))</f>
        <v>Amaury</v>
      </c>
    </row>
    <row r="38">
      <c r="A38" s="16" t="s">
        <v>3848</v>
      </c>
      <c r="B38" s="107" t="str">
        <f> VLOOKUP($A38,datasets!$A:$B,2,0)</f>
        <v>Bolch et al. 2017, The Cryosphere (UFU92EAC)</v>
      </c>
      <c r="C38" s="16" t="s">
        <v>3777</v>
      </c>
      <c r="D38" s="3" t="s">
        <v>3845</v>
      </c>
      <c r="E38" s="73">
        <v>2014.0</v>
      </c>
      <c r="F38" s="16" t="s">
        <v>203</v>
      </c>
      <c r="G38" s="16" t="s">
        <v>203</v>
      </c>
      <c r="H38" s="16" t="s">
        <v>203</v>
      </c>
      <c r="I38" s="108" t="s">
        <v>3846</v>
      </c>
      <c r="J38" s="108" t="s">
        <v>3846</v>
      </c>
      <c r="K38" s="108" t="s">
        <v>22</v>
      </c>
      <c r="L38" s="16"/>
      <c r="M38" s="16" t="s">
        <v>3847</v>
      </c>
      <c r="N38" s="16" t="s">
        <v>22</v>
      </c>
      <c r="O38" s="16" t="s">
        <v>22</v>
      </c>
      <c r="P38" s="65" t="str">
        <f t="array" ref="P38"> index(publications!$A$1:$A$319, match($B38, publications!$B$1:$B$319, 0))</f>
        <v>Amaury</v>
      </c>
    </row>
    <row r="39">
      <c r="A39" s="20" t="s">
        <v>1912</v>
      </c>
      <c r="B39" s="107" t="str">
        <f> VLOOKUP($A39,datasets!$A:$B,2,0)</f>
        <v>Bolles and Forman 2018, Frontiers in Earth Science (PBSVU4ID)</v>
      </c>
      <c r="C39" s="16" t="s">
        <v>3849</v>
      </c>
      <c r="D39" s="3" t="s">
        <v>3850</v>
      </c>
      <c r="E39" s="5" t="s">
        <v>22</v>
      </c>
      <c r="F39" s="16" t="s">
        <v>203</v>
      </c>
      <c r="G39" s="16" t="s">
        <v>203</v>
      </c>
      <c r="H39" s="16" t="s">
        <v>203</v>
      </c>
      <c r="I39" s="108" t="s">
        <v>3851</v>
      </c>
      <c r="J39" s="108" t="s">
        <v>3852</v>
      </c>
      <c r="K39" s="113" t="s">
        <v>3853</v>
      </c>
      <c r="L39" s="16"/>
      <c r="M39" s="16" t="s">
        <v>3851</v>
      </c>
      <c r="N39" s="16" t="s">
        <v>3854</v>
      </c>
      <c r="O39" s="16" t="s">
        <v>22</v>
      </c>
      <c r="P39" s="65" t="str">
        <f t="array" ref="P39"> index(publications!$A$1:$A$319, match($B39, publications!$B$1:$B$319, 0))</f>
        <v>Anette</v>
      </c>
    </row>
    <row r="40">
      <c r="A40" s="16" t="s">
        <v>1914</v>
      </c>
      <c r="B40" s="107" t="str">
        <f> VLOOKUP($A40,datasets!$A:$B,2,0)</f>
        <v>Bolles and Forman 2018, Frontiers in Earth Science (PBSVU4ID)</v>
      </c>
      <c r="C40" s="16" t="s">
        <v>3849</v>
      </c>
      <c r="D40" s="3" t="s">
        <v>3850</v>
      </c>
      <c r="E40" s="5" t="s">
        <v>22</v>
      </c>
      <c r="F40" s="16" t="s">
        <v>203</v>
      </c>
      <c r="G40" s="16" t="s">
        <v>203</v>
      </c>
      <c r="H40" s="16" t="s">
        <v>203</v>
      </c>
      <c r="I40" s="108" t="s">
        <v>3851</v>
      </c>
      <c r="J40" s="108" t="s">
        <v>3852</v>
      </c>
      <c r="K40" s="113" t="s">
        <v>3853</v>
      </c>
      <c r="L40" s="16"/>
      <c r="M40" s="16" t="s">
        <v>3851</v>
      </c>
      <c r="N40" s="16" t="s">
        <v>3854</v>
      </c>
      <c r="O40" s="16" t="s">
        <v>22</v>
      </c>
      <c r="P40" s="65" t="str">
        <f t="array" ref="P40"> index(publications!$A$1:$A$319, match($B40, publications!$B$1:$B$319, 0))</f>
        <v>Anette</v>
      </c>
    </row>
    <row r="41">
      <c r="A41" s="20" t="s">
        <v>1916</v>
      </c>
      <c r="B41" s="107" t="str">
        <f> VLOOKUP($A41,datasets!$A:$B,2,0)</f>
        <v>Bolles and Forman 2018, Frontiers in Earth Science (PBSVU4ID)</v>
      </c>
      <c r="C41" s="16" t="s">
        <v>3849</v>
      </c>
      <c r="D41" s="3" t="s">
        <v>3850</v>
      </c>
      <c r="E41" s="5" t="s">
        <v>22</v>
      </c>
      <c r="F41" s="16" t="s">
        <v>203</v>
      </c>
      <c r="G41" s="16" t="s">
        <v>203</v>
      </c>
      <c r="H41" s="16" t="s">
        <v>203</v>
      </c>
      <c r="I41" s="108" t="s">
        <v>3851</v>
      </c>
      <c r="J41" s="108" t="s">
        <v>3852</v>
      </c>
      <c r="K41" s="113" t="s">
        <v>3855</v>
      </c>
      <c r="L41" s="16"/>
      <c r="M41" s="16" t="s">
        <v>3851</v>
      </c>
      <c r="N41" s="16" t="s">
        <v>3854</v>
      </c>
      <c r="O41" s="16" t="s">
        <v>22</v>
      </c>
      <c r="P41" s="65" t="str">
        <f t="array" ref="P41"> index(publications!$A$1:$A$319, match($B41, publications!$B$1:$B$319, 0))</f>
        <v>Anette</v>
      </c>
    </row>
    <row r="42">
      <c r="A42" s="16" t="s">
        <v>1918</v>
      </c>
      <c r="B42" s="107" t="str">
        <f> VLOOKUP($A42,datasets!$A:$B,2,0)</f>
        <v>Bolles and Forman 2018, Frontiers in Earth Science (PBSVU4ID)</v>
      </c>
      <c r="C42" s="16" t="s">
        <v>3849</v>
      </c>
      <c r="D42" s="3" t="s">
        <v>3850</v>
      </c>
      <c r="E42" s="3" t="s">
        <v>22</v>
      </c>
      <c r="F42" s="3" t="s">
        <v>203</v>
      </c>
      <c r="G42" s="3" t="s">
        <v>203</v>
      </c>
      <c r="H42" s="3" t="s">
        <v>203</v>
      </c>
      <c r="I42" s="108" t="s">
        <v>3851</v>
      </c>
      <c r="J42" s="108" t="s">
        <v>3852</v>
      </c>
      <c r="K42" s="113" t="s">
        <v>3855</v>
      </c>
      <c r="L42" s="3"/>
      <c r="M42" s="3" t="s">
        <v>3851</v>
      </c>
      <c r="N42" s="3" t="s">
        <v>3854</v>
      </c>
      <c r="O42" s="3" t="s">
        <v>22</v>
      </c>
      <c r="P42" s="65" t="str">
        <f t="array" ref="P42"> index(publications!$A$1:$A$319, match($B42, publications!$B$1:$B$319, 0))</f>
        <v>Anette</v>
      </c>
    </row>
    <row r="43">
      <c r="A43" s="20" t="s">
        <v>1920</v>
      </c>
      <c r="B43" s="107" t="str">
        <f> VLOOKUP($A43,datasets!$A:$B,2,0)</f>
        <v>Bolles and Forman 2018, Frontiers in Earth Science (PBSVU4ID)</v>
      </c>
      <c r="C43" s="16" t="s">
        <v>3849</v>
      </c>
      <c r="D43" s="3" t="s">
        <v>3850</v>
      </c>
      <c r="E43" s="3" t="s">
        <v>22</v>
      </c>
      <c r="F43" s="3" t="s">
        <v>203</v>
      </c>
      <c r="G43" s="3" t="s">
        <v>203</v>
      </c>
      <c r="H43" s="3" t="s">
        <v>203</v>
      </c>
      <c r="I43" s="108" t="s">
        <v>3851</v>
      </c>
      <c r="J43" s="108" t="s">
        <v>3852</v>
      </c>
      <c r="K43" s="113" t="s">
        <v>3855</v>
      </c>
      <c r="L43" s="3"/>
      <c r="M43" s="3" t="s">
        <v>3851</v>
      </c>
      <c r="N43" s="3" t="s">
        <v>3854</v>
      </c>
      <c r="O43" s="3" t="s">
        <v>22</v>
      </c>
      <c r="P43" s="65" t="str">
        <f t="array" ref="P43"> index(publications!$A$1:$A$319, match($B43, publications!$B$1:$B$319, 0))</f>
        <v>Anette</v>
      </c>
    </row>
    <row r="44">
      <c r="A44" s="16" t="s">
        <v>1922</v>
      </c>
      <c r="B44" s="107" t="str">
        <f> VLOOKUP($A44,datasets!$A:$B,2,0)</f>
        <v>Bolles and Forman 2018, Frontiers in Earth Science (PBSVU4ID)</v>
      </c>
      <c r="C44" s="16" t="s">
        <v>3849</v>
      </c>
      <c r="D44" s="3" t="s">
        <v>3850</v>
      </c>
      <c r="E44" s="3" t="s">
        <v>22</v>
      </c>
      <c r="F44" s="3" t="s">
        <v>203</v>
      </c>
      <c r="G44" s="3" t="s">
        <v>203</v>
      </c>
      <c r="H44" s="3" t="s">
        <v>203</v>
      </c>
      <c r="I44" s="108" t="s">
        <v>3851</v>
      </c>
      <c r="J44" s="108" t="s">
        <v>3852</v>
      </c>
      <c r="K44" s="113" t="s">
        <v>3855</v>
      </c>
      <c r="L44" s="3"/>
      <c r="M44" s="3" t="s">
        <v>3851</v>
      </c>
      <c r="N44" s="3" t="s">
        <v>3854</v>
      </c>
      <c r="O44" s="3" t="s">
        <v>22</v>
      </c>
      <c r="P44" s="65" t="str">
        <f t="array" ref="P44"> index(publications!$A$1:$A$319, match($B44, publications!$B$1:$B$319, 0))</f>
        <v>Anette</v>
      </c>
    </row>
    <row r="45">
      <c r="A45" s="16" t="s">
        <v>3856</v>
      </c>
      <c r="B45" s="107" t="str">
        <f> VLOOKUP($A45,datasets!$A:$B,2,0)</f>
        <v>Bożek et al. 2019, Remote Sensing (MJIMZDLP)</v>
      </c>
      <c r="C45" s="16" t="s">
        <v>3786</v>
      </c>
      <c r="D45" s="3" t="s">
        <v>3787</v>
      </c>
      <c r="E45" s="3" t="s">
        <v>22</v>
      </c>
      <c r="F45" s="3" t="s">
        <v>203</v>
      </c>
      <c r="G45" s="3" t="s">
        <v>203</v>
      </c>
      <c r="H45" s="3" t="s">
        <v>203</v>
      </c>
      <c r="I45" s="108" t="s">
        <v>3857</v>
      </c>
      <c r="J45" s="108" t="s">
        <v>3857</v>
      </c>
      <c r="K45" s="108" t="s">
        <v>22</v>
      </c>
      <c r="L45" s="3"/>
      <c r="M45" s="3" t="s">
        <v>3858</v>
      </c>
      <c r="N45" s="3" t="s">
        <v>3859</v>
      </c>
      <c r="O45" s="3" t="s">
        <v>22</v>
      </c>
      <c r="P45" s="65" t="str">
        <f t="array" ref="P45"> index(publications!$A$1:$A$319, match($B45, publications!$B$1:$B$319, 0))</f>
        <v>Camillo</v>
      </c>
    </row>
    <row r="46">
      <c r="A46" s="20" t="s">
        <v>3860</v>
      </c>
      <c r="B46" s="107" t="str">
        <f> VLOOKUP($A46,datasets!$A:$B,2,0)</f>
        <v>Broadbent 2017, University of Redlands (69S6EE9C)</v>
      </c>
      <c r="C46" s="16" t="s">
        <v>3786</v>
      </c>
      <c r="D46" s="3" t="s">
        <v>3861</v>
      </c>
      <c r="E46" s="5" t="s">
        <v>22</v>
      </c>
      <c r="F46" s="3" t="s">
        <v>203</v>
      </c>
      <c r="G46" s="3" t="s">
        <v>203</v>
      </c>
      <c r="H46" s="3" t="s">
        <v>203</v>
      </c>
      <c r="I46" s="108" t="s">
        <v>3862</v>
      </c>
      <c r="J46" s="108" t="s">
        <v>3863</v>
      </c>
      <c r="K46" s="108" t="s">
        <v>22</v>
      </c>
      <c r="L46" s="3"/>
      <c r="M46" s="3" t="s">
        <v>3864</v>
      </c>
      <c r="N46" s="3" t="s">
        <v>3865</v>
      </c>
      <c r="O46" s="3" t="s">
        <v>22</v>
      </c>
      <c r="P46" s="65" t="str">
        <f t="array" ref="P46"> index(publications!$A$1:$A$319, match($B46, publications!$B$1:$B$319, 0))</f>
        <v>Camillo</v>
      </c>
    </row>
    <row r="47">
      <c r="A47" s="20" t="s">
        <v>3866</v>
      </c>
      <c r="B47" s="107" t="str">
        <f> VLOOKUP($A47,datasets!$A:$B,2,0)</f>
        <v>Capolupo et al. 2018, International Journal of Applied Earth Observation and Geoinformation (VPA8IRXJ)</v>
      </c>
      <c r="C47" s="16" t="s">
        <v>3786</v>
      </c>
      <c r="D47" s="3" t="s">
        <v>3850</v>
      </c>
      <c r="E47" s="3" t="s">
        <v>22</v>
      </c>
      <c r="F47" s="3" t="s">
        <v>203</v>
      </c>
      <c r="G47" s="3" t="s">
        <v>28</v>
      </c>
      <c r="H47" s="3" t="s">
        <v>28</v>
      </c>
      <c r="I47" s="108" t="s">
        <v>22</v>
      </c>
      <c r="J47" s="108" t="s">
        <v>22</v>
      </c>
      <c r="K47" s="108" t="s">
        <v>22</v>
      </c>
      <c r="L47" s="3"/>
      <c r="M47" s="3" t="s">
        <v>22</v>
      </c>
      <c r="N47" s="3" t="s">
        <v>3867</v>
      </c>
      <c r="O47" s="3" t="s">
        <v>22</v>
      </c>
      <c r="P47" s="65" t="str">
        <f t="array" ref="P47"> index(publications!$A$1:$A$319, match($B47, publications!$B$1:$B$319, 0))</f>
        <v>Livia</v>
      </c>
    </row>
    <row r="48">
      <c r="A48" s="20" t="s">
        <v>3868</v>
      </c>
      <c r="B48" s="107" t="str">
        <f> VLOOKUP($A48,datasets!$A:$B,2,0)</f>
        <v>Cardenal et al. 2006, Proceedings of the Spatial Accuracy 2006 (ANVHQVC3)</v>
      </c>
      <c r="C48" s="16" t="s">
        <v>3777</v>
      </c>
      <c r="D48" s="3" t="s">
        <v>3778</v>
      </c>
      <c r="E48" s="5" t="s">
        <v>22</v>
      </c>
      <c r="F48" s="16" t="s">
        <v>203</v>
      </c>
      <c r="G48" s="16" t="s">
        <v>3252</v>
      </c>
      <c r="H48" s="16" t="s">
        <v>3252</v>
      </c>
      <c r="I48" s="108" t="s">
        <v>22</v>
      </c>
      <c r="J48" s="108" t="s">
        <v>22</v>
      </c>
      <c r="K48" s="108" t="s">
        <v>22</v>
      </c>
      <c r="L48" s="16"/>
      <c r="M48" s="16" t="s">
        <v>22</v>
      </c>
      <c r="N48" s="16" t="s">
        <v>22</v>
      </c>
      <c r="O48" s="16" t="s">
        <v>22</v>
      </c>
      <c r="P48" s="65" t="str">
        <f t="array" ref="P48"> index(publications!$A$1:$A$319, match($B48, publications!$B$1:$B$319, 0))</f>
        <v>Livia</v>
      </c>
    </row>
    <row r="49">
      <c r="A49" s="20" t="s">
        <v>3869</v>
      </c>
      <c r="B49" s="107" t="str">
        <f> VLOOKUP($A49,datasets!$A:$B,2,0)</f>
        <v>Cardenal et al. 2006, Proceedings of the Spatial Accuracy 2006 (ANVHQVC3)</v>
      </c>
      <c r="C49" s="16" t="s">
        <v>3777</v>
      </c>
      <c r="D49" s="3" t="s">
        <v>3778</v>
      </c>
      <c r="E49" s="5" t="s">
        <v>22</v>
      </c>
      <c r="F49" s="16" t="s">
        <v>203</v>
      </c>
      <c r="G49" s="16" t="s">
        <v>3252</v>
      </c>
      <c r="H49" s="16" t="s">
        <v>3252</v>
      </c>
      <c r="I49" s="108" t="s">
        <v>22</v>
      </c>
      <c r="J49" s="108" t="s">
        <v>22</v>
      </c>
      <c r="K49" s="108" t="s">
        <v>22</v>
      </c>
      <c r="L49" s="16"/>
      <c r="M49" s="16" t="s">
        <v>22</v>
      </c>
      <c r="N49" s="16" t="s">
        <v>22</v>
      </c>
      <c r="O49" s="16" t="s">
        <v>22</v>
      </c>
      <c r="P49" s="65" t="str">
        <f t="array" ref="P49"> index(publications!$A$1:$A$319, match($B49, publications!$B$1:$B$319, 0))</f>
        <v>Livia</v>
      </c>
    </row>
    <row r="50">
      <c r="A50" s="20" t="s">
        <v>3870</v>
      </c>
      <c r="B50" s="107" t="str">
        <f> VLOOKUP($A50,datasets!$A:$B,2,0)</f>
        <v>Cardenal et al. 2006, Proceedings of the Spatial Accuracy 2006 (ANVHQVC3)</v>
      </c>
      <c r="C50" s="16" t="s">
        <v>3777</v>
      </c>
      <c r="D50" s="3" t="s">
        <v>3778</v>
      </c>
      <c r="E50" s="5" t="s">
        <v>22</v>
      </c>
      <c r="F50" s="16" t="s">
        <v>203</v>
      </c>
      <c r="G50" s="16" t="s">
        <v>3252</v>
      </c>
      <c r="H50" s="16" t="s">
        <v>3252</v>
      </c>
      <c r="I50" s="108" t="s">
        <v>22</v>
      </c>
      <c r="J50" s="108" t="s">
        <v>22</v>
      </c>
      <c r="K50" s="108" t="s">
        <v>22</v>
      </c>
      <c r="L50" s="16"/>
      <c r="M50" s="16" t="s">
        <v>22</v>
      </c>
      <c r="N50" s="16" t="s">
        <v>22</v>
      </c>
      <c r="O50" s="16" t="s">
        <v>22</v>
      </c>
      <c r="P50" s="65" t="str">
        <f t="array" ref="P50"> index(publications!$A$1:$A$319, match($B50, publications!$B$1:$B$319, 0))</f>
        <v>Livia</v>
      </c>
    </row>
    <row r="51">
      <c r="A51" s="20" t="s">
        <v>3871</v>
      </c>
      <c r="B51" s="107" t="str">
        <f> VLOOKUP($A51,datasets!$A:$B,2,0)</f>
        <v>Cardenal et al. 2006, Proceedings of the Spatial Accuracy 2006 (ANVHQVC3)</v>
      </c>
      <c r="C51" s="16" t="s">
        <v>3777</v>
      </c>
      <c r="D51" s="3" t="s">
        <v>3778</v>
      </c>
      <c r="E51" s="5" t="s">
        <v>22</v>
      </c>
      <c r="F51" s="16" t="s">
        <v>203</v>
      </c>
      <c r="G51" s="16" t="s">
        <v>3252</v>
      </c>
      <c r="H51" s="16" t="s">
        <v>3252</v>
      </c>
      <c r="I51" s="108" t="s">
        <v>22</v>
      </c>
      <c r="J51" s="108" t="s">
        <v>22</v>
      </c>
      <c r="K51" s="108" t="s">
        <v>22</v>
      </c>
      <c r="L51" s="16"/>
      <c r="M51" s="16" t="s">
        <v>22</v>
      </c>
      <c r="N51" s="16" t="s">
        <v>22</v>
      </c>
      <c r="O51" s="16" t="s">
        <v>22</v>
      </c>
      <c r="P51" s="65" t="str">
        <f t="array" ref="P51"> index(publications!$A$1:$A$319, match($B51, publications!$B$1:$B$319, 0))</f>
        <v>Livia</v>
      </c>
    </row>
    <row r="52">
      <c r="A52" s="20" t="s">
        <v>3872</v>
      </c>
      <c r="B52" s="107" t="str">
        <f> VLOOKUP($A52,datasets!$A:$B,2,0)</f>
        <v>Cardenal et al. 2006, Proceedings of the Spatial Accuracy 2006 (ANVHQVC3)</v>
      </c>
      <c r="C52" s="16" t="s">
        <v>3777</v>
      </c>
      <c r="D52" s="3" t="s">
        <v>3778</v>
      </c>
      <c r="E52" s="5" t="s">
        <v>22</v>
      </c>
      <c r="F52" s="16" t="s">
        <v>203</v>
      </c>
      <c r="G52" s="16" t="s">
        <v>3252</v>
      </c>
      <c r="H52" s="16" t="s">
        <v>3252</v>
      </c>
      <c r="I52" s="108" t="s">
        <v>22</v>
      </c>
      <c r="J52" s="108" t="s">
        <v>22</v>
      </c>
      <c r="K52" s="108" t="s">
        <v>22</v>
      </c>
      <c r="L52" s="16"/>
      <c r="M52" s="16" t="s">
        <v>22</v>
      </c>
      <c r="N52" s="16" t="s">
        <v>22</v>
      </c>
      <c r="O52" s="16" t="s">
        <v>22</v>
      </c>
      <c r="P52" s="65" t="str">
        <f t="array" ref="P52"> index(publications!$A$1:$A$319, match($B52, publications!$B$1:$B$319, 0))</f>
        <v>Livia</v>
      </c>
    </row>
    <row r="53">
      <c r="A53" s="16" t="s">
        <v>3873</v>
      </c>
      <c r="B53" s="107" t="str">
        <f> VLOOKUP($A53,datasets!$A:$B,2,0)</f>
        <v>Carvalho et al. 2020, Earth Surface Processes and Landforms (RFLJ9CDM)</v>
      </c>
      <c r="C53" s="16" t="s">
        <v>3786</v>
      </c>
      <c r="D53" s="3" t="s">
        <v>3861</v>
      </c>
      <c r="E53" s="5" t="s">
        <v>22</v>
      </c>
      <c r="F53" s="16" t="s">
        <v>203</v>
      </c>
      <c r="G53" s="16" t="s">
        <v>3252</v>
      </c>
      <c r="H53" s="16" t="s">
        <v>203</v>
      </c>
      <c r="I53" s="108" t="s">
        <v>3874</v>
      </c>
      <c r="J53" s="108" t="s">
        <v>3874</v>
      </c>
      <c r="K53" s="108" t="s">
        <v>22</v>
      </c>
      <c r="L53" s="16"/>
      <c r="M53" s="16" t="s">
        <v>3875</v>
      </c>
      <c r="O53" s="16" t="s">
        <v>2266</v>
      </c>
      <c r="P53" s="65" t="str">
        <f t="array" ref="P53"> index(publications!$A$1:$A$319, match($B53, publications!$B$1:$B$319, 0))</f>
        <v>Livia</v>
      </c>
    </row>
    <row r="54">
      <c r="A54" s="16" t="s">
        <v>3876</v>
      </c>
      <c r="B54" s="107" t="str">
        <f> VLOOKUP($A54,datasets!$A:$B,2,0)</f>
        <v>Carvalho et al. 2020, Earth Surface Processes and Landforms (RFLJ9CDM)</v>
      </c>
      <c r="C54" s="16" t="s">
        <v>3786</v>
      </c>
      <c r="D54" s="3" t="s">
        <v>3861</v>
      </c>
      <c r="E54" s="5" t="s">
        <v>22</v>
      </c>
      <c r="F54" s="16" t="s">
        <v>203</v>
      </c>
      <c r="G54" s="16" t="s">
        <v>3252</v>
      </c>
      <c r="H54" s="16" t="s">
        <v>203</v>
      </c>
      <c r="I54" s="108" t="s">
        <v>3874</v>
      </c>
      <c r="J54" s="108" t="s">
        <v>3874</v>
      </c>
      <c r="K54" s="108" t="s">
        <v>22</v>
      </c>
      <c r="L54" s="16"/>
      <c r="M54" s="16" t="s">
        <v>3875</v>
      </c>
      <c r="O54" s="16" t="s">
        <v>2266</v>
      </c>
      <c r="P54" s="10" t="s">
        <v>23</v>
      </c>
    </row>
    <row r="55">
      <c r="A55" s="16" t="s">
        <v>3877</v>
      </c>
      <c r="B55" s="107" t="str">
        <f> VLOOKUP($A55,datasets!$A:$B,2,0)</f>
        <v>Carvalho et al. 2020, Earth Surface Processes and Landforms (RFLJ9CDM)</v>
      </c>
      <c r="C55" s="16" t="s">
        <v>3786</v>
      </c>
      <c r="D55" s="3" t="s">
        <v>3861</v>
      </c>
      <c r="E55" s="5" t="s">
        <v>22</v>
      </c>
      <c r="F55" s="16" t="s">
        <v>203</v>
      </c>
      <c r="G55" s="16" t="s">
        <v>3252</v>
      </c>
      <c r="H55" s="16" t="s">
        <v>203</v>
      </c>
      <c r="I55" s="108" t="s">
        <v>3874</v>
      </c>
      <c r="J55" s="108" t="s">
        <v>3874</v>
      </c>
      <c r="K55" s="108" t="s">
        <v>22</v>
      </c>
      <c r="L55" s="16"/>
      <c r="M55" s="16" t="s">
        <v>3875</v>
      </c>
      <c r="O55" s="16" t="s">
        <v>2266</v>
      </c>
      <c r="P55" s="10" t="s">
        <v>23</v>
      </c>
    </row>
    <row r="56">
      <c r="A56" s="20" t="s">
        <v>3878</v>
      </c>
      <c r="B56" s="107" t="str">
        <f> VLOOKUP($A56,datasets!$A:$B,2,0)</f>
        <v>Carvalho et al. 2020, Earth Surface Processes and Landforms (RFLJ9CDM)</v>
      </c>
      <c r="C56" s="16" t="s">
        <v>3786</v>
      </c>
      <c r="D56" s="3" t="s">
        <v>3861</v>
      </c>
      <c r="E56" s="5" t="s">
        <v>22</v>
      </c>
      <c r="F56" s="16" t="s">
        <v>203</v>
      </c>
      <c r="G56" s="16" t="s">
        <v>3252</v>
      </c>
      <c r="H56" s="16" t="s">
        <v>203</v>
      </c>
      <c r="I56" s="108" t="s">
        <v>3874</v>
      </c>
      <c r="J56" s="108" t="s">
        <v>3874</v>
      </c>
      <c r="K56" s="108" t="s">
        <v>22</v>
      </c>
      <c r="L56" s="16"/>
      <c r="M56" s="16" t="s">
        <v>3875</v>
      </c>
      <c r="O56" s="16" t="s">
        <v>2266</v>
      </c>
      <c r="P56" s="10" t="s">
        <v>23</v>
      </c>
    </row>
    <row r="57">
      <c r="A57" s="20" t="s">
        <v>3879</v>
      </c>
      <c r="B57" s="107" t="str">
        <f> VLOOKUP($A57,datasets!$A:$B,2,0)</f>
        <v>Carvalho et al. 2020, Earth Surface Processes and Landforms (RFLJ9CDM)</v>
      </c>
      <c r="C57" s="16" t="s">
        <v>3786</v>
      </c>
      <c r="D57" s="3" t="s">
        <v>3861</v>
      </c>
      <c r="E57" s="5" t="s">
        <v>22</v>
      </c>
      <c r="F57" s="16" t="s">
        <v>203</v>
      </c>
      <c r="G57" s="16" t="s">
        <v>3252</v>
      </c>
      <c r="H57" s="16" t="s">
        <v>203</v>
      </c>
      <c r="I57" s="108" t="s">
        <v>3874</v>
      </c>
      <c r="J57" s="108" t="s">
        <v>3874</v>
      </c>
      <c r="K57" s="108" t="s">
        <v>22</v>
      </c>
      <c r="L57" s="16"/>
      <c r="M57" s="16" t="s">
        <v>3875</v>
      </c>
      <c r="O57" s="16" t="s">
        <v>2266</v>
      </c>
      <c r="P57" s="10" t="s">
        <v>23</v>
      </c>
    </row>
    <row r="58">
      <c r="A58" s="20" t="s">
        <v>3880</v>
      </c>
      <c r="B58" s="107" t="str">
        <f> VLOOKUP($A58,datasets!$A:$B,2,0)</f>
        <v>Carvalho et al. 2020, Earth Surface Processes and Landforms (RFLJ9CDM)</v>
      </c>
      <c r="C58" s="16" t="s">
        <v>3786</v>
      </c>
      <c r="D58" s="3" t="s">
        <v>3861</v>
      </c>
      <c r="E58" s="5" t="s">
        <v>22</v>
      </c>
      <c r="F58" s="16" t="s">
        <v>203</v>
      </c>
      <c r="G58" s="16" t="s">
        <v>3252</v>
      </c>
      <c r="H58" s="16" t="s">
        <v>203</v>
      </c>
      <c r="I58" s="108" t="s">
        <v>3874</v>
      </c>
      <c r="J58" s="108" t="s">
        <v>3874</v>
      </c>
      <c r="K58" s="108" t="s">
        <v>22</v>
      </c>
      <c r="L58" s="16"/>
      <c r="M58" s="16" t="s">
        <v>3875</v>
      </c>
      <c r="O58" s="16" t="s">
        <v>2266</v>
      </c>
      <c r="P58" s="10" t="s">
        <v>23</v>
      </c>
    </row>
    <row r="59">
      <c r="A59" s="20" t="s">
        <v>3881</v>
      </c>
      <c r="B59" s="107" t="str">
        <f> VLOOKUP($A59,datasets!$A:$B,2,0)</f>
        <v>Carvalho et al. 2021, Earth Surface Processes and Landforms (DIS2XCPI)</v>
      </c>
      <c r="C59" s="16" t="s">
        <v>3786</v>
      </c>
      <c r="D59" s="3" t="s">
        <v>3861</v>
      </c>
      <c r="E59" s="114" t="s">
        <v>22</v>
      </c>
      <c r="F59" s="16" t="s">
        <v>203</v>
      </c>
      <c r="G59" s="16" t="s">
        <v>3252</v>
      </c>
      <c r="H59" s="16" t="s">
        <v>203</v>
      </c>
      <c r="I59" s="108" t="s">
        <v>3814</v>
      </c>
      <c r="J59" s="108" t="s">
        <v>3814</v>
      </c>
      <c r="K59" s="108" t="s">
        <v>22</v>
      </c>
      <c r="L59" s="16"/>
      <c r="M59" s="16" t="s">
        <v>3882</v>
      </c>
      <c r="N59" s="16" t="s">
        <v>22</v>
      </c>
      <c r="O59" s="16" t="s">
        <v>22</v>
      </c>
      <c r="P59" s="65" t="str">
        <f t="array" ref="P59"> index(publications!$A$1:$A$319, match($B59, publications!$B$1:$B$319, 0))</f>
        <v>Camillo</v>
      </c>
    </row>
    <row r="60">
      <c r="A60" s="16" t="s">
        <v>3883</v>
      </c>
      <c r="B60" s="107" t="str">
        <f> VLOOKUP($A60,datasets!$A:$B,2,0)</f>
        <v>Carvalho et al. 2021, Earth Surface Processes and Landforms (DIS2XCPI)</v>
      </c>
      <c r="C60" s="16" t="s">
        <v>3786</v>
      </c>
      <c r="D60" s="3" t="s">
        <v>3861</v>
      </c>
      <c r="E60" s="114" t="s">
        <v>22</v>
      </c>
      <c r="F60" s="16" t="s">
        <v>203</v>
      </c>
      <c r="G60" s="16" t="s">
        <v>3252</v>
      </c>
      <c r="H60" s="16" t="s">
        <v>203</v>
      </c>
      <c r="I60" s="108" t="s">
        <v>3814</v>
      </c>
      <c r="J60" s="108" t="s">
        <v>3814</v>
      </c>
      <c r="K60" s="108" t="s">
        <v>22</v>
      </c>
      <c r="L60" s="16"/>
      <c r="M60" s="16" t="s">
        <v>3882</v>
      </c>
      <c r="N60" s="16" t="s">
        <v>22</v>
      </c>
      <c r="O60" s="16" t="s">
        <v>22</v>
      </c>
      <c r="P60" s="65" t="str">
        <f t="array" ref="P60"> index(publications!$A$1:$A$319, match($B60, publications!$B$1:$B$319, 0))</f>
        <v>Camillo</v>
      </c>
    </row>
    <row r="61">
      <c r="A61" s="16" t="s">
        <v>3884</v>
      </c>
      <c r="B61" s="107" t="str">
        <f> VLOOKUP($A61,datasets!$A:$B,2,0)</f>
        <v>Carvalho et al. 2021, Earth Surface Processes and Landforms (DIS2XCPI)</v>
      </c>
      <c r="C61" s="16" t="s">
        <v>3786</v>
      </c>
      <c r="D61" s="3" t="s">
        <v>3861</v>
      </c>
      <c r="E61" s="114" t="s">
        <v>22</v>
      </c>
      <c r="F61" s="16" t="s">
        <v>203</v>
      </c>
      <c r="G61" s="16" t="s">
        <v>3252</v>
      </c>
      <c r="H61" s="16" t="s">
        <v>203</v>
      </c>
      <c r="I61" s="108" t="s">
        <v>3814</v>
      </c>
      <c r="J61" s="108" t="s">
        <v>3814</v>
      </c>
      <c r="K61" s="108" t="s">
        <v>22</v>
      </c>
      <c r="L61" s="16"/>
      <c r="M61" s="16" t="s">
        <v>3882</v>
      </c>
      <c r="N61" s="16" t="s">
        <v>22</v>
      </c>
      <c r="O61" s="16" t="s">
        <v>22</v>
      </c>
      <c r="P61" s="65" t="str">
        <f t="array" ref="P61"> index(publications!$A$1:$A$319, match($B61, publications!$B$1:$B$319, 0))</f>
        <v>Camillo</v>
      </c>
    </row>
    <row r="62">
      <c r="A62" s="16" t="s">
        <v>3885</v>
      </c>
      <c r="B62" s="107" t="str">
        <f> VLOOKUP($A62,datasets!$A:$B,2,0)</f>
        <v>Carvalho et al. 2021, Earth Surface Processes and Landforms (DIS2XCPI)</v>
      </c>
      <c r="C62" s="16" t="s">
        <v>3786</v>
      </c>
      <c r="D62" s="3" t="s">
        <v>3861</v>
      </c>
      <c r="E62" s="114" t="s">
        <v>22</v>
      </c>
      <c r="F62" s="16" t="s">
        <v>203</v>
      </c>
      <c r="G62" s="16" t="s">
        <v>3252</v>
      </c>
      <c r="H62" s="16" t="s">
        <v>203</v>
      </c>
      <c r="I62" s="108" t="s">
        <v>3814</v>
      </c>
      <c r="J62" s="108" t="s">
        <v>3814</v>
      </c>
      <c r="K62" s="108" t="s">
        <v>22</v>
      </c>
      <c r="L62" s="16"/>
      <c r="M62" s="16" t="s">
        <v>3882</v>
      </c>
      <c r="N62" s="16" t="s">
        <v>22</v>
      </c>
      <c r="O62" s="16" t="s">
        <v>22</v>
      </c>
      <c r="P62" s="65" t="str">
        <f t="array" ref="P62"> index(publications!$A$1:$A$319, match($B62, publications!$B$1:$B$319, 0))</f>
        <v>Camillo</v>
      </c>
    </row>
    <row r="63">
      <c r="A63" s="16" t="s">
        <v>3886</v>
      </c>
      <c r="B63" s="107" t="str">
        <f> VLOOKUP($A63,datasets!$A:$B,2,0)</f>
        <v>Carvalho et al. 2021, Earth Surface Processes and Landforms (DIS2XCPI)</v>
      </c>
      <c r="C63" s="16" t="s">
        <v>3786</v>
      </c>
      <c r="D63" s="3" t="s">
        <v>3861</v>
      </c>
      <c r="E63" s="114" t="s">
        <v>22</v>
      </c>
      <c r="F63" s="16" t="s">
        <v>203</v>
      </c>
      <c r="G63" s="16" t="s">
        <v>3252</v>
      </c>
      <c r="H63" s="16" t="s">
        <v>203</v>
      </c>
      <c r="I63" s="108" t="s">
        <v>3814</v>
      </c>
      <c r="J63" s="108" t="s">
        <v>3814</v>
      </c>
      <c r="K63" s="108" t="s">
        <v>22</v>
      </c>
      <c r="L63" s="16"/>
      <c r="M63" s="16" t="s">
        <v>3882</v>
      </c>
      <c r="N63" s="16" t="s">
        <v>22</v>
      </c>
      <c r="O63" s="16" t="s">
        <v>22</v>
      </c>
      <c r="P63" s="65" t="str">
        <f t="array" ref="P63"> index(publications!$A$1:$A$319, match($B63, publications!$B$1:$B$319, 0))</f>
        <v>Camillo</v>
      </c>
    </row>
    <row r="64">
      <c r="A64" s="20" t="s">
        <v>3887</v>
      </c>
      <c r="B64" s="107" t="str">
        <f> VLOOKUP($A64,datasets!$A:$B,2,0)</f>
        <v>Casado et al. 2018, International Journal of Geographical Information Science (RWU3ALN9)</v>
      </c>
      <c r="C64" s="16" t="s">
        <v>3786</v>
      </c>
      <c r="D64" s="3" t="s">
        <v>3850</v>
      </c>
      <c r="E64" s="5" t="s">
        <v>3888</v>
      </c>
      <c r="F64" s="16" t="s">
        <v>203</v>
      </c>
      <c r="G64" s="16" t="s">
        <v>28</v>
      </c>
      <c r="H64" s="16" t="s">
        <v>203</v>
      </c>
      <c r="I64" s="108" t="s">
        <v>3889</v>
      </c>
      <c r="J64" s="108" t="s">
        <v>3890</v>
      </c>
      <c r="K64" s="108" t="s">
        <v>22</v>
      </c>
      <c r="L64" s="16"/>
      <c r="M64" s="16" t="s">
        <v>3889</v>
      </c>
      <c r="N64" s="16" t="s">
        <v>3891</v>
      </c>
      <c r="O64" s="16" t="s">
        <v>22</v>
      </c>
      <c r="P64" s="65" t="str">
        <f t="array" ref="P64"> index(publications!$A$1:$A$319, match($B64, publications!$B$1:$B$319, 0))</f>
        <v>Livia</v>
      </c>
    </row>
    <row r="65">
      <c r="A65" s="20" t="s">
        <v>1948</v>
      </c>
      <c r="B65" s="107" t="str">
        <f> VLOOKUP($A65,datasets!$A:$B,2,0)</f>
        <v>Casana and Cothren 2008, Antiquity (U3Q4U35X)</v>
      </c>
      <c r="C65" s="16" t="s">
        <v>3777</v>
      </c>
      <c r="D65" s="3" t="s">
        <v>3778</v>
      </c>
      <c r="E65" s="5" t="s">
        <v>22</v>
      </c>
      <c r="F65" s="16" t="s">
        <v>203</v>
      </c>
      <c r="G65" s="16" t="s">
        <v>28</v>
      </c>
      <c r="H65" s="16" t="s">
        <v>3252</v>
      </c>
      <c r="I65" s="108" t="s">
        <v>22</v>
      </c>
      <c r="J65" s="108" t="s">
        <v>22</v>
      </c>
      <c r="K65" s="108" t="s">
        <v>22</v>
      </c>
      <c r="L65" s="16"/>
      <c r="M65" s="16" t="s">
        <v>22</v>
      </c>
      <c r="N65" s="16" t="s">
        <v>3892</v>
      </c>
      <c r="O65" s="16" t="s">
        <v>22</v>
      </c>
      <c r="P65" s="65" t="str">
        <f t="array" ref="P65"> index(publications!$A$1:$A$319, match($B65, publications!$B$1:$B$319, 0))</f>
        <v>Bob</v>
      </c>
    </row>
    <row r="66">
      <c r="A66" s="20" t="s">
        <v>1951</v>
      </c>
      <c r="B66" s="107" t="str">
        <f> VLOOKUP($A66,datasets!$A:$B,2,0)</f>
        <v>Casana and Cothren 2008, Antiquity (U3Q4U35X)</v>
      </c>
      <c r="C66" s="16" t="s">
        <v>3777</v>
      </c>
      <c r="D66" s="3" t="s">
        <v>3778</v>
      </c>
      <c r="E66" s="5" t="s">
        <v>22</v>
      </c>
      <c r="F66" s="16" t="s">
        <v>203</v>
      </c>
      <c r="G66" s="16" t="s">
        <v>28</v>
      </c>
      <c r="H66" s="16" t="s">
        <v>3252</v>
      </c>
      <c r="I66" s="108" t="s">
        <v>22</v>
      </c>
      <c r="J66" s="108" t="s">
        <v>22</v>
      </c>
      <c r="K66" s="108" t="s">
        <v>22</v>
      </c>
      <c r="L66" s="16"/>
      <c r="M66" s="16" t="s">
        <v>22</v>
      </c>
      <c r="N66" s="16" t="s">
        <v>3892</v>
      </c>
      <c r="O66" s="16" t="s">
        <v>22</v>
      </c>
      <c r="P66" s="65" t="str">
        <f t="array" ref="P66"> index(publications!$A$1:$A$319, match($B66, publications!$B$1:$B$319, 0))</f>
        <v>Bob</v>
      </c>
    </row>
    <row r="67">
      <c r="A67" s="20" t="s">
        <v>1953</v>
      </c>
      <c r="B67" s="107" t="str">
        <f> VLOOKUP($A67,datasets!$A:$B,2,0)</f>
        <v>Casana and Cothren 2008, Antiquity (U3Q4U35X)</v>
      </c>
      <c r="C67" s="16" t="s">
        <v>3777</v>
      </c>
      <c r="D67" s="3" t="s">
        <v>3778</v>
      </c>
      <c r="E67" s="5" t="s">
        <v>22</v>
      </c>
      <c r="F67" s="16" t="s">
        <v>203</v>
      </c>
      <c r="G67" s="16" t="s">
        <v>28</v>
      </c>
      <c r="H67" s="16" t="s">
        <v>3252</v>
      </c>
      <c r="I67" s="108" t="s">
        <v>22</v>
      </c>
      <c r="J67" s="108" t="s">
        <v>22</v>
      </c>
      <c r="K67" s="108" t="s">
        <v>22</v>
      </c>
      <c r="L67" s="16"/>
      <c r="M67" s="16" t="s">
        <v>22</v>
      </c>
      <c r="N67" s="16" t="s">
        <v>3892</v>
      </c>
      <c r="O67" s="16" t="s">
        <v>22</v>
      </c>
      <c r="P67" s="65" t="str">
        <f t="array" ref="P67"> index(publications!$A$1:$A$319, match($B67, publications!$B$1:$B$319, 0))</f>
        <v>Bob</v>
      </c>
    </row>
    <row r="68">
      <c r="A68" s="20" t="s">
        <v>3893</v>
      </c>
      <c r="B68" s="107" t="str">
        <f> VLOOKUP($A68,datasets!$A:$B,2,0)</f>
        <v>Child et al. 2021, Remote Sensing (E675XV2W)</v>
      </c>
      <c r="C68" s="16" t="s">
        <v>3786</v>
      </c>
      <c r="D68" s="3" t="s">
        <v>3813</v>
      </c>
      <c r="E68" s="5" t="s">
        <v>22</v>
      </c>
      <c r="F68" s="16" t="s">
        <v>203</v>
      </c>
      <c r="G68" s="16" t="s">
        <v>203</v>
      </c>
      <c r="H68" s="16" t="s">
        <v>203</v>
      </c>
      <c r="I68" s="108" t="s">
        <v>3894</v>
      </c>
      <c r="J68" s="108" t="s">
        <v>3895</v>
      </c>
      <c r="K68" s="108" t="s">
        <v>22</v>
      </c>
      <c r="L68" s="16"/>
      <c r="M68" s="16" t="s">
        <v>3894</v>
      </c>
      <c r="N68" s="16" t="s">
        <v>3896</v>
      </c>
      <c r="O68" s="16" t="s">
        <v>22</v>
      </c>
      <c r="P68" s="65" t="str">
        <f t="array" ref="P68"> index(publications!$A$1:$A$319, match($B68, publications!$B$1:$B$319, 0))</f>
        <v>Melanie</v>
      </c>
    </row>
    <row r="69">
      <c r="A69" s="115" t="s">
        <v>3897</v>
      </c>
      <c r="B69" s="107" t="str">
        <f> VLOOKUP($A69,datasets!$A:$B,2,0)</f>
        <v>Child et al. 2021, Remote Sensing (E675XV2W)</v>
      </c>
      <c r="C69" s="16" t="s">
        <v>3786</v>
      </c>
      <c r="D69" s="3" t="s">
        <v>3813</v>
      </c>
      <c r="E69" s="5" t="s">
        <v>22</v>
      </c>
      <c r="F69" s="16" t="s">
        <v>203</v>
      </c>
      <c r="G69" s="16" t="s">
        <v>203</v>
      </c>
      <c r="H69" s="16" t="s">
        <v>203</v>
      </c>
      <c r="I69" s="108" t="s">
        <v>3894</v>
      </c>
      <c r="J69" s="108" t="s">
        <v>3895</v>
      </c>
      <c r="K69" s="108" t="s">
        <v>22</v>
      </c>
      <c r="L69" s="16"/>
      <c r="M69" s="16" t="s">
        <v>3894</v>
      </c>
      <c r="N69" s="16" t="s">
        <v>3896</v>
      </c>
      <c r="O69" s="16" t="s">
        <v>22</v>
      </c>
      <c r="P69" s="65" t="str">
        <f t="array" ref="P69"> index(publications!$A$1:$A$319, match($B69, publications!$B$1:$B$319, 0))</f>
        <v>Melanie</v>
      </c>
    </row>
    <row r="70">
      <c r="A70" s="20" t="s">
        <v>3898</v>
      </c>
      <c r="B70" s="107" t="str">
        <f> VLOOKUP($A70,datasets!$A:$B,2,0)</f>
        <v>Cogliati et al. 2017, ISPRS Annals of Photogrammetry, Remote Sensing and Spatial Information Sciences (Z32D9335)</v>
      </c>
      <c r="C70" s="16" t="s">
        <v>3786</v>
      </c>
      <c r="D70" s="3" t="s">
        <v>3850</v>
      </c>
      <c r="E70" s="5" t="s">
        <v>3899</v>
      </c>
      <c r="F70" s="16" t="s">
        <v>203</v>
      </c>
      <c r="G70" s="16" t="s">
        <v>3252</v>
      </c>
      <c r="H70" s="16" t="s">
        <v>203</v>
      </c>
      <c r="I70" s="108" t="s">
        <v>3874</v>
      </c>
      <c r="J70" s="108" t="s">
        <v>3874</v>
      </c>
      <c r="K70" s="108" t="s">
        <v>22</v>
      </c>
      <c r="L70" s="16"/>
      <c r="M70" s="16" t="s">
        <v>3900</v>
      </c>
      <c r="N70" s="16" t="s">
        <v>22</v>
      </c>
      <c r="O70" s="16" t="s">
        <v>22</v>
      </c>
      <c r="P70" s="65" t="str">
        <f t="array" ref="P70"> index(publications!$A$1:$A$319, match($B70, publications!$B$1:$B$319, 0))</f>
        <v>Bob</v>
      </c>
    </row>
    <row r="71">
      <c r="A71" s="115" t="s">
        <v>3901</v>
      </c>
      <c r="B71" s="107" t="str">
        <f> VLOOKUP($A71,datasets!$A:$B,2,0)</f>
        <v>Cogliati et al. 2017, ISPRS Annals of Photogrammetry, Remote Sensing and Spatial Information Sciences (Z32D9335)</v>
      </c>
      <c r="C71" s="16" t="s">
        <v>3786</v>
      </c>
      <c r="D71" s="3" t="s">
        <v>3850</v>
      </c>
      <c r="E71" s="5" t="s">
        <v>3899</v>
      </c>
      <c r="F71" s="16" t="s">
        <v>203</v>
      </c>
      <c r="G71" s="16" t="s">
        <v>3252</v>
      </c>
      <c r="H71" s="16" t="s">
        <v>203</v>
      </c>
      <c r="I71" s="108" t="s">
        <v>3874</v>
      </c>
      <c r="J71" s="108" t="s">
        <v>3874</v>
      </c>
      <c r="K71" s="108" t="s">
        <v>22</v>
      </c>
      <c r="L71" s="16"/>
      <c r="M71" s="16" t="s">
        <v>3900</v>
      </c>
      <c r="N71" s="16" t="s">
        <v>22</v>
      </c>
      <c r="O71" s="16" t="s">
        <v>22</v>
      </c>
      <c r="P71" s="65" t="str">
        <f t="array" ref="P71"> index(publications!$A$1:$A$319, match($B71, publications!$B$1:$B$319, 0))</f>
        <v>Bob</v>
      </c>
    </row>
    <row r="72">
      <c r="A72" s="115" t="s">
        <v>3902</v>
      </c>
      <c r="B72" s="107" t="str">
        <f> VLOOKUP($A72,datasets!$A:$B,2,0)</f>
        <v>Cogliati et al. 2017, ISPRS Annals of Photogrammetry, Remote Sensing and Spatial Information Sciences (Z32D9335)</v>
      </c>
      <c r="C72" s="16" t="s">
        <v>3786</v>
      </c>
      <c r="D72" s="3" t="s">
        <v>3850</v>
      </c>
      <c r="E72" s="5" t="s">
        <v>3899</v>
      </c>
      <c r="F72" s="16" t="s">
        <v>203</v>
      </c>
      <c r="G72" s="16" t="s">
        <v>3252</v>
      </c>
      <c r="H72" s="16" t="s">
        <v>203</v>
      </c>
      <c r="I72" s="108" t="s">
        <v>3874</v>
      </c>
      <c r="J72" s="108" t="s">
        <v>3874</v>
      </c>
      <c r="K72" s="108" t="s">
        <v>22</v>
      </c>
      <c r="L72" s="16"/>
      <c r="M72" s="16" t="s">
        <v>3900</v>
      </c>
      <c r="N72" s="16" t="s">
        <v>22</v>
      </c>
      <c r="O72" s="16" t="s">
        <v>22</v>
      </c>
      <c r="P72" s="65" t="str">
        <f t="array" ref="P72"> index(publications!$A$1:$A$319, match($B72, publications!$B$1:$B$319, 0))</f>
        <v>Bob</v>
      </c>
    </row>
    <row r="73">
      <c r="A73" s="115" t="s">
        <v>3903</v>
      </c>
      <c r="B73" s="107" t="str">
        <f> VLOOKUP($A73,datasets!$A:$B,2,0)</f>
        <v>Cogliati et al. 2017, ISPRS Annals of Photogrammetry, Remote Sensing and Spatial Information Sciences (Z32D9335)</v>
      </c>
      <c r="C73" s="16" t="s">
        <v>3786</v>
      </c>
      <c r="D73" s="3" t="s">
        <v>3850</v>
      </c>
      <c r="E73" s="5" t="s">
        <v>3899</v>
      </c>
      <c r="F73" s="16" t="s">
        <v>203</v>
      </c>
      <c r="G73" s="16" t="s">
        <v>3252</v>
      </c>
      <c r="H73" s="16" t="s">
        <v>203</v>
      </c>
      <c r="I73" s="108" t="s">
        <v>3874</v>
      </c>
      <c r="J73" s="108" t="s">
        <v>3874</v>
      </c>
      <c r="K73" s="108" t="s">
        <v>22</v>
      </c>
      <c r="L73" s="16"/>
      <c r="M73" s="16" t="s">
        <v>3900</v>
      </c>
      <c r="N73" s="16" t="s">
        <v>22</v>
      </c>
      <c r="O73" s="16" t="s">
        <v>22</v>
      </c>
      <c r="P73" s="65" t="str">
        <f t="array" ref="P73"> index(publications!$A$1:$A$319, match($B73, publications!$B$1:$B$319, 0))</f>
        <v>Bob</v>
      </c>
    </row>
    <row r="74">
      <c r="A74" s="16" t="s">
        <v>3904</v>
      </c>
      <c r="B74" s="107" t="str">
        <f> VLOOKUP($A74,datasets!$A:$B,2,0)</f>
        <v>Cusicanqui et al. 2021, Journal of Geophysical Research: Earth Surface (ND6RB5G9)</v>
      </c>
      <c r="C74" s="16" t="s">
        <v>3786</v>
      </c>
      <c r="D74" s="3" t="s">
        <v>3787</v>
      </c>
      <c r="E74" s="5" t="s">
        <v>3905</v>
      </c>
      <c r="F74" s="16" t="s">
        <v>203</v>
      </c>
      <c r="G74" s="16" t="s">
        <v>3252</v>
      </c>
      <c r="H74" s="16" t="s">
        <v>3252</v>
      </c>
      <c r="I74" s="108" t="s">
        <v>22</v>
      </c>
      <c r="J74" s="108" t="s">
        <v>22</v>
      </c>
      <c r="K74" s="108" t="s">
        <v>22</v>
      </c>
      <c r="L74" s="16"/>
      <c r="M74" s="16" t="s">
        <v>22</v>
      </c>
      <c r="N74" s="16" t="s">
        <v>22</v>
      </c>
      <c r="O74" s="16" t="s">
        <v>22</v>
      </c>
      <c r="P74" s="65" t="str">
        <f t="array" ref="P74"> index(publications!$A$1:$A$319, match($B74, publications!$B$1:$B$319, 0))</f>
        <v>Camillo</v>
      </c>
    </row>
    <row r="75">
      <c r="A75" s="16" t="s">
        <v>3906</v>
      </c>
      <c r="B75" s="107" t="str">
        <f> VLOOKUP($A75,datasets!$A:$B,2,0)</f>
        <v>Cusicanqui et al. 2021, Journal of Geophysical Research: Earth Surface (ND6RB5G9)</v>
      </c>
      <c r="C75" s="16" t="s">
        <v>3786</v>
      </c>
      <c r="D75" s="3" t="s">
        <v>3787</v>
      </c>
      <c r="E75" s="5" t="s">
        <v>3905</v>
      </c>
      <c r="F75" s="16" t="s">
        <v>203</v>
      </c>
      <c r="G75" s="16" t="s">
        <v>3252</v>
      </c>
      <c r="H75" s="16" t="s">
        <v>3252</v>
      </c>
      <c r="I75" s="108" t="s">
        <v>22</v>
      </c>
      <c r="J75" s="108" t="s">
        <v>22</v>
      </c>
      <c r="K75" s="108" t="s">
        <v>22</v>
      </c>
      <c r="L75" s="16"/>
      <c r="M75" s="16" t="s">
        <v>22</v>
      </c>
      <c r="N75" s="16" t="s">
        <v>22</v>
      </c>
      <c r="O75" s="16" t="s">
        <v>22</v>
      </c>
      <c r="P75" s="65" t="str">
        <f t="array" ref="P75"> index(publications!$A$1:$A$319, match($B75, publications!$B$1:$B$319, 0))</f>
        <v>Camillo</v>
      </c>
    </row>
    <row r="76">
      <c r="A76" s="16" t="s">
        <v>3907</v>
      </c>
      <c r="B76" s="107" t="str">
        <f> VLOOKUP($A76,datasets!$A:$B,2,0)</f>
        <v>Cusicanqui et al. 2021, Journal of Geophysical Research: Earth Surface (ND6RB5G9)</v>
      </c>
      <c r="C76" s="16" t="s">
        <v>3786</v>
      </c>
      <c r="D76" s="3" t="s">
        <v>3787</v>
      </c>
      <c r="E76" s="5" t="s">
        <v>3905</v>
      </c>
      <c r="F76" s="16" t="s">
        <v>203</v>
      </c>
      <c r="G76" s="16" t="s">
        <v>3252</v>
      </c>
      <c r="H76" s="16" t="s">
        <v>3252</v>
      </c>
      <c r="I76" s="108" t="s">
        <v>22</v>
      </c>
      <c r="J76" s="108" t="s">
        <v>22</v>
      </c>
      <c r="K76" s="108" t="s">
        <v>22</v>
      </c>
      <c r="L76" s="16"/>
      <c r="M76" s="16" t="s">
        <v>22</v>
      </c>
      <c r="N76" s="16" t="s">
        <v>22</v>
      </c>
      <c r="O76" s="16" t="s">
        <v>22</v>
      </c>
      <c r="P76" s="65" t="str">
        <f t="array" ref="P76"> index(publications!$A$1:$A$319, match($B76, publications!$B$1:$B$319, 0))</f>
        <v>Camillo</v>
      </c>
    </row>
    <row r="77">
      <c r="A77" s="16" t="s">
        <v>3908</v>
      </c>
      <c r="B77" s="107" t="str">
        <f> VLOOKUP($A77,datasets!$A:$B,2,0)</f>
        <v>Cusicanqui et al. 2021, Journal of Geophysical Research: Earth Surface (ND6RB5G9)</v>
      </c>
      <c r="C77" s="16" t="s">
        <v>3786</v>
      </c>
      <c r="D77" s="3" t="s">
        <v>3787</v>
      </c>
      <c r="E77" s="5" t="s">
        <v>3905</v>
      </c>
      <c r="F77" s="16" t="s">
        <v>203</v>
      </c>
      <c r="G77" s="16" t="s">
        <v>3252</v>
      </c>
      <c r="H77" s="16" t="s">
        <v>3252</v>
      </c>
      <c r="I77" s="108" t="s">
        <v>22</v>
      </c>
      <c r="J77" s="108" t="s">
        <v>22</v>
      </c>
      <c r="K77" s="108" t="s">
        <v>22</v>
      </c>
      <c r="L77" s="16"/>
      <c r="M77" s="16" t="s">
        <v>22</v>
      </c>
      <c r="N77" s="16" t="s">
        <v>22</v>
      </c>
      <c r="O77" s="16" t="s">
        <v>22</v>
      </c>
      <c r="P77" s="65" t="str">
        <f t="array" ref="P77"> index(publications!$A$1:$A$319, match($B77, publications!$B$1:$B$319, 0))</f>
        <v>Camillo</v>
      </c>
    </row>
    <row r="78">
      <c r="A78" s="16" t="s">
        <v>3909</v>
      </c>
      <c r="B78" s="107" t="str">
        <f> VLOOKUP($A78,datasets!$A:$B,2,0)</f>
        <v>Cusicanqui et al. 2021, Journal of Geophysical Research: Earth Surface (ND6RB5G9)</v>
      </c>
      <c r="C78" s="16" t="s">
        <v>3786</v>
      </c>
      <c r="D78" s="3" t="s">
        <v>3787</v>
      </c>
      <c r="E78" s="5" t="s">
        <v>3905</v>
      </c>
      <c r="F78" s="16" t="s">
        <v>203</v>
      </c>
      <c r="G78" s="16" t="s">
        <v>3252</v>
      </c>
      <c r="H78" s="16" t="s">
        <v>3252</v>
      </c>
      <c r="I78" s="108" t="s">
        <v>22</v>
      </c>
      <c r="J78" s="108" t="s">
        <v>22</v>
      </c>
      <c r="K78" s="108" t="s">
        <v>22</v>
      </c>
      <c r="L78" s="16"/>
      <c r="M78" s="16" t="s">
        <v>22</v>
      </c>
      <c r="N78" s="16" t="s">
        <v>22</v>
      </c>
      <c r="O78" s="16" t="s">
        <v>22</v>
      </c>
      <c r="P78" s="65" t="str">
        <f t="array" ref="P78"> index(publications!$A$1:$A$319, match($B78, publications!$B$1:$B$319, 0))</f>
        <v>Camillo</v>
      </c>
    </row>
    <row r="79">
      <c r="A79" s="16" t="s">
        <v>3910</v>
      </c>
      <c r="B79" s="107" t="str">
        <f> VLOOKUP($A79,datasets!$A:$B,2,0)</f>
        <v>Cusicanqui et al. 2021, Journal of Geophysical Research: Earth Surface (ND6RB5G9)</v>
      </c>
      <c r="C79" s="16" t="s">
        <v>3786</v>
      </c>
      <c r="D79" s="3" t="s">
        <v>3787</v>
      </c>
      <c r="E79" s="5" t="s">
        <v>3905</v>
      </c>
      <c r="F79" s="16" t="s">
        <v>203</v>
      </c>
      <c r="G79" s="16" t="s">
        <v>3252</v>
      </c>
      <c r="H79" s="16" t="s">
        <v>3252</v>
      </c>
      <c r="I79" s="108" t="s">
        <v>22</v>
      </c>
      <c r="J79" s="108" t="s">
        <v>22</v>
      </c>
      <c r="K79" s="108" t="s">
        <v>22</v>
      </c>
      <c r="L79" s="16"/>
      <c r="M79" s="16" t="s">
        <v>22</v>
      </c>
      <c r="N79" s="16" t="s">
        <v>22</v>
      </c>
      <c r="O79" s="16" t="s">
        <v>22</v>
      </c>
      <c r="P79" s="65" t="str">
        <f t="array" ref="P79"> index(publications!$A$1:$A$319, match($B79, publications!$B$1:$B$319, 0))</f>
        <v>Camillo</v>
      </c>
    </row>
    <row r="80">
      <c r="A80" s="20" t="s">
        <v>3911</v>
      </c>
      <c r="B80" s="107" t="str">
        <f> VLOOKUP($A80,datasets!$A:$B,2,0)</f>
        <v>Dehecq et al. 2020, Frontiers in Earth Science (IWKSCW57)</v>
      </c>
      <c r="C80" s="16" t="s">
        <v>3777</v>
      </c>
      <c r="D80" s="3" t="s">
        <v>3912</v>
      </c>
      <c r="E80" s="5" t="s">
        <v>22</v>
      </c>
      <c r="F80" s="16" t="s">
        <v>28</v>
      </c>
      <c r="G80" s="16" t="s">
        <v>203</v>
      </c>
      <c r="H80" s="16" t="s">
        <v>203</v>
      </c>
      <c r="I80" s="108" t="s">
        <v>3913</v>
      </c>
      <c r="J80" s="108" t="s">
        <v>3914</v>
      </c>
      <c r="K80" s="108" t="s">
        <v>22</v>
      </c>
      <c r="L80" s="16"/>
      <c r="M80" s="16" t="s">
        <v>3915</v>
      </c>
      <c r="N80" s="16" t="s">
        <v>3916</v>
      </c>
      <c r="O80" s="16" t="s">
        <v>22</v>
      </c>
      <c r="P80" s="65" t="str">
        <f t="array" ref="P80"> index(publications!$A$1:$A$319, match($B80, publications!$B$1:$B$319, 0))</f>
        <v>Amaury</v>
      </c>
    </row>
    <row r="81" ht="15.75" customHeight="1">
      <c r="A81" s="16" t="s">
        <v>3917</v>
      </c>
      <c r="B81" s="107" t="str">
        <f> VLOOKUP($A81,datasets!$A:$B,2,0)</f>
        <v>Del Soldato et al. 2018, Landslides (KB29BMY8)</v>
      </c>
      <c r="C81" s="16" t="s">
        <v>3786</v>
      </c>
      <c r="D81" s="3" t="s">
        <v>3850</v>
      </c>
      <c r="E81" s="5" t="s">
        <v>22</v>
      </c>
      <c r="F81" s="16" t="s">
        <v>203</v>
      </c>
      <c r="G81" s="16" t="s">
        <v>28</v>
      </c>
      <c r="H81" s="16" t="s">
        <v>203</v>
      </c>
      <c r="I81" s="108" t="s">
        <v>3918</v>
      </c>
      <c r="J81" s="108" t="s">
        <v>3918</v>
      </c>
      <c r="K81" s="108" t="s">
        <v>22</v>
      </c>
      <c r="L81" s="16"/>
      <c r="M81" s="16" t="s">
        <v>3919</v>
      </c>
      <c r="N81" s="16" t="s">
        <v>3920</v>
      </c>
      <c r="O81" s="16" t="s">
        <v>22</v>
      </c>
      <c r="P81" s="65" t="str">
        <f t="array" ref="P81"> index(publications!$A$1:$A$319, match($B81, publications!$B$1:$B$319, 0))</f>
        <v>Thomas</v>
      </c>
    </row>
    <row r="82">
      <c r="A82" s="20" t="s">
        <v>3921</v>
      </c>
      <c r="B82" s="107" t="str">
        <f> VLOOKUP($A82,datasets!$A:$B,2,0)</f>
        <v>Del Soldato et al. 2018, Landslides (KB29BMY8)</v>
      </c>
      <c r="C82" s="16" t="s">
        <v>3786</v>
      </c>
      <c r="D82" s="3" t="s">
        <v>3850</v>
      </c>
      <c r="E82" s="5" t="s">
        <v>22</v>
      </c>
      <c r="F82" s="16" t="s">
        <v>203</v>
      </c>
      <c r="G82" s="16" t="s">
        <v>28</v>
      </c>
      <c r="H82" s="16" t="s">
        <v>203</v>
      </c>
      <c r="I82" s="108" t="s">
        <v>3918</v>
      </c>
      <c r="J82" s="108" t="s">
        <v>3918</v>
      </c>
      <c r="K82" s="108" t="s">
        <v>22</v>
      </c>
      <c r="L82" s="16"/>
      <c r="M82" s="16" t="s">
        <v>3919</v>
      </c>
      <c r="N82" s="16" t="s">
        <v>3920</v>
      </c>
      <c r="O82" s="16" t="s">
        <v>22</v>
      </c>
      <c r="P82" s="65" t="str">
        <f t="array" ref="P82"> index(publications!$A$1:$A$319, match($B82, publications!$B$1:$B$319, 0))</f>
        <v>Thomas</v>
      </c>
    </row>
    <row r="83">
      <c r="A83" s="20" t="s">
        <v>3922</v>
      </c>
      <c r="B83" s="107" t="str">
        <f> VLOOKUP($A83,datasets!$A:$B,2,0)</f>
        <v>Del Soldato et al. 2018, Landslides (KB29BMY8)</v>
      </c>
      <c r="C83" s="16" t="s">
        <v>3786</v>
      </c>
      <c r="D83" s="3" t="s">
        <v>3850</v>
      </c>
      <c r="E83" s="5" t="s">
        <v>22</v>
      </c>
      <c r="F83" s="16" t="s">
        <v>203</v>
      </c>
      <c r="G83" s="16" t="s">
        <v>28</v>
      </c>
      <c r="H83" s="16" t="s">
        <v>203</v>
      </c>
      <c r="I83" s="108" t="s">
        <v>3918</v>
      </c>
      <c r="J83" s="108" t="s">
        <v>3918</v>
      </c>
      <c r="K83" s="108" t="s">
        <v>22</v>
      </c>
      <c r="L83" s="16"/>
      <c r="M83" s="16" t="s">
        <v>3919</v>
      </c>
      <c r="N83" s="16" t="s">
        <v>3920</v>
      </c>
      <c r="O83" s="16" t="s">
        <v>22</v>
      </c>
      <c r="P83" s="65" t="str">
        <f t="array" ref="P83"> index(publications!$A$1:$A$319, match($B83, publications!$B$1:$B$319, 0))</f>
        <v>Thomas</v>
      </c>
    </row>
    <row r="84">
      <c r="A84" s="20" t="s">
        <v>3923</v>
      </c>
      <c r="B84" s="107" t="str">
        <f> VLOOKUP($A84,datasets!$A:$B,2,0)</f>
        <v>Del Soldato et al. 2018, Landslides (KB29BMY8)</v>
      </c>
      <c r="C84" s="16" t="s">
        <v>3786</v>
      </c>
      <c r="D84" s="3" t="s">
        <v>3850</v>
      </c>
      <c r="E84" s="5" t="s">
        <v>22</v>
      </c>
      <c r="F84" s="16" t="s">
        <v>203</v>
      </c>
      <c r="G84" s="16" t="s">
        <v>28</v>
      </c>
      <c r="H84" s="16" t="s">
        <v>203</v>
      </c>
      <c r="I84" s="108" t="s">
        <v>3918</v>
      </c>
      <c r="J84" s="108" t="s">
        <v>3918</v>
      </c>
      <c r="K84" s="108" t="s">
        <v>22</v>
      </c>
      <c r="L84" s="16"/>
      <c r="M84" s="16" t="s">
        <v>3919</v>
      </c>
      <c r="N84" s="16" t="s">
        <v>3920</v>
      </c>
      <c r="O84" s="16" t="s">
        <v>22</v>
      </c>
      <c r="P84" s="65" t="str">
        <f t="array" ref="P84"> index(publications!$A$1:$A$319, match($B84, publications!$B$1:$B$319, 0))</f>
        <v>Thomas</v>
      </c>
    </row>
    <row r="85">
      <c r="A85" s="20" t="s">
        <v>3924</v>
      </c>
      <c r="B85" s="107" t="str">
        <f> VLOOKUP($A85,datasets!$A:$B,2,0)</f>
        <v>Del Soldato et al. 2018, Landslides (KB29BMY8)</v>
      </c>
      <c r="C85" s="16" t="s">
        <v>3786</v>
      </c>
      <c r="D85" s="3" t="s">
        <v>3850</v>
      </c>
      <c r="E85" s="5" t="s">
        <v>22</v>
      </c>
      <c r="F85" s="16" t="s">
        <v>203</v>
      </c>
      <c r="G85" s="16" t="s">
        <v>28</v>
      </c>
      <c r="H85" s="16" t="s">
        <v>203</v>
      </c>
      <c r="I85" s="108" t="s">
        <v>3918</v>
      </c>
      <c r="J85" s="108" t="s">
        <v>3918</v>
      </c>
      <c r="K85" s="108" t="s">
        <v>22</v>
      </c>
      <c r="L85" s="16"/>
      <c r="M85" s="16" t="s">
        <v>3919</v>
      </c>
      <c r="N85" s="16" t="s">
        <v>3920</v>
      </c>
      <c r="O85" s="16" t="s">
        <v>22</v>
      </c>
      <c r="P85" s="65" t="str">
        <f t="array" ref="P85"> index(publications!$A$1:$A$319, match($B85, publications!$B$1:$B$319, 0))</f>
        <v>Thomas</v>
      </c>
    </row>
    <row r="86">
      <c r="A86" s="20" t="s">
        <v>3925</v>
      </c>
      <c r="B86" s="107" t="str">
        <f> VLOOKUP($A86,datasets!$A:$B,2,0)</f>
        <v>Del Soldato et al. 2018, Landslides (KB29BMY8)</v>
      </c>
      <c r="C86" s="16" t="s">
        <v>3786</v>
      </c>
      <c r="D86" s="3" t="s">
        <v>3850</v>
      </c>
      <c r="E86" s="5" t="s">
        <v>22</v>
      </c>
      <c r="F86" s="16" t="s">
        <v>203</v>
      </c>
      <c r="G86" s="16" t="s">
        <v>28</v>
      </c>
      <c r="H86" s="16" t="s">
        <v>203</v>
      </c>
      <c r="I86" s="108" t="s">
        <v>3918</v>
      </c>
      <c r="J86" s="108" t="s">
        <v>3918</v>
      </c>
      <c r="K86" s="108" t="s">
        <v>22</v>
      </c>
      <c r="L86" s="16"/>
      <c r="M86" s="16" t="s">
        <v>3919</v>
      </c>
      <c r="N86" s="16" t="s">
        <v>3920</v>
      </c>
      <c r="O86" s="16" t="s">
        <v>22</v>
      </c>
      <c r="P86" s="65" t="str">
        <f t="array" ref="P86"> index(publications!$A$1:$A$319, match($B86, publications!$B$1:$B$319, 0))</f>
        <v>Thomas</v>
      </c>
    </row>
    <row r="87">
      <c r="A87" s="20" t="s">
        <v>3926</v>
      </c>
      <c r="B87" s="107" t="str">
        <f> VLOOKUP($A87,datasets!$A:$B,2,0)</f>
        <v>Denzinger et al. 2021, Journal of Glaciology (C5WD2SYT)</v>
      </c>
      <c r="C87" s="16" t="s">
        <v>3786</v>
      </c>
      <c r="D87" s="3" t="s">
        <v>3813</v>
      </c>
      <c r="E87" s="5" t="s">
        <v>22</v>
      </c>
      <c r="F87" s="16" t="s">
        <v>203</v>
      </c>
      <c r="G87" s="16" t="s">
        <v>203</v>
      </c>
      <c r="H87" s="16" t="s">
        <v>203</v>
      </c>
      <c r="I87" s="108" t="s">
        <v>3927</v>
      </c>
      <c r="J87" s="108" t="s">
        <v>3927</v>
      </c>
      <c r="K87" s="108" t="s">
        <v>22</v>
      </c>
      <c r="L87" s="16"/>
      <c r="M87" s="16" t="s">
        <v>3928</v>
      </c>
      <c r="N87" s="16" t="s">
        <v>3929</v>
      </c>
      <c r="O87" s="16" t="s">
        <v>3930</v>
      </c>
      <c r="P87" s="65" t="str">
        <f t="array" ref="P87"> index(publications!$A$1:$A$319, match($B87, publications!$B$1:$B$319, 0))</f>
        <v>Livia</v>
      </c>
    </row>
    <row r="88">
      <c r="A88" s="16" t="s">
        <v>3931</v>
      </c>
      <c r="B88" s="107" t="str">
        <f> VLOOKUP($A88,datasets!$A:$B,2,0)</f>
        <v>Derrien et al. 2015, Geophysical Research Letters (FW4KPDXH)</v>
      </c>
      <c r="C88" s="16" t="s">
        <v>3786</v>
      </c>
      <c r="D88" s="3" t="s">
        <v>3850</v>
      </c>
      <c r="E88" s="5" t="s">
        <v>22</v>
      </c>
      <c r="F88" s="16" t="s">
        <v>203</v>
      </c>
      <c r="G88" s="16" t="s">
        <v>28</v>
      </c>
      <c r="H88" s="16" t="s">
        <v>28</v>
      </c>
      <c r="I88" s="108" t="s">
        <v>22</v>
      </c>
      <c r="J88" s="108" t="s">
        <v>22</v>
      </c>
      <c r="K88" s="108" t="s">
        <v>22</v>
      </c>
      <c r="L88" s="16"/>
      <c r="M88" s="16" t="s">
        <v>22</v>
      </c>
      <c r="N88" s="16" t="s">
        <v>22</v>
      </c>
      <c r="O88" s="16" t="s">
        <v>22</v>
      </c>
      <c r="P88" s="65" t="str">
        <f t="array" ref="P88"> index(publications!$A$1:$A$319, match($B88, publications!$B$1:$B$319, 0))</f>
        <v>Livia</v>
      </c>
    </row>
    <row r="89">
      <c r="A89" s="16" t="s">
        <v>3932</v>
      </c>
      <c r="B89" s="107" t="str">
        <f> VLOOKUP($A89,datasets!$A:$B,2,0)</f>
        <v>Derrien et al. 2015, Geophysical Research Letters (FW4KPDXH)</v>
      </c>
      <c r="C89" s="16" t="s">
        <v>3786</v>
      </c>
      <c r="D89" s="3" t="s">
        <v>3850</v>
      </c>
      <c r="E89" s="5" t="s">
        <v>22</v>
      </c>
      <c r="F89" s="16" t="s">
        <v>203</v>
      </c>
      <c r="G89" s="16" t="s">
        <v>28</v>
      </c>
      <c r="H89" s="16" t="s">
        <v>28</v>
      </c>
      <c r="I89" s="108" t="s">
        <v>22</v>
      </c>
      <c r="J89" s="108" t="s">
        <v>22</v>
      </c>
      <c r="K89" s="108" t="s">
        <v>22</v>
      </c>
      <c r="L89" s="16"/>
      <c r="M89" s="16" t="s">
        <v>22</v>
      </c>
      <c r="N89" s="16" t="s">
        <v>22</v>
      </c>
      <c r="O89" s="16" t="s">
        <v>22</v>
      </c>
      <c r="P89" s="65" t="str">
        <f t="array" ref="P89"> index(publications!$A$1:$A$319, match($B89, publications!$B$1:$B$319, 0))</f>
        <v>Livia</v>
      </c>
    </row>
    <row r="90">
      <c r="A90" s="16" t="s">
        <v>3933</v>
      </c>
      <c r="B90" s="107" t="str">
        <f> VLOOKUP($A90,datasets!$A:$B,2,0)</f>
        <v>Derrien et al. 2015, Geophysical Research Letters (FW4KPDXH)</v>
      </c>
      <c r="C90" s="16" t="s">
        <v>3786</v>
      </c>
      <c r="D90" s="3" t="s">
        <v>3850</v>
      </c>
      <c r="E90" s="5" t="s">
        <v>22</v>
      </c>
      <c r="F90" s="16" t="s">
        <v>203</v>
      </c>
      <c r="G90" s="16" t="s">
        <v>28</v>
      </c>
      <c r="H90" s="16" t="s">
        <v>28</v>
      </c>
      <c r="I90" s="108" t="s">
        <v>22</v>
      </c>
      <c r="J90" s="108" t="s">
        <v>22</v>
      </c>
      <c r="K90" s="108" t="s">
        <v>22</v>
      </c>
      <c r="L90" s="16"/>
      <c r="M90" s="16" t="s">
        <v>22</v>
      </c>
      <c r="N90" s="16" t="s">
        <v>22</v>
      </c>
      <c r="O90" s="16" t="s">
        <v>22</v>
      </c>
      <c r="P90" s="65" t="str">
        <f t="array" ref="P90"> index(publications!$A$1:$A$319, match($B90, publications!$B$1:$B$319, 0))</f>
        <v>Livia</v>
      </c>
    </row>
    <row r="91">
      <c r="A91" s="16" t="s">
        <v>3934</v>
      </c>
      <c r="B91" s="107" t="str">
        <f> VLOOKUP($A91,datasets!$A:$B,2,0)</f>
        <v>Derrien et al. 2015, Geophysical Research Letters (FW4KPDXH)</v>
      </c>
      <c r="C91" s="16" t="s">
        <v>3786</v>
      </c>
      <c r="D91" s="3" t="s">
        <v>3850</v>
      </c>
      <c r="E91" s="5" t="s">
        <v>22</v>
      </c>
      <c r="F91" s="16" t="s">
        <v>203</v>
      </c>
      <c r="G91" s="16" t="s">
        <v>28</v>
      </c>
      <c r="H91" s="16" t="s">
        <v>28</v>
      </c>
      <c r="I91" s="108" t="s">
        <v>22</v>
      </c>
      <c r="J91" s="108" t="s">
        <v>22</v>
      </c>
      <c r="K91" s="108" t="s">
        <v>22</v>
      </c>
      <c r="L91" s="16"/>
      <c r="M91" s="16" t="s">
        <v>22</v>
      </c>
      <c r="N91" s="16" t="s">
        <v>22</v>
      </c>
      <c r="O91" s="16" t="s">
        <v>22</v>
      </c>
      <c r="P91" s="65" t="str">
        <f t="array" ref="P91"> index(publications!$A$1:$A$319, match($B91, publications!$B$1:$B$319, 0))</f>
        <v>Livia</v>
      </c>
    </row>
    <row r="92">
      <c r="A92" s="16" t="s">
        <v>3935</v>
      </c>
      <c r="B92" s="107" t="str">
        <f> VLOOKUP($A92,datasets!$A:$B,2,0)</f>
        <v>Derrien et al. 2015, Geophysical Research Letters (FW4KPDXH)</v>
      </c>
      <c r="C92" s="16" t="s">
        <v>3786</v>
      </c>
      <c r="D92" s="3" t="s">
        <v>3850</v>
      </c>
      <c r="E92" s="5" t="s">
        <v>22</v>
      </c>
      <c r="F92" s="16" t="s">
        <v>203</v>
      </c>
      <c r="G92" s="16" t="s">
        <v>28</v>
      </c>
      <c r="H92" s="16" t="s">
        <v>28</v>
      </c>
      <c r="I92" s="108" t="s">
        <v>22</v>
      </c>
      <c r="J92" s="108" t="s">
        <v>22</v>
      </c>
      <c r="K92" s="108" t="s">
        <v>22</v>
      </c>
      <c r="L92" s="16"/>
      <c r="M92" s="16" t="s">
        <v>22</v>
      </c>
      <c r="N92" s="16" t="s">
        <v>22</v>
      </c>
      <c r="O92" s="16" t="s">
        <v>22</v>
      </c>
      <c r="P92" s="65" t="str">
        <f t="array" ref="P92"> index(publications!$A$1:$A$319, match($B92, publications!$B$1:$B$319, 0))</f>
        <v>Livia</v>
      </c>
    </row>
    <row r="93">
      <c r="A93" s="20" t="s">
        <v>3936</v>
      </c>
      <c r="B93" s="107" t="str">
        <f> VLOOKUP($A93,datasets!$A:$B,2,0)</f>
        <v>Ewertowski et al. 2019, Geomorphology (T9UHGZVR)</v>
      </c>
      <c r="C93" s="16" t="s">
        <v>3786</v>
      </c>
      <c r="D93" s="3" t="s">
        <v>3937</v>
      </c>
      <c r="E93" s="5" t="s">
        <v>3938</v>
      </c>
      <c r="F93" s="16" t="s">
        <v>3252</v>
      </c>
      <c r="G93" s="16" t="s">
        <v>3252</v>
      </c>
      <c r="H93" s="16" t="s">
        <v>3252</v>
      </c>
      <c r="I93" s="108" t="s">
        <v>22</v>
      </c>
      <c r="J93" s="108" t="s">
        <v>22</v>
      </c>
      <c r="K93" s="108" t="s">
        <v>22</v>
      </c>
      <c r="L93" s="16"/>
      <c r="M93" s="16" t="s">
        <v>22</v>
      </c>
      <c r="N93" s="16" t="s">
        <v>3939</v>
      </c>
      <c r="O93" s="16" t="s">
        <v>3940</v>
      </c>
      <c r="P93" s="65" t="str">
        <f t="array" ref="P93"> index(publications!$A$1:$A$319, match($B93, publications!$B$1:$B$319, 0))</f>
        <v>Livia</v>
      </c>
    </row>
    <row r="94">
      <c r="A94" s="20" t="s">
        <v>3941</v>
      </c>
      <c r="B94" s="107" t="str">
        <f> VLOOKUP($A94,datasets!$A:$B,2,0)</f>
        <v>Ewertowski et al. 2019, Geomorphology (T9UHGZVR)</v>
      </c>
      <c r="C94" s="16" t="s">
        <v>3786</v>
      </c>
      <c r="D94" s="3" t="s">
        <v>3937</v>
      </c>
      <c r="E94" s="5" t="s">
        <v>3938</v>
      </c>
      <c r="F94" s="16" t="s">
        <v>3252</v>
      </c>
      <c r="G94" s="16" t="s">
        <v>3252</v>
      </c>
      <c r="H94" s="16" t="s">
        <v>3252</v>
      </c>
      <c r="I94" s="108" t="s">
        <v>22</v>
      </c>
      <c r="J94" s="108" t="s">
        <v>22</v>
      </c>
      <c r="K94" s="108" t="s">
        <v>22</v>
      </c>
      <c r="L94" s="16"/>
      <c r="M94" s="16" t="s">
        <v>22</v>
      </c>
      <c r="N94" s="16" t="s">
        <v>3939</v>
      </c>
      <c r="O94" s="16" t="s">
        <v>3942</v>
      </c>
      <c r="P94" s="65" t="str">
        <f t="array" ref="P94"> index(publications!$A$1:$A$319, match($B94, publications!$B$1:$B$319, 0))</f>
        <v>Livia</v>
      </c>
    </row>
    <row r="95">
      <c r="A95" s="16" t="s">
        <v>3943</v>
      </c>
      <c r="B95" s="107" t="str">
        <f> VLOOKUP($A95,datasets!$A:$B,2,0)</f>
        <v>Ewertowski et al. 2019, Geomorphology (T9UHGZVR)</v>
      </c>
      <c r="C95" s="16" t="s">
        <v>3786</v>
      </c>
      <c r="D95" s="3" t="s">
        <v>3937</v>
      </c>
      <c r="E95" s="5" t="s">
        <v>3938</v>
      </c>
      <c r="F95" s="16" t="s">
        <v>3252</v>
      </c>
      <c r="G95" s="16" t="s">
        <v>3252</v>
      </c>
      <c r="H95" s="16" t="s">
        <v>3252</v>
      </c>
      <c r="I95" s="108" t="s">
        <v>22</v>
      </c>
      <c r="J95" s="108" t="s">
        <v>22</v>
      </c>
      <c r="K95" s="108" t="s">
        <v>22</v>
      </c>
      <c r="L95" s="16"/>
      <c r="M95" s="16" t="s">
        <v>22</v>
      </c>
      <c r="N95" s="16" t="s">
        <v>3939</v>
      </c>
      <c r="O95" s="16" t="s">
        <v>3942</v>
      </c>
      <c r="P95" s="65" t="str">
        <f t="array" ref="P95"> index(publications!$A$1:$A$319, match($B95, publications!$B$1:$B$319, 0))</f>
        <v>Livia</v>
      </c>
    </row>
    <row r="96">
      <c r="A96" s="16" t="s">
        <v>3944</v>
      </c>
      <c r="B96" s="107" t="str">
        <f> VLOOKUP($A96,datasets!$A:$B,2,0)</f>
        <v>Ewertowski et al. 2019, Geomorphology (T9UHGZVR)</v>
      </c>
      <c r="C96" s="16" t="s">
        <v>3786</v>
      </c>
      <c r="D96" s="3" t="s">
        <v>3937</v>
      </c>
      <c r="E96" s="5" t="s">
        <v>3938</v>
      </c>
      <c r="F96" s="16" t="s">
        <v>3252</v>
      </c>
      <c r="G96" s="16" t="s">
        <v>3252</v>
      </c>
      <c r="H96" s="16" t="s">
        <v>3252</v>
      </c>
      <c r="I96" s="108" t="s">
        <v>22</v>
      </c>
      <c r="J96" s="108" t="s">
        <v>22</v>
      </c>
      <c r="K96" s="108" t="s">
        <v>22</v>
      </c>
      <c r="L96" s="16"/>
      <c r="M96" s="16" t="s">
        <v>22</v>
      </c>
      <c r="N96" s="16" t="s">
        <v>3939</v>
      </c>
      <c r="O96" s="16" t="s">
        <v>3942</v>
      </c>
      <c r="P96" s="65" t="str">
        <f t="array" ref="P96"> index(publications!$A$1:$A$319, match($B96, publications!$B$1:$B$319, 0))</f>
        <v>Livia</v>
      </c>
    </row>
    <row r="97">
      <c r="A97" s="20" t="s">
        <v>3945</v>
      </c>
      <c r="B97" s="107" t="str">
        <f> VLOOKUP($A97,datasets!$A:$B,2,0)</f>
        <v>Falaschi et al. 2019, Frontiers in Earth Science (YW232UWW)</v>
      </c>
      <c r="C97" s="16" t="s">
        <v>3777</v>
      </c>
      <c r="D97" s="7" t="s">
        <v>3946</v>
      </c>
      <c r="E97" s="116">
        <v>4.1</v>
      </c>
      <c r="F97" s="16" t="s">
        <v>203</v>
      </c>
      <c r="G97" s="16" t="s">
        <v>203</v>
      </c>
      <c r="H97" s="16" t="s">
        <v>28</v>
      </c>
      <c r="I97" s="108" t="s">
        <v>22</v>
      </c>
      <c r="J97" s="108" t="s">
        <v>22</v>
      </c>
      <c r="K97" s="108" t="s">
        <v>22</v>
      </c>
      <c r="L97" s="16"/>
      <c r="M97" s="16" t="s">
        <v>22</v>
      </c>
      <c r="N97" s="16" t="s">
        <v>3947</v>
      </c>
      <c r="O97" s="16" t="s">
        <v>22</v>
      </c>
      <c r="P97" s="65" t="str">
        <f t="array" ref="P97"> index(publications!$A$1:$A$319, match($B97, publications!$B$1:$B$319, 0))</f>
        <v>Amaury</v>
      </c>
    </row>
    <row r="98">
      <c r="A98" s="16" t="s">
        <v>3948</v>
      </c>
      <c r="B98" s="107" t="str">
        <f> VLOOKUP($A98,datasets!$A:$B,2,0)</f>
        <v>Falaschi et al. 2019, Frontiers in Earth Science (YW232UWW)</v>
      </c>
      <c r="C98" s="16" t="s">
        <v>3777</v>
      </c>
      <c r="D98" s="117" t="s">
        <v>3946</v>
      </c>
      <c r="E98" s="116">
        <v>4.1</v>
      </c>
      <c r="F98" s="16" t="s">
        <v>203</v>
      </c>
      <c r="G98" s="16" t="s">
        <v>203</v>
      </c>
      <c r="H98" s="16" t="s">
        <v>28</v>
      </c>
      <c r="I98" s="108" t="s">
        <v>22</v>
      </c>
      <c r="J98" s="108" t="s">
        <v>22</v>
      </c>
      <c r="K98" s="108" t="s">
        <v>22</v>
      </c>
      <c r="L98" s="16"/>
      <c r="M98" s="16" t="s">
        <v>22</v>
      </c>
      <c r="N98" s="16" t="s">
        <v>3947</v>
      </c>
      <c r="O98" s="16" t="s">
        <v>22</v>
      </c>
      <c r="P98" s="65" t="str">
        <f t="array" ref="P98"> index(publications!$A$1:$A$319, match($B98, publications!$B$1:$B$319, 0))</f>
        <v>Amaury</v>
      </c>
    </row>
    <row r="99">
      <c r="A99" s="20" t="s">
        <v>3949</v>
      </c>
      <c r="B99" s="107" t="str">
        <f> VLOOKUP($A99,datasets!$A:$B,2,0)</f>
        <v>Farías-Barahona et al. 2020, Journal of Glaciology (MDM8SQRY)</v>
      </c>
      <c r="C99" s="16" t="s">
        <v>3786</v>
      </c>
      <c r="D99" s="3" t="s">
        <v>3861</v>
      </c>
      <c r="E99" s="116">
        <v>4.1</v>
      </c>
      <c r="F99" s="16" t="s">
        <v>203</v>
      </c>
      <c r="G99" s="16" t="s">
        <v>28</v>
      </c>
      <c r="H99" s="16" t="s">
        <v>28</v>
      </c>
      <c r="I99" s="108" t="s">
        <v>22</v>
      </c>
      <c r="J99" s="108" t="s">
        <v>22</v>
      </c>
      <c r="K99" s="108" t="s">
        <v>22</v>
      </c>
      <c r="L99" s="16"/>
      <c r="M99" s="16" t="s">
        <v>22</v>
      </c>
      <c r="N99" s="16" t="s">
        <v>3950</v>
      </c>
      <c r="O99" s="16" t="s">
        <v>22</v>
      </c>
      <c r="P99" s="65" t="str">
        <f t="array" ref="P99"> index(publications!$A$1:$A$319, match($B99, publications!$B$1:$B$319, 0))</f>
        <v>Melanie</v>
      </c>
    </row>
    <row r="100">
      <c r="A100" s="16" t="s">
        <v>3951</v>
      </c>
      <c r="B100" s="107" t="str">
        <f> VLOOKUP($A100,datasets!$A:$B,2,0)</f>
        <v>Farías-Barahona et al. 2020, Journal of Glaciology (MDM8SQRY)</v>
      </c>
      <c r="C100" s="16" t="s">
        <v>3786</v>
      </c>
      <c r="D100" s="3" t="s">
        <v>3861</v>
      </c>
      <c r="E100" s="116">
        <v>4.1</v>
      </c>
      <c r="F100" s="16" t="s">
        <v>203</v>
      </c>
      <c r="G100" s="16" t="s">
        <v>28</v>
      </c>
      <c r="H100" s="16" t="s">
        <v>28</v>
      </c>
      <c r="I100" s="108" t="s">
        <v>22</v>
      </c>
      <c r="J100" s="108" t="s">
        <v>22</v>
      </c>
      <c r="K100" s="108" t="s">
        <v>22</v>
      </c>
      <c r="L100" s="16"/>
      <c r="M100" s="16" t="s">
        <v>22</v>
      </c>
      <c r="N100" s="16" t="s">
        <v>3950</v>
      </c>
      <c r="O100" s="16" t="s">
        <v>22</v>
      </c>
      <c r="P100" s="65" t="str">
        <f t="array" ref="P100"> index(publications!$A$1:$A$319, match($B100, publications!$B$1:$B$319, 0))</f>
        <v>Melanie</v>
      </c>
    </row>
    <row r="101">
      <c r="A101" s="16" t="s">
        <v>3952</v>
      </c>
      <c r="B101" s="107" t="str">
        <f> VLOOKUP($A101,datasets!$A:$B,2,0)</f>
        <v>Farías-Barahona et al. 2020, Journal of Glaciology (MDM8SQRY)</v>
      </c>
      <c r="C101" s="16" t="s">
        <v>3786</v>
      </c>
      <c r="D101" s="3" t="s">
        <v>3861</v>
      </c>
      <c r="E101" s="116">
        <v>4.1</v>
      </c>
      <c r="F101" s="16" t="s">
        <v>203</v>
      </c>
      <c r="G101" s="16" t="s">
        <v>28</v>
      </c>
      <c r="H101" s="16" t="s">
        <v>28</v>
      </c>
      <c r="I101" s="108" t="s">
        <v>22</v>
      </c>
      <c r="J101" s="108" t="s">
        <v>22</v>
      </c>
      <c r="K101" s="108" t="s">
        <v>22</v>
      </c>
      <c r="L101" s="16"/>
      <c r="M101" s="16" t="s">
        <v>22</v>
      </c>
      <c r="N101" s="16" t="s">
        <v>3950</v>
      </c>
      <c r="O101" s="16" t="s">
        <v>22</v>
      </c>
      <c r="P101" s="65" t="str">
        <f t="array" ref="P101"> index(publications!$A$1:$A$319, match($B101, publications!$B$1:$B$319, 0))</f>
        <v>Melanie</v>
      </c>
    </row>
    <row r="102">
      <c r="A102" s="20" t="s">
        <v>3953</v>
      </c>
      <c r="B102" s="107" t="str">
        <f> VLOOKUP($A102,datasets!$A:$B,2,0)</f>
        <v>Feurer and Vinatier 2018, ISPRS Journal of Photogrammetry and Remote Sensing (4IQDTMM4)</v>
      </c>
      <c r="C102" s="16" t="s">
        <v>3954</v>
      </c>
      <c r="D102" s="3" t="s">
        <v>3850</v>
      </c>
      <c r="E102" s="5" t="s">
        <v>3955</v>
      </c>
      <c r="F102" s="16" t="s">
        <v>203</v>
      </c>
      <c r="G102" s="16" t="s">
        <v>203</v>
      </c>
      <c r="H102" s="16" t="s">
        <v>203</v>
      </c>
      <c r="I102" s="108" t="s">
        <v>3956</v>
      </c>
      <c r="J102" s="108" t="s">
        <v>3957</v>
      </c>
      <c r="K102" s="108" t="s">
        <v>22</v>
      </c>
      <c r="L102" s="16"/>
      <c r="M102" s="16" t="s">
        <v>3958</v>
      </c>
      <c r="N102" s="16" t="s">
        <v>3959</v>
      </c>
      <c r="O102" s="16" t="s">
        <v>22</v>
      </c>
      <c r="P102" s="65" t="str">
        <f t="array" ref="P102"> index(publications!$A$1:$A$319, match($B102, publications!$B$1:$B$319, 0))</f>
        <v>Anette</v>
      </c>
    </row>
    <row r="103">
      <c r="A103" s="16" t="s">
        <v>3960</v>
      </c>
      <c r="B103" s="107" t="str">
        <f> VLOOKUP($A103,datasets!$A:$B,2,0)</f>
        <v>Feurer and Vinatier 2018, ISPRS Journal of Photogrammetry and Remote Sensing (4IQDTMM4)</v>
      </c>
      <c r="C103" s="16" t="s">
        <v>3954</v>
      </c>
      <c r="D103" s="3" t="s">
        <v>3850</v>
      </c>
      <c r="E103" s="5" t="s">
        <v>3955</v>
      </c>
      <c r="F103" s="16" t="s">
        <v>203</v>
      </c>
      <c r="G103" s="16" t="s">
        <v>203</v>
      </c>
      <c r="H103" s="16" t="s">
        <v>203</v>
      </c>
      <c r="I103" s="108" t="s">
        <v>3956</v>
      </c>
      <c r="J103" s="108" t="s">
        <v>3957</v>
      </c>
      <c r="K103" s="108" t="s">
        <v>22</v>
      </c>
      <c r="L103" s="16"/>
      <c r="M103" s="16" t="s">
        <v>3958</v>
      </c>
      <c r="N103" s="16" t="s">
        <v>3959</v>
      </c>
      <c r="O103" s="16" t="s">
        <v>22</v>
      </c>
      <c r="P103" s="65" t="str">
        <f t="array" ref="P103"> index(publications!$A$1:$A$319, match($B103, publications!$B$1:$B$319, 0))</f>
        <v>Anette</v>
      </c>
    </row>
    <row r="104">
      <c r="A104" s="20" t="s">
        <v>3961</v>
      </c>
      <c r="B104" s="107" t="str">
        <f> VLOOKUP($A104,datasets!$A:$B,2,0)</f>
        <v>Feurer and Vinatier 2018, ISPRS Journal of Photogrammetry and Remote Sensing (4IQDTMM4)</v>
      </c>
      <c r="C104" s="16" t="s">
        <v>3954</v>
      </c>
      <c r="D104" s="3" t="s">
        <v>3850</v>
      </c>
      <c r="E104" s="5" t="s">
        <v>3955</v>
      </c>
      <c r="F104" s="16" t="s">
        <v>203</v>
      </c>
      <c r="G104" s="16" t="s">
        <v>203</v>
      </c>
      <c r="H104" s="16" t="s">
        <v>203</v>
      </c>
      <c r="I104" s="108" t="s">
        <v>3956</v>
      </c>
      <c r="J104" s="108" t="s">
        <v>3957</v>
      </c>
      <c r="K104" s="108" t="s">
        <v>22</v>
      </c>
      <c r="L104" s="16"/>
      <c r="M104" s="16" t="s">
        <v>3958</v>
      </c>
      <c r="N104" s="16" t="s">
        <v>3959</v>
      </c>
      <c r="O104" s="16" t="s">
        <v>22</v>
      </c>
      <c r="P104" s="65" t="str">
        <f t="array" ref="P104"> index(publications!$A$1:$A$319, match($B104, publications!$B$1:$B$319, 0))</f>
        <v>Anette</v>
      </c>
    </row>
    <row r="105">
      <c r="A105" s="16" t="s">
        <v>3962</v>
      </c>
      <c r="B105" s="107" t="str">
        <f> VLOOKUP($A105,datasets!$A:$B,2,0)</f>
        <v>Feurer and Vinatier 2018, ISPRS Journal of Photogrammetry and Remote Sensing (4IQDTMM4)</v>
      </c>
      <c r="C105" s="16" t="s">
        <v>3954</v>
      </c>
      <c r="D105" s="3" t="s">
        <v>3850</v>
      </c>
      <c r="E105" s="5" t="s">
        <v>3955</v>
      </c>
      <c r="F105" s="16" t="s">
        <v>203</v>
      </c>
      <c r="G105" s="16" t="s">
        <v>203</v>
      </c>
      <c r="H105" s="16" t="s">
        <v>203</v>
      </c>
      <c r="I105" s="108" t="s">
        <v>3956</v>
      </c>
      <c r="J105" s="108" t="s">
        <v>3957</v>
      </c>
      <c r="K105" s="108" t="s">
        <v>22</v>
      </c>
      <c r="L105" s="16"/>
      <c r="M105" s="16" t="s">
        <v>3958</v>
      </c>
      <c r="N105" s="16" t="s">
        <v>3959</v>
      </c>
      <c r="O105" s="16" t="s">
        <v>22</v>
      </c>
      <c r="P105" s="65" t="str">
        <f t="array" ref="P105"> index(publications!$A$1:$A$319, match($B105, publications!$B$1:$B$319, 0))</f>
        <v>Anette</v>
      </c>
    </row>
    <row r="106">
      <c r="A106" s="20" t="s">
        <v>3963</v>
      </c>
      <c r="B106" s="107" t="str">
        <f> VLOOKUP($A106,datasets!$A:$B,2,0)</f>
        <v>Fieber et al. 2017, ISPRS - International Archives of the Photogrammetry, Remote Sensing and Spatial Information Sciences (D28F7QAG)</v>
      </c>
      <c r="C106" s="16" t="s">
        <v>3786</v>
      </c>
      <c r="D106" s="3" t="s">
        <v>3850</v>
      </c>
      <c r="E106" s="5" t="s">
        <v>3899</v>
      </c>
      <c r="F106" s="16" t="s">
        <v>203</v>
      </c>
      <c r="G106" s="16" t="s">
        <v>3252</v>
      </c>
      <c r="H106" s="16" t="s">
        <v>3252</v>
      </c>
      <c r="I106" s="108" t="s">
        <v>22</v>
      </c>
      <c r="J106" s="108" t="s">
        <v>22</v>
      </c>
      <c r="K106" s="108" t="s">
        <v>22</v>
      </c>
      <c r="L106" s="16"/>
      <c r="M106" s="16" t="s">
        <v>22</v>
      </c>
      <c r="N106" s="16" t="s">
        <v>22</v>
      </c>
      <c r="O106" s="16" t="s">
        <v>22</v>
      </c>
      <c r="P106" s="65" t="str">
        <f t="array" ref="P106"> index(publications!$A$1:$A$319, match($B106, publications!$B$1:$B$319, 0))</f>
        <v>Anette</v>
      </c>
    </row>
    <row r="107">
      <c r="A107" s="20" t="s">
        <v>3964</v>
      </c>
      <c r="B107" s="107" t="str">
        <f> VLOOKUP($A107,datasets!$A:$B,2,0)</f>
        <v>Fieber et al. 2017, ISPRS - International Archives of the Photogrammetry, Remote Sensing and Spatial Information Sciences (D28F7QAG)</v>
      </c>
      <c r="C107" s="16" t="s">
        <v>3786</v>
      </c>
      <c r="D107" s="3" t="s">
        <v>3850</v>
      </c>
      <c r="E107" s="5" t="s">
        <v>3899</v>
      </c>
      <c r="F107" s="16" t="s">
        <v>203</v>
      </c>
      <c r="G107" s="16" t="s">
        <v>3252</v>
      </c>
      <c r="H107" s="16" t="s">
        <v>3252</v>
      </c>
      <c r="I107" s="108" t="s">
        <v>22</v>
      </c>
      <c r="J107" s="108" t="s">
        <v>22</v>
      </c>
      <c r="K107" s="108" t="s">
        <v>22</v>
      </c>
      <c r="L107" s="16"/>
      <c r="M107" s="16" t="s">
        <v>22</v>
      </c>
      <c r="N107" s="16" t="s">
        <v>22</v>
      </c>
      <c r="O107" s="16" t="s">
        <v>22</v>
      </c>
      <c r="P107" s="65" t="str">
        <f t="array" ref="P107"> index(publications!$A$1:$A$319, match($B107, publications!$B$1:$B$319, 0))</f>
        <v>Anette</v>
      </c>
    </row>
    <row r="108">
      <c r="A108" s="20" t="s">
        <v>2012</v>
      </c>
      <c r="B108" s="107" t="str">
        <f> VLOOKUP($A108,datasets!$A:$B,2,0)</f>
        <v>Fieber et al. 2018, Remote Sensing of Environment (5ER8DF4Z)</v>
      </c>
      <c r="C108" s="16" t="s">
        <v>3777</v>
      </c>
      <c r="D108" s="3" t="s">
        <v>3796</v>
      </c>
      <c r="E108" s="5" t="s">
        <v>3965</v>
      </c>
      <c r="F108" s="16" t="s">
        <v>203</v>
      </c>
      <c r="G108" s="16" t="s">
        <v>203</v>
      </c>
      <c r="H108" s="16" t="s">
        <v>28</v>
      </c>
      <c r="I108" s="108" t="s">
        <v>22</v>
      </c>
      <c r="J108" s="108" t="s">
        <v>22</v>
      </c>
      <c r="K108" s="108" t="s">
        <v>22</v>
      </c>
      <c r="L108" s="16"/>
      <c r="M108" s="16" t="s">
        <v>22</v>
      </c>
      <c r="N108" s="16" t="s">
        <v>22</v>
      </c>
      <c r="O108" s="16" t="s">
        <v>22</v>
      </c>
      <c r="P108" s="10" t="s">
        <v>91</v>
      </c>
    </row>
    <row r="109">
      <c r="A109" s="20" t="s">
        <v>2013</v>
      </c>
      <c r="B109" s="107" t="str">
        <f> VLOOKUP($A109,datasets!$A:$B,2,0)</f>
        <v>Fieber et al. 2018, Remote Sensing of Environment (5ER8DF4Z)</v>
      </c>
      <c r="C109" s="16" t="s">
        <v>3777</v>
      </c>
      <c r="D109" s="3" t="s">
        <v>3796</v>
      </c>
      <c r="E109" s="5" t="s">
        <v>3965</v>
      </c>
      <c r="F109" s="16" t="s">
        <v>203</v>
      </c>
      <c r="G109" s="16" t="s">
        <v>203</v>
      </c>
      <c r="H109" s="16" t="s">
        <v>28</v>
      </c>
      <c r="I109" s="108" t="s">
        <v>22</v>
      </c>
      <c r="J109" s="108" t="s">
        <v>22</v>
      </c>
      <c r="K109" s="108" t="s">
        <v>22</v>
      </c>
      <c r="L109" s="16"/>
      <c r="M109" s="16" t="s">
        <v>22</v>
      </c>
      <c r="N109" s="16" t="s">
        <v>22</v>
      </c>
      <c r="O109" s="16" t="s">
        <v>22</v>
      </c>
      <c r="P109" s="10" t="s">
        <v>91</v>
      </c>
    </row>
    <row r="110">
      <c r="A110" s="16" t="s">
        <v>2015</v>
      </c>
      <c r="B110" s="107" t="str">
        <f> VLOOKUP($A110,datasets!$A:$B,2,0)</f>
        <v>Fieber et al. 2018, Remote Sensing of Environment (5ER8DF4Z)</v>
      </c>
      <c r="C110" s="16" t="s">
        <v>3777</v>
      </c>
      <c r="D110" s="3" t="s">
        <v>3796</v>
      </c>
      <c r="E110" s="5" t="s">
        <v>3965</v>
      </c>
      <c r="F110" s="16" t="s">
        <v>203</v>
      </c>
      <c r="G110" s="16" t="s">
        <v>203</v>
      </c>
      <c r="H110" s="16" t="s">
        <v>28</v>
      </c>
      <c r="I110" s="108" t="s">
        <v>22</v>
      </c>
      <c r="J110" s="108" t="s">
        <v>22</v>
      </c>
      <c r="K110" s="108" t="s">
        <v>22</v>
      </c>
      <c r="L110" s="16"/>
      <c r="M110" s="16" t="s">
        <v>22</v>
      </c>
      <c r="N110" s="16" t="s">
        <v>22</v>
      </c>
      <c r="O110" s="16" t="s">
        <v>22</v>
      </c>
      <c r="P110" s="10" t="s">
        <v>91</v>
      </c>
    </row>
    <row r="111">
      <c r="A111" s="16" t="s">
        <v>2016</v>
      </c>
      <c r="B111" s="107" t="str">
        <f> VLOOKUP($A111,datasets!$A:$B,2,0)</f>
        <v>Fieber et al. 2018, Remote Sensing of Environment (5ER8DF4Z)</v>
      </c>
      <c r="C111" s="16" t="s">
        <v>3777</v>
      </c>
      <c r="D111" s="3" t="s">
        <v>3796</v>
      </c>
      <c r="E111" s="5" t="s">
        <v>3965</v>
      </c>
      <c r="F111" s="16" t="s">
        <v>203</v>
      </c>
      <c r="G111" s="16" t="s">
        <v>203</v>
      </c>
      <c r="H111" s="16" t="s">
        <v>28</v>
      </c>
      <c r="I111" s="108" t="s">
        <v>22</v>
      </c>
      <c r="J111" s="108" t="s">
        <v>22</v>
      </c>
      <c r="K111" s="108" t="s">
        <v>22</v>
      </c>
      <c r="L111" s="16"/>
      <c r="M111" s="16" t="s">
        <v>22</v>
      </c>
      <c r="N111" s="16" t="s">
        <v>22</v>
      </c>
      <c r="O111" s="16" t="s">
        <v>22</v>
      </c>
      <c r="P111" s="10" t="s">
        <v>91</v>
      </c>
    </row>
    <row r="112">
      <c r="A112" s="16" t="s">
        <v>2017</v>
      </c>
      <c r="B112" s="107" t="str">
        <f> VLOOKUP($A112,datasets!$A:$B,2,0)</f>
        <v>Fieber et al. 2018, Remote Sensing of Environment (5ER8DF4Z)</v>
      </c>
      <c r="C112" s="16" t="s">
        <v>3777</v>
      </c>
      <c r="D112" s="3" t="s">
        <v>3796</v>
      </c>
      <c r="E112" s="5" t="s">
        <v>3965</v>
      </c>
      <c r="F112" s="16" t="s">
        <v>203</v>
      </c>
      <c r="G112" s="16" t="s">
        <v>203</v>
      </c>
      <c r="H112" s="16" t="s">
        <v>28</v>
      </c>
      <c r="I112" s="108" t="s">
        <v>22</v>
      </c>
      <c r="J112" s="108" t="s">
        <v>22</v>
      </c>
      <c r="K112" s="108" t="s">
        <v>22</v>
      </c>
      <c r="L112" s="16"/>
      <c r="M112" s="16" t="s">
        <v>22</v>
      </c>
      <c r="N112" s="16" t="s">
        <v>22</v>
      </c>
      <c r="O112" s="16" t="s">
        <v>22</v>
      </c>
      <c r="P112" s="10" t="s">
        <v>91</v>
      </c>
    </row>
    <row r="113">
      <c r="A113" s="16" t="s">
        <v>2019</v>
      </c>
      <c r="B113" s="107" t="str">
        <f> VLOOKUP($A113,datasets!$A:$B,2,0)</f>
        <v>Fieber et al. 2018, Remote Sensing of Environment (5ER8DF4Z)</v>
      </c>
      <c r="C113" s="16" t="s">
        <v>3777</v>
      </c>
      <c r="D113" s="3" t="s">
        <v>3796</v>
      </c>
      <c r="E113" s="5" t="s">
        <v>3965</v>
      </c>
      <c r="F113" s="16" t="s">
        <v>203</v>
      </c>
      <c r="G113" s="16" t="s">
        <v>203</v>
      </c>
      <c r="H113" s="16" t="s">
        <v>28</v>
      </c>
      <c r="I113" s="108" t="s">
        <v>22</v>
      </c>
      <c r="J113" s="108" t="s">
        <v>22</v>
      </c>
      <c r="K113" s="108" t="s">
        <v>22</v>
      </c>
      <c r="L113" s="16"/>
      <c r="M113" s="16" t="s">
        <v>22</v>
      </c>
      <c r="N113" s="16" t="s">
        <v>22</v>
      </c>
      <c r="O113" s="16" t="s">
        <v>22</v>
      </c>
      <c r="P113" s="10" t="s">
        <v>91</v>
      </c>
    </row>
    <row r="114">
      <c r="A114" s="20" t="s">
        <v>3966</v>
      </c>
      <c r="B114" s="107" t="str">
        <f> VLOOKUP($A114,datasets!$A:$B,2,0)</f>
        <v>Fieber et al. 2016, ISPRS Annals of the Photogrammetry, Remote Sensing and Spatial Information Sciences (Y5LI7LC8)</v>
      </c>
      <c r="C114" s="16" t="s">
        <v>3777</v>
      </c>
      <c r="D114" s="3" t="s">
        <v>3796</v>
      </c>
      <c r="E114" s="5" t="s">
        <v>3965</v>
      </c>
      <c r="F114" s="16" t="s">
        <v>203</v>
      </c>
      <c r="G114" s="16" t="s">
        <v>203</v>
      </c>
      <c r="H114" s="16" t="s">
        <v>28</v>
      </c>
      <c r="I114" s="108" t="s">
        <v>22</v>
      </c>
      <c r="J114" s="108" t="s">
        <v>22</v>
      </c>
      <c r="K114" s="108" t="s">
        <v>22</v>
      </c>
      <c r="L114" s="16"/>
      <c r="M114" s="16" t="s">
        <v>22</v>
      </c>
      <c r="N114" s="16" t="s">
        <v>22</v>
      </c>
      <c r="O114" s="16" t="s">
        <v>22</v>
      </c>
      <c r="P114" s="10" t="s">
        <v>91</v>
      </c>
    </row>
    <row r="115">
      <c r="A115" s="16" t="s">
        <v>3967</v>
      </c>
      <c r="B115" s="107" t="str">
        <f> VLOOKUP($A115,datasets!$A:$B,2,0)</f>
        <v>Fieber et al. 2016, ISPRS Annals of the Photogrammetry, Remote Sensing and Spatial Information Sciences (Y5LI7LC8)</v>
      </c>
      <c r="C115" s="16" t="s">
        <v>3777</v>
      </c>
      <c r="D115" s="3" t="s">
        <v>3796</v>
      </c>
      <c r="E115" s="5" t="s">
        <v>3965</v>
      </c>
      <c r="F115" s="16" t="s">
        <v>203</v>
      </c>
      <c r="G115" s="16" t="s">
        <v>203</v>
      </c>
      <c r="H115" s="16" t="s">
        <v>28</v>
      </c>
      <c r="I115" s="108" t="s">
        <v>22</v>
      </c>
      <c r="J115" s="108" t="s">
        <v>22</v>
      </c>
      <c r="K115" s="108" t="s">
        <v>22</v>
      </c>
      <c r="L115" s="16"/>
      <c r="M115" s="16" t="s">
        <v>22</v>
      </c>
      <c r="N115" s="16" t="s">
        <v>22</v>
      </c>
      <c r="O115" s="16" t="s">
        <v>22</v>
      </c>
      <c r="P115" s="10" t="s">
        <v>91</v>
      </c>
    </row>
    <row r="116">
      <c r="A116" s="16" t="s">
        <v>3968</v>
      </c>
      <c r="B116" s="107" t="str">
        <f> VLOOKUP($A116,datasets!$A:$B,2,0)</f>
        <v>Fleischer et al. 2021, The Cryosphere (BRUM54LP)</v>
      </c>
      <c r="C116" s="16" t="s">
        <v>3786</v>
      </c>
      <c r="D116" s="3" t="s">
        <v>3787</v>
      </c>
      <c r="E116" s="5" t="s">
        <v>3969</v>
      </c>
      <c r="F116" s="16" t="s">
        <v>203</v>
      </c>
      <c r="G116" s="16" t="s">
        <v>203</v>
      </c>
      <c r="H116" s="16" t="s">
        <v>203</v>
      </c>
      <c r="I116" s="108" t="s">
        <v>3789</v>
      </c>
      <c r="J116" s="108" t="s">
        <v>3789</v>
      </c>
      <c r="K116" s="108" t="s">
        <v>22</v>
      </c>
      <c r="L116" s="16"/>
      <c r="M116" s="16" t="s">
        <v>3970</v>
      </c>
      <c r="N116" s="16" t="s">
        <v>3971</v>
      </c>
      <c r="O116" s="16" t="s">
        <v>22</v>
      </c>
      <c r="P116" s="65" t="str">
        <f t="array" ref="P116"> index(publications!$A$1:$A$319, match($B116, publications!$B$1:$B$319, 0))</f>
        <v>Livia</v>
      </c>
    </row>
    <row r="117">
      <c r="A117" s="16" t="s">
        <v>3972</v>
      </c>
      <c r="B117" s="107" t="str">
        <f> VLOOKUP($A117,datasets!$A:$B,2,0)</f>
        <v>Fleischer et al. 2021, The Cryosphere (BRUM54LP)</v>
      </c>
      <c r="C117" s="16" t="s">
        <v>3786</v>
      </c>
      <c r="D117" s="3" t="s">
        <v>3787</v>
      </c>
      <c r="E117" s="5" t="s">
        <v>3969</v>
      </c>
      <c r="F117" s="16" t="s">
        <v>203</v>
      </c>
      <c r="G117" s="16" t="s">
        <v>203</v>
      </c>
      <c r="H117" s="16" t="s">
        <v>203</v>
      </c>
      <c r="I117" s="108" t="s">
        <v>3789</v>
      </c>
      <c r="J117" s="108" t="s">
        <v>3789</v>
      </c>
      <c r="K117" s="108" t="s">
        <v>22</v>
      </c>
      <c r="L117" s="16"/>
      <c r="M117" s="16" t="s">
        <v>3970</v>
      </c>
      <c r="N117" s="16" t="s">
        <v>3971</v>
      </c>
      <c r="O117" s="16" t="s">
        <v>22</v>
      </c>
      <c r="P117" s="65" t="str">
        <f t="array" ref="P117"> index(publications!$A$1:$A$319, match($B117, publications!$B$1:$B$319, 0))</f>
        <v>Livia</v>
      </c>
    </row>
    <row r="118">
      <c r="A118" s="16" t="s">
        <v>3973</v>
      </c>
      <c r="B118" s="107" t="str">
        <f> VLOOKUP($A118,datasets!$A:$B,2,0)</f>
        <v>Fleischer et al. 2021, The Cryosphere (BRUM54LP)</v>
      </c>
      <c r="C118" s="16" t="s">
        <v>3786</v>
      </c>
      <c r="D118" s="3" t="s">
        <v>3787</v>
      </c>
      <c r="E118" s="5" t="s">
        <v>3969</v>
      </c>
      <c r="F118" s="16" t="s">
        <v>203</v>
      </c>
      <c r="G118" s="16" t="s">
        <v>203</v>
      </c>
      <c r="H118" s="16" t="s">
        <v>203</v>
      </c>
      <c r="I118" s="108" t="s">
        <v>3789</v>
      </c>
      <c r="J118" s="108" t="s">
        <v>3789</v>
      </c>
      <c r="K118" s="108" t="s">
        <v>22</v>
      </c>
      <c r="L118" s="16"/>
      <c r="M118" s="16" t="s">
        <v>3970</v>
      </c>
      <c r="N118" s="16" t="s">
        <v>3971</v>
      </c>
      <c r="O118" s="16" t="s">
        <v>22</v>
      </c>
      <c r="P118" s="65" t="str">
        <f t="array" ref="P118"> index(publications!$A$1:$A$319, match($B118, publications!$B$1:$B$319, 0))</f>
        <v>Livia</v>
      </c>
    </row>
    <row r="119">
      <c r="A119" s="16" t="s">
        <v>3974</v>
      </c>
      <c r="B119" s="107" t="str">
        <f> VLOOKUP($A119,datasets!$A:$B,2,0)</f>
        <v>Fleischer et al. 2021, The Cryosphere (BRUM54LP)</v>
      </c>
      <c r="C119" s="16" t="s">
        <v>3786</v>
      </c>
      <c r="D119" s="3" t="s">
        <v>3787</v>
      </c>
      <c r="E119" s="5" t="s">
        <v>3969</v>
      </c>
      <c r="F119" s="16" t="s">
        <v>203</v>
      </c>
      <c r="G119" s="16" t="s">
        <v>203</v>
      </c>
      <c r="H119" s="16" t="s">
        <v>203</v>
      </c>
      <c r="I119" s="108" t="s">
        <v>3789</v>
      </c>
      <c r="J119" s="108" t="s">
        <v>3789</v>
      </c>
      <c r="K119" s="108" t="s">
        <v>22</v>
      </c>
      <c r="L119" s="16"/>
      <c r="M119" s="16" t="s">
        <v>3970</v>
      </c>
      <c r="N119" s="16" t="s">
        <v>3971</v>
      </c>
      <c r="O119" s="16" t="s">
        <v>22</v>
      </c>
      <c r="P119" s="65" t="str">
        <f t="array" ref="P119"> index(publications!$A$1:$A$319, match($B119, publications!$B$1:$B$319, 0))</f>
        <v>Livia</v>
      </c>
    </row>
    <row r="120">
      <c r="A120" s="16" t="s">
        <v>3975</v>
      </c>
      <c r="B120" s="107" t="str">
        <f> VLOOKUP($A120,datasets!$A:$B,2,0)</f>
        <v>Fleischer et al. 2021, The Cryosphere (BRUM54LP)</v>
      </c>
      <c r="C120" s="16" t="s">
        <v>3786</v>
      </c>
      <c r="D120" s="3" t="s">
        <v>3787</v>
      </c>
      <c r="E120" s="5" t="s">
        <v>3969</v>
      </c>
      <c r="F120" s="16" t="s">
        <v>203</v>
      </c>
      <c r="G120" s="16" t="s">
        <v>203</v>
      </c>
      <c r="H120" s="16" t="s">
        <v>203</v>
      </c>
      <c r="I120" s="108" t="s">
        <v>3789</v>
      </c>
      <c r="J120" s="108" t="s">
        <v>3789</v>
      </c>
      <c r="K120" s="108" t="s">
        <v>22</v>
      </c>
      <c r="L120" s="16"/>
      <c r="M120" s="16" t="s">
        <v>3970</v>
      </c>
      <c r="N120" s="16" t="s">
        <v>3971</v>
      </c>
      <c r="O120" s="16" t="s">
        <v>22</v>
      </c>
      <c r="P120" s="65" t="str">
        <f t="array" ref="P120"> index(publications!$A$1:$A$319, match($B120, publications!$B$1:$B$319, 0))</f>
        <v>Livia</v>
      </c>
    </row>
    <row r="121">
      <c r="A121" s="20" t="s">
        <v>3976</v>
      </c>
      <c r="B121" s="107" t="str">
        <f> VLOOKUP($A121,datasets!$A:$B,2,0)</f>
        <v>Fox and Cziferszky 2008, The Photogrammetric Record (2DJYIF82)</v>
      </c>
      <c r="C121" s="16" t="s">
        <v>3777</v>
      </c>
      <c r="D121" s="3" t="s">
        <v>3778</v>
      </c>
      <c r="E121" s="5" t="s">
        <v>22</v>
      </c>
      <c r="F121" s="16" t="s">
        <v>203</v>
      </c>
      <c r="G121" s="16" t="s">
        <v>28</v>
      </c>
      <c r="H121" s="16" t="s">
        <v>3252</v>
      </c>
      <c r="I121" s="108" t="s">
        <v>22</v>
      </c>
      <c r="J121" s="108" t="s">
        <v>22</v>
      </c>
      <c r="K121" s="108" t="s">
        <v>22</v>
      </c>
      <c r="L121" s="16"/>
      <c r="M121" s="16" t="s">
        <v>22</v>
      </c>
      <c r="N121" s="16" t="s">
        <v>22</v>
      </c>
      <c r="O121" s="16" t="s">
        <v>22</v>
      </c>
      <c r="P121" s="65" t="str">
        <f t="array" ref="P121"> index(publications!$A$1:$A$319, match($B121, publications!$B$1:$B$319, 0))</f>
        <v>Bob</v>
      </c>
    </row>
    <row r="122">
      <c r="A122" s="20" t="s">
        <v>3977</v>
      </c>
      <c r="B122" s="107" t="str">
        <f> VLOOKUP($A122,datasets!$A:$B,2,0)</f>
        <v>Fox and Cziferszky 2008, The Photogrammetric Record (2DJYIF82)</v>
      </c>
      <c r="C122" s="16" t="s">
        <v>3777</v>
      </c>
      <c r="D122" s="3" t="s">
        <v>3778</v>
      </c>
      <c r="E122" s="5" t="s">
        <v>22</v>
      </c>
      <c r="F122" s="16" t="s">
        <v>203</v>
      </c>
      <c r="G122" s="16" t="s">
        <v>203</v>
      </c>
      <c r="H122" s="16" t="s">
        <v>3252</v>
      </c>
      <c r="I122" s="108" t="s">
        <v>22</v>
      </c>
      <c r="J122" s="108" t="s">
        <v>22</v>
      </c>
      <c r="K122" s="108" t="s">
        <v>22</v>
      </c>
      <c r="L122" s="16"/>
      <c r="M122" s="16" t="s">
        <v>22</v>
      </c>
      <c r="N122" s="16" t="s">
        <v>22</v>
      </c>
      <c r="O122" s="16" t="s">
        <v>22</v>
      </c>
      <c r="P122" s="65" t="str">
        <f t="array" ref="P122"> index(publications!$A$1:$A$319, match($B122, publications!$B$1:$B$319, 0))</f>
        <v>Bob</v>
      </c>
    </row>
    <row r="123">
      <c r="A123" s="20" t="s">
        <v>3978</v>
      </c>
      <c r="B123" s="107" t="str">
        <f> VLOOKUP($A123,datasets!$A:$B,2,0)</f>
        <v>Fox and Cziferszky 2008, The Photogrammetric Record (2DJYIF82)</v>
      </c>
      <c r="C123" s="16" t="s">
        <v>3777</v>
      </c>
      <c r="D123" s="3" t="s">
        <v>3778</v>
      </c>
      <c r="E123" s="5" t="s">
        <v>22</v>
      </c>
      <c r="F123" s="16" t="s">
        <v>203</v>
      </c>
      <c r="G123" s="16" t="s">
        <v>203</v>
      </c>
      <c r="H123" s="16" t="s">
        <v>3252</v>
      </c>
      <c r="I123" s="108" t="s">
        <v>22</v>
      </c>
      <c r="J123" s="108" t="s">
        <v>22</v>
      </c>
      <c r="K123" s="108" t="s">
        <v>22</v>
      </c>
      <c r="L123" s="16"/>
      <c r="M123" s="16" t="s">
        <v>22</v>
      </c>
      <c r="N123" s="16" t="s">
        <v>22</v>
      </c>
      <c r="O123" s="16" t="s">
        <v>22</v>
      </c>
      <c r="P123" s="65" t="str">
        <f t="array" ref="P123"> index(publications!$A$1:$A$319, match($B123, publications!$B$1:$B$319, 0))</f>
        <v>Bob</v>
      </c>
    </row>
    <row r="124">
      <c r="A124" s="20" t="s">
        <v>3979</v>
      </c>
      <c r="B124" s="107" t="str">
        <f> VLOOKUP($A124,datasets!$A:$B,2,0)</f>
        <v>Fox and Cziferszky 2008, The Photogrammetric Record (2DJYIF82)</v>
      </c>
      <c r="C124" s="16" t="s">
        <v>3777</v>
      </c>
      <c r="D124" s="3" t="s">
        <v>3778</v>
      </c>
      <c r="E124" s="5" t="s">
        <v>22</v>
      </c>
      <c r="F124" s="16" t="s">
        <v>203</v>
      </c>
      <c r="G124" s="16" t="s">
        <v>203</v>
      </c>
      <c r="H124" s="16" t="s">
        <v>3252</v>
      </c>
      <c r="I124" s="108" t="s">
        <v>22</v>
      </c>
      <c r="J124" s="108" t="s">
        <v>22</v>
      </c>
      <c r="K124" s="108" t="s">
        <v>22</v>
      </c>
      <c r="L124" s="16"/>
      <c r="M124" s="16" t="s">
        <v>22</v>
      </c>
      <c r="N124" s="16" t="s">
        <v>22</v>
      </c>
      <c r="O124" s="16" t="s">
        <v>22</v>
      </c>
      <c r="P124" s="65" t="str">
        <f t="array" ref="P124"> index(publications!$A$1:$A$319, match($B124, publications!$B$1:$B$319, 0))</f>
        <v>Bob</v>
      </c>
    </row>
    <row r="125">
      <c r="A125" s="20" t="s">
        <v>3980</v>
      </c>
      <c r="B125" s="107" t="str">
        <f> VLOOKUP($A125,datasets!$A:$B,2,0)</f>
        <v>Fox and Cziferszky 2008, The Photogrammetric Record (2DJYIF82)</v>
      </c>
      <c r="C125" s="16" t="s">
        <v>3777</v>
      </c>
      <c r="D125" s="3" t="s">
        <v>3778</v>
      </c>
      <c r="E125" s="5" t="s">
        <v>22</v>
      </c>
      <c r="F125" s="16" t="s">
        <v>203</v>
      </c>
      <c r="G125" s="16" t="s">
        <v>203</v>
      </c>
      <c r="H125" s="16" t="s">
        <v>3252</v>
      </c>
      <c r="I125" s="108" t="s">
        <v>22</v>
      </c>
      <c r="J125" s="108" t="s">
        <v>22</v>
      </c>
      <c r="K125" s="108" t="s">
        <v>22</v>
      </c>
      <c r="L125" s="16"/>
      <c r="M125" s="16" t="s">
        <v>22</v>
      </c>
      <c r="N125" s="16" t="s">
        <v>22</v>
      </c>
      <c r="O125" s="16" t="s">
        <v>22</v>
      </c>
      <c r="P125" s="65" t="str">
        <f t="array" ref="P125"> index(publications!$A$1:$A$319, match($B125, publications!$B$1:$B$319, 0))</f>
        <v>Bob</v>
      </c>
    </row>
    <row r="126">
      <c r="A126" s="20" t="s">
        <v>3981</v>
      </c>
      <c r="B126" s="107" t="str">
        <f> VLOOKUP($A126,datasets!$A:$B,2,0)</f>
        <v>Frankl et al. 2015, International Journal of Digital Earth (KR7QGQ96)</v>
      </c>
      <c r="C126" s="16" t="s">
        <v>3786</v>
      </c>
      <c r="D126" s="3" t="s">
        <v>3850</v>
      </c>
      <c r="E126" s="5" t="s">
        <v>22</v>
      </c>
      <c r="F126" s="16" t="s">
        <v>203</v>
      </c>
      <c r="G126" s="16" t="s">
        <v>28</v>
      </c>
      <c r="H126" s="16" t="s">
        <v>203</v>
      </c>
      <c r="I126" s="108" t="s">
        <v>3982</v>
      </c>
      <c r="J126" s="108" t="s">
        <v>3874</v>
      </c>
      <c r="K126" s="108" t="s">
        <v>3983</v>
      </c>
      <c r="L126" s="16"/>
      <c r="M126" s="16" t="s">
        <v>3982</v>
      </c>
      <c r="N126" s="16" t="s">
        <v>3984</v>
      </c>
      <c r="O126" s="16" t="s">
        <v>22</v>
      </c>
      <c r="P126" s="65" t="str">
        <f t="array" ref="P126"> index(publications!$A$1:$A$319, match($B126, publications!$B$1:$B$319, 0))</f>
        <v>Livia</v>
      </c>
    </row>
    <row r="127">
      <c r="A127" s="20" t="s">
        <v>3985</v>
      </c>
      <c r="B127" s="107" t="str">
        <f> VLOOKUP($A127,datasets!$A:$B,2,0)</f>
        <v>Galiatsatos et al. 2005, 25th EARSeL symposium, workshop on 3D remote sensing (WW4K3NXX)</v>
      </c>
      <c r="C127" s="16" t="s">
        <v>3777</v>
      </c>
      <c r="D127" s="118" t="s">
        <v>3986</v>
      </c>
      <c r="E127" s="5" t="s">
        <v>22</v>
      </c>
      <c r="F127" s="16" t="s">
        <v>203</v>
      </c>
      <c r="G127" s="16" t="s">
        <v>28</v>
      </c>
      <c r="H127" s="16" t="s">
        <v>3252</v>
      </c>
      <c r="I127" s="108" t="s">
        <v>22</v>
      </c>
      <c r="J127" s="108" t="s">
        <v>22</v>
      </c>
      <c r="K127" s="108" t="s">
        <v>22</v>
      </c>
      <c r="L127" s="16"/>
      <c r="M127" s="16" t="s">
        <v>3987</v>
      </c>
      <c r="N127" s="16" t="s">
        <v>3988</v>
      </c>
      <c r="O127" s="16" t="s">
        <v>22</v>
      </c>
      <c r="P127" s="65" t="str">
        <f t="array" ref="P127"> index(publications!$A$1:$A$319, match($B127, publications!$B$1:$B$319, 0))</f>
        <v>Melanie</v>
      </c>
    </row>
    <row r="128">
      <c r="A128" s="20" t="s">
        <v>3989</v>
      </c>
      <c r="B128" s="107" t="str">
        <f> VLOOKUP($A128,datasets!$A:$B,2,0)</f>
        <v>Galiatsatos et al. 2005, 25th EARSeL symposium, workshop on 3D remote sensing (WW4K3NXX)</v>
      </c>
      <c r="C128" s="16" t="s">
        <v>3777</v>
      </c>
      <c r="D128" s="118" t="s">
        <v>3986</v>
      </c>
      <c r="E128" s="5" t="s">
        <v>22</v>
      </c>
      <c r="F128" s="16" t="s">
        <v>203</v>
      </c>
      <c r="G128" s="16" t="s">
        <v>28</v>
      </c>
      <c r="H128" s="16" t="s">
        <v>3252</v>
      </c>
      <c r="I128" s="108" t="s">
        <v>22</v>
      </c>
      <c r="J128" s="108" t="s">
        <v>22</v>
      </c>
      <c r="K128" s="108" t="s">
        <v>22</v>
      </c>
      <c r="L128" s="16"/>
      <c r="M128" s="16" t="s">
        <v>3987</v>
      </c>
      <c r="N128" s="16" t="s">
        <v>3988</v>
      </c>
      <c r="O128" s="16" t="s">
        <v>22</v>
      </c>
      <c r="P128" s="65" t="str">
        <f t="array" ref="P128"> index(publications!$A$1:$A$319, match($B128, publications!$B$1:$B$319, 0))</f>
        <v>Melanie</v>
      </c>
    </row>
    <row r="129">
      <c r="A129" s="20" t="s">
        <v>3990</v>
      </c>
      <c r="B129" s="107" t="str">
        <f> VLOOKUP($A129,datasets!$A:$B,2,0)</f>
        <v>Galiatsatos et al. 2005, 25th EARSeL symposium, workshop on 3D remote sensing (WW4K3NXX)</v>
      </c>
      <c r="C129" s="16" t="s">
        <v>3777</v>
      </c>
      <c r="D129" s="118" t="s">
        <v>3986</v>
      </c>
      <c r="E129" s="5" t="s">
        <v>22</v>
      </c>
      <c r="F129" s="16" t="s">
        <v>203</v>
      </c>
      <c r="G129" s="16" t="s">
        <v>28</v>
      </c>
      <c r="H129" s="16" t="s">
        <v>3252</v>
      </c>
      <c r="I129" s="108" t="s">
        <v>22</v>
      </c>
      <c r="J129" s="108" t="s">
        <v>22</v>
      </c>
      <c r="K129" s="108" t="s">
        <v>22</v>
      </c>
      <c r="L129" s="16"/>
      <c r="M129" s="16" t="s">
        <v>3987</v>
      </c>
      <c r="N129" s="16" t="s">
        <v>3988</v>
      </c>
      <c r="O129" s="16" t="s">
        <v>22</v>
      </c>
      <c r="P129" s="65" t="str">
        <f t="array" ref="P129"> index(publications!$A$1:$A$319, match($B129, publications!$B$1:$B$319, 0))</f>
        <v>Melanie</v>
      </c>
    </row>
    <row r="130">
      <c r="A130" s="20" t="s">
        <v>3991</v>
      </c>
      <c r="B130" s="107" t="str">
        <f> VLOOKUP($A130,datasets!$A:$B,2,0)</f>
        <v>Geyman et al. 2022, Nature (PXC5ENIG)</v>
      </c>
      <c r="C130" s="16" t="s">
        <v>3786</v>
      </c>
      <c r="D130" s="3" t="s">
        <v>3787</v>
      </c>
      <c r="E130" s="5" t="s">
        <v>3905</v>
      </c>
      <c r="F130" s="16" t="s">
        <v>203</v>
      </c>
      <c r="G130" s="16" t="s">
        <v>203</v>
      </c>
      <c r="H130" s="16" t="s">
        <v>203</v>
      </c>
      <c r="I130" s="108" t="s">
        <v>3992</v>
      </c>
      <c r="J130" s="108" t="s">
        <v>3993</v>
      </c>
      <c r="K130" s="108" t="s">
        <v>3994</v>
      </c>
      <c r="L130" s="16"/>
      <c r="M130" s="16" t="s">
        <v>3995</v>
      </c>
      <c r="N130" s="16" t="s">
        <v>3996</v>
      </c>
      <c r="O130" s="16" t="s">
        <v>2055</v>
      </c>
      <c r="P130" s="65" t="str">
        <f t="array" ref="P130"> index(publications!$A$1:$A$319, match($B130, publications!$B$1:$B$319, 0))</f>
        <v>Luc</v>
      </c>
    </row>
    <row r="131">
      <c r="A131" s="20" t="s">
        <v>2044</v>
      </c>
      <c r="B131" s="107" t="str">
        <f> VLOOKUP($A131,datasets!$A:$B,2,0)</f>
        <v>Giordano et al. 2018, ISPRS Annals of Photogrammetry, Remote Sensing and Spatial Information Sciences (ERBERDB6)</v>
      </c>
      <c r="C131" s="16" t="s">
        <v>3786</v>
      </c>
      <c r="D131" s="3" t="s">
        <v>3813</v>
      </c>
      <c r="E131" s="5" t="s">
        <v>22</v>
      </c>
      <c r="F131" s="16" t="s">
        <v>28</v>
      </c>
      <c r="G131" s="16" t="s">
        <v>203</v>
      </c>
      <c r="H131" s="16" t="s">
        <v>3252</v>
      </c>
      <c r="I131" s="108" t="s">
        <v>22</v>
      </c>
      <c r="J131" s="108" t="s">
        <v>22</v>
      </c>
      <c r="K131" s="108" t="s">
        <v>22</v>
      </c>
      <c r="L131" s="16"/>
      <c r="M131" s="16" t="s">
        <v>22</v>
      </c>
      <c r="N131" s="16" t="s">
        <v>3997</v>
      </c>
      <c r="O131" s="16" t="s">
        <v>22</v>
      </c>
      <c r="P131" s="65" t="str">
        <f t="array" ref="P131"> index(publications!$A$1:$A$319, match($B131, publications!$B$1:$B$319, 0))</f>
        <v>Livia</v>
      </c>
    </row>
    <row r="132">
      <c r="A132" s="20" t="s">
        <v>2054</v>
      </c>
      <c r="B132" s="107" t="str">
        <f> VLOOKUP($A132,datasets!$A:$B,2,0)</f>
        <v>Giordano et al. 2018, ISPRS Annals of Photogrammetry, Remote Sensing and Spatial Information Sciences (ERBERDB6)</v>
      </c>
      <c r="C132" s="16" t="s">
        <v>3786</v>
      </c>
      <c r="D132" s="3" t="s">
        <v>3813</v>
      </c>
      <c r="E132" s="5" t="s">
        <v>22</v>
      </c>
      <c r="F132" s="16" t="s">
        <v>28</v>
      </c>
      <c r="G132" s="16" t="s">
        <v>203</v>
      </c>
      <c r="H132" s="16" t="s">
        <v>3252</v>
      </c>
      <c r="I132" s="108" t="s">
        <v>22</v>
      </c>
      <c r="J132" s="108" t="s">
        <v>22</v>
      </c>
      <c r="K132" s="108" t="s">
        <v>22</v>
      </c>
      <c r="L132" s="16"/>
      <c r="M132" s="16" t="s">
        <v>22</v>
      </c>
      <c r="N132" s="16" t="s">
        <v>3997</v>
      </c>
      <c r="O132" s="16" t="s">
        <v>22</v>
      </c>
      <c r="P132" s="65" t="str">
        <f t="array" ref="P132"> index(publications!$A$1:$A$319, match($B132, publications!$B$1:$B$319, 0))</f>
        <v>Livia</v>
      </c>
    </row>
    <row r="133">
      <c r="A133" s="20" t="s">
        <v>2045</v>
      </c>
      <c r="B133" s="107" t="str">
        <f> VLOOKUP($A133,datasets!$A:$B,2,0)</f>
        <v>Giordano et al. 2018, ISPRS Annals of Photogrammetry, Remote Sensing and Spatial Information Sciences (ERBERDB6)</v>
      </c>
      <c r="C133" s="16" t="s">
        <v>3786</v>
      </c>
      <c r="D133" s="3" t="s">
        <v>3813</v>
      </c>
      <c r="E133" s="5" t="s">
        <v>22</v>
      </c>
      <c r="F133" s="16" t="s">
        <v>28</v>
      </c>
      <c r="G133" s="16" t="s">
        <v>203</v>
      </c>
      <c r="H133" s="16" t="s">
        <v>3252</v>
      </c>
      <c r="I133" s="108" t="s">
        <v>22</v>
      </c>
      <c r="J133" s="108" t="s">
        <v>22</v>
      </c>
      <c r="K133" s="108" t="s">
        <v>22</v>
      </c>
      <c r="L133" s="16"/>
      <c r="M133" s="16" t="s">
        <v>22</v>
      </c>
      <c r="N133" s="16" t="s">
        <v>3997</v>
      </c>
      <c r="O133" s="16" t="s">
        <v>22</v>
      </c>
      <c r="P133" s="65" t="str">
        <f t="array" ref="P133"> index(publications!$A$1:$A$319, match($B133, publications!$B$1:$B$319, 0))</f>
        <v>Livia</v>
      </c>
    </row>
    <row r="134">
      <c r="A134" s="20" t="s">
        <v>2046</v>
      </c>
      <c r="B134" s="107" t="str">
        <f> VLOOKUP($A134,datasets!$A:$B,2,0)</f>
        <v>Giordano et al. 2018, ISPRS Annals of Photogrammetry, Remote Sensing and Spatial Information Sciences (ERBERDB6)</v>
      </c>
      <c r="C134" s="16" t="s">
        <v>3786</v>
      </c>
      <c r="D134" s="3" t="s">
        <v>3813</v>
      </c>
      <c r="E134" s="5" t="s">
        <v>22</v>
      </c>
      <c r="F134" s="16" t="s">
        <v>28</v>
      </c>
      <c r="G134" s="16" t="s">
        <v>203</v>
      </c>
      <c r="H134" s="16" t="s">
        <v>3252</v>
      </c>
      <c r="I134" s="108" t="s">
        <v>22</v>
      </c>
      <c r="J134" s="108" t="s">
        <v>22</v>
      </c>
      <c r="K134" s="108" t="s">
        <v>22</v>
      </c>
      <c r="L134" s="16"/>
      <c r="M134" s="16" t="s">
        <v>22</v>
      </c>
      <c r="N134" s="16" t="s">
        <v>3997</v>
      </c>
      <c r="O134" s="16" t="s">
        <v>22</v>
      </c>
      <c r="P134" s="65" t="str">
        <f t="array" ref="P134"> index(publications!$A$1:$A$319, match($B134, publications!$B$1:$B$319, 0))</f>
        <v>Livia</v>
      </c>
    </row>
    <row r="135">
      <c r="A135" s="20" t="s">
        <v>2047</v>
      </c>
      <c r="B135" s="107" t="str">
        <f> VLOOKUP($A135,datasets!$A:$B,2,0)</f>
        <v>Giordano et al. 2018, ISPRS Annals of Photogrammetry, Remote Sensing and Spatial Information Sciences (ERBERDB6)</v>
      </c>
      <c r="C135" s="16" t="s">
        <v>3786</v>
      </c>
      <c r="D135" s="3" t="s">
        <v>3813</v>
      </c>
      <c r="E135" s="5" t="s">
        <v>22</v>
      </c>
      <c r="F135" s="16" t="s">
        <v>28</v>
      </c>
      <c r="G135" s="16" t="s">
        <v>203</v>
      </c>
      <c r="H135" s="16" t="s">
        <v>3252</v>
      </c>
      <c r="I135" s="108" t="s">
        <v>22</v>
      </c>
      <c r="J135" s="108" t="s">
        <v>22</v>
      </c>
      <c r="K135" s="108" t="s">
        <v>22</v>
      </c>
      <c r="L135" s="16"/>
      <c r="M135" s="16" t="s">
        <v>22</v>
      </c>
      <c r="N135" s="16" t="s">
        <v>3997</v>
      </c>
      <c r="O135" s="16" t="s">
        <v>22</v>
      </c>
      <c r="P135" s="65" t="str">
        <f t="array" ref="P135"> index(publications!$A$1:$A$319, match($B135, publications!$B$1:$B$319, 0))</f>
        <v>Livia</v>
      </c>
    </row>
    <row r="136">
      <c r="A136" s="20" t="s">
        <v>2048</v>
      </c>
      <c r="B136" s="107" t="str">
        <f> VLOOKUP($A136,datasets!$A:$B,2,0)</f>
        <v>Giordano et al. 2018, ISPRS Annals of Photogrammetry, Remote Sensing and Spatial Information Sciences (ERBERDB6)</v>
      </c>
      <c r="C136" s="16" t="s">
        <v>3786</v>
      </c>
      <c r="D136" s="3" t="s">
        <v>3813</v>
      </c>
      <c r="E136" s="5" t="s">
        <v>22</v>
      </c>
      <c r="F136" s="16" t="s">
        <v>28</v>
      </c>
      <c r="G136" s="16" t="s">
        <v>203</v>
      </c>
      <c r="H136" s="16" t="s">
        <v>3252</v>
      </c>
      <c r="I136" s="108" t="s">
        <v>22</v>
      </c>
      <c r="J136" s="108" t="s">
        <v>22</v>
      </c>
      <c r="K136" s="108" t="s">
        <v>22</v>
      </c>
      <c r="L136" s="16"/>
      <c r="M136" s="16" t="s">
        <v>22</v>
      </c>
      <c r="N136" s="16" t="s">
        <v>3997</v>
      </c>
      <c r="O136" s="16" t="s">
        <v>22</v>
      </c>
      <c r="P136" s="65" t="str">
        <f t="array" ref="P136"> index(publications!$A$1:$A$319, match($B136, publications!$B$1:$B$319, 0))</f>
        <v>Livia</v>
      </c>
    </row>
    <row r="137">
      <c r="A137" s="20" t="s">
        <v>2050</v>
      </c>
      <c r="B137" s="107" t="str">
        <f> VLOOKUP($A137,datasets!$A:$B,2,0)</f>
        <v>Giordano et al. 2018, ISPRS Annals of Photogrammetry, Remote Sensing and Spatial Information Sciences (ERBERDB6)</v>
      </c>
      <c r="C137" s="16" t="s">
        <v>3786</v>
      </c>
      <c r="D137" s="3" t="s">
        <v>3813</v>
      </c>
      <c r="E137" s="5" t="s">
        <v>22</v>
      </c>
      <c r="F137" s="16" t="s">
        <v>28</v>
      </c>
      <c r="G137" s="16" t="s">
        <v>203</v>
      </c>
      <c r="H137" s="16" t="s">
        <v>3252</v>
      </c>
      <c r="I137" s="108" t="s">
        <v>22</v>
      </c>
      <c r="J137" s="108" t="s">
        <v>22</v>
      </c>
      <c r="K137" s="108" t="s">
        <v>22</v>
      </c>
      <c r="L137" s="16"/>
      <c r="M137" s="16" t="s">
        <v>22</v>
      </c>
      <c r="N137" s="16" t="s">
        <v>3997</v>
      </c>
      <c r="O137" s="16" t="s">
        <v>22</v>
      </c>
      <c r="P137" s="65" t="str">
        <f t="array" ref="P137"> index(publications!$A$1:$A$319, match($B137, publications!$B$1:$B$319, 0))</f>
        <v>Livia</v>
      </c>
    </row>
    <row r="138">
      <c r="A138" s="20" t="s">
        <v>2051</v>
      </c>
      <c r="B138" s="107" t="str">
        <f> VLOOKUP($A138,datasets!$A:$B,2,0)</f>
        <v>Giordano et al. 2018, ISPRS Annals of Photogrammetry, Remote Sensing and Spatial Information Sciences (ERBERDB6)</v>
      </c>
      <c r="C138" s="16" t="s">
        <v>3786</v>
      </c>
      <c r="D138" s="3" t="s">
        <v>3813</v>
      </c>
      <c r="E138" s="5" t="s">
        <v>22</v>
      </c>
      <c r="F138" s="16" t="s">
        <v>28</v>
      </c>
      <c r="G138" s="16" t="s">
        <v>203</v>
      </c>
      <c r="H138" s="16" t="s">
        <v>3252</v>
      </c>
      <c r="I138" s="108" t="s">
        <v>22</v>
      </c>
      <c r="J138" s="108" t="s">
        <v>22</v>
      </c>
      <c r="K138" s="108" t="s">
        <v>22</v>
      </c>
      <c r="L138" s="16"/>
      <c r="M138" s="16" t="s">
        <v>22</v>
      </c>
      <c r="N138" s="16" t="s">
        <v>3997</v>
      </c>
      <c r="O138" s="16" t="s">
        <v>22</v>
      </c>
      <c r="P138" s="65" t="str">
        <f t="array" ref="P138"> index(publications!$A$1:$A$319, match($B138, publications!$B$1:$B$319, 0))</f>
        <v>Livia</v>
      </c>
    </row>
    <row r="139">
      <c r="A139" s="20" t="s">
        <v>2052</v>
      </c>
      <c r="B139" s="107" t="str">
        <f> VLOOKUP($A139,datasets!$A:$B,2,0)</f>
        <v>Giordano et al. 2018, ISPRS Annals of Photogrammetry, Remote Sensing and Spatial Information Sciences (ERBERDB6)</v>
      </c>
      <c r="C139" s="16" t="s">
        <v>3786</v>
      </c>
      <c r="D139" s="3" t="s">
        <v>3813</v>
      </c>
      <c r="E139" s="5" t="s">
        <v>22</v>
      </c>
      <c r="F139" s="16" t="s">
        <v>28</v>
      </c>
      <c r="G139" s="16" t="s">
        <v>203</v>
      </c>
      <c r="H139" s="16" t="s">
        <v>3252</v>
      </c>
      <c r="I139" s="108" t="s">
        <v>22</v>
      </c>
      <c r="J139" s="108" t="s">
        <v>22</v>
      </c>
      <c r="K139" s="108" t="s">
        <v>22</v>
      </c>
      <c r="L139" s="16"/>
      <c r="M139" s="16" t="s">
        <v>22</v>
      </c>
      <c r="N139" s="16" t="s">
        <v>3997</v>
      </c>
      <c r="O139" s="16" t="s">
        <v>22</v>
      </c>
      <c r="P139" s="65" t="str">
        <f t="array" ref="P139"> index(publications!$A$1:$A$319, match($B139, publications!$B$1:$B$319, 0))</f>
        <v>Livia</v>
      </c>
    </row>
    <row r="140">
      <c r="A140" s="20" t="s">
        <v>2053</v>
      </c>
      <c r="B140" s="107" t="str">
        <f> VLOOKUP($A140,datasets!$A:$B,2,0)</f>
        <v>Giordano et al. 2018, ISPRS Annals of Photogrammetry, Remote Sensing and Spatial Information Sciences (ERBERDB6)</v>
      </c>
      <c r="C140" s="16" t="s">
        <v>3786</v>
      </c>
      <c r="D140" s="3" t="s">
        <v>3813</v>
      </c>
      <c r="E140" s="5" t="s">
        <v>22</v>
      </c>
      <c r="F140" s="16" t="s">
        <v>28</v>
      </c>
      <c r="G140" s="16" t="s">
        <v>203</v>
      </c>
      <c r="H140" s="16" t="s">
        <v>3252</v>
      </c>
      <c r="I140" s="108" t="s">
        <v>22</v>
      </c>
      <c r="J140" s="108" t="s">
        <v>22</v>
      </c>
      <c r="K140" s="108" t="s">
        <v>22</v>
      </c>
      <c r="L140" s="16"/>
      <c r="M140" s="16" t="s">
        <v>22</v>
      </c>
      <c r="N140" s="16" t="s">
        <v>3997</v>
      </c>
      <c r="O140" s="16" t="s">
        <v>22</v>
      </c>
      <c r="P140" s="65" t="str">
        <f t="array" ref="P140"> index(publications!$A$1:$A$319, match($B140, publications!$B$1:$B$319, 0))</f>
        <v>Livia</v>
      </c>
    </row>
    <row r="141">
      <c r="A141" s="16" t="s">
        <v>3998</v>
      </c>
      <c r="B141" s="107" t="str">
        <f> VLOOKUP($A141,datasets!$A:$B,2,0)</f>
        <v>Girod et al. 2018, Geoscientific Instrumentation, Methods and Data Systems (V5H2LDCV)</v>
      </c>
      <c r="C141" s="16" t="s">
        <v>3786</v>
      </c>
      <c r="D141" s="3" t="s">
        <v>3813</v>
      </c>
      <c r="E141" s="5" t="s">
        <v>22</v>
      </c>
      <c r="F141" s="16" t="s">
        <v>203</v>
      </c>
      <c r="G141" s="16" t="s">
        <v>203</v>
      </c>
      <c r="H141" s="16" t="s">
        <v>203</v>
      </c>
      <c r="I141" s="108" t="s">
        <v>3999</v>
      </c>
      <c r="J141" s="108" t="s">
        <v>3993</v>
      </c>
      <c r="K141" s="108" t="s">
        <v>22</v>
      </c>
      <c r="L141" s="16"/>
      <c r="M141" s="16" t="s">
        <v>3894</v>
      </c>
      <c r="N141" s="16" t="s">
        <v>4000</v>
      </c>
      <c r="O141" s="16" t="s">
        <v>22</v>
      </c>
      <c r="P141" s="65" t="str">
        <f t="array" ref="P141"> index(publications!$A$1:$A$319, match($B141, publications!$B$1:$B$319, 0))</f>
        <v>Luc</v>
      </c>
    </row>
    <row r="142">
      <c r="A142" s="20" t="s">
        <v>4001</v>
      </c>
      <c r="B142" s="107" t="str">
        <f> VLOOKUP($A142,datasets!$A:$B,2,0)</f>
        <v>Goerlich et al. 2017, Remote Sensing (TPNA7T79)</v>
      </c>
      <c r="C142" s="16" t="s">
        <v>3777</v>
      </c>
      <c r="D142" s="3" t="s">
        <v>3842</v>
      </c>
      <c r="E142" s="5" t="s">
        <v>22</v>
      </c>
      <c r="F142" s="16" t="s">
        <v>203</v>
      </c>
      <c r="G142" s="16" t="s">
        <v>203</v>
      </c>
      <c r="H142" s="16" t="s">
        <v>203</v>
      </c>
      <c r="I142" s="108" t="s">
        <v>3836</v>
      </c>
      <c r="J142" s="108" t="s">
        <v>3836</v>
      </c>
      <c r="K142" s="108" t="s">
        <v>22</v>
      </c>
      <c r="L142" s="16"/>
      <c r="M142" s="16" t="s">
        <v>4002</v>
      </c>
      <c r="N142" s="16" t="s">
        <v>22</v>
      </c>
      <c r="O142" s="16" t="s">
        <v>22</v>
      </c>
      <c r="P142" s="65" t="str">
        <f t="array" ref="P142"> index(publications!$A$1:$A$319, match($B142, publications!$B$1:$B$319, 0))</f>
        <v>Amaury</v>
      </c>
    </row>
    <row r="143">
      <c r="A143" s="16" t="s">
        <v>4003</v>
      </c>
      <c r="B143" s="107" t="str">
        <f> VLOOKUP($A143,datasets!$A:$B,2,0)</f>
        <v>Goerlich et al. 2017, Remote Sensing (TPNA7T79)</v>
      </c>
      <c r="C143" s="16" t="s">
        <v>3777</v>
      </c>
      <c r="D143" s="3" t="s">
        <v>3845</v>
      </c>
      <c r="E143" s="73">
        <v>2014.0</v>
      </c>
      <c r="F143" s="16" t="s">
        <v>203</v>
      </c>
      <c r="G143" s="16" t="s">
        <v>203</v>
      </c>
      <c r="H143" s="16" t="s">
        <v>203</v>
      </c>
      <c r="I143" s="108" t="s">
        <v>3846</v>
      </c>
      <c r="J143" s="108" t="s">
        <v>3846</v>
      </c>
      <c r="K143" s="108" t="s">
        <v>22</v>
      </c>
      <c r="L143" s="16"/>
      <c r="M143" s="16" t="s">
        <v>3847</v>
      </c>
      <c r="N143" s="16" t="s">
        <v>22</v>
      </c>
      <c r="O143" s="16" t="s">
        <v>22</v>
      </c>
      <c r="P143" s="65" t="str">
        <f t="array" ref="P143"> index(publications!$A$1:$A$319, match($B143, publications!$B$1:$B$319, 0))</f>
        <v>Amaury</v>
      </c>
    </row>
    <row r="144">
      <c r="A144" s="20" t="s">
        <v>4004</v>
      </c>
      <c r="B144" s="107" t="str">
        <f> VLOOKUP($A144,datasets!$A:$B,2,0)</f>
        <v>Gomez 2012, arXiv (87CUAK8B)</v>
      </c>
      <c r="C144" s="16" t="s">
        <v>3786</v>
      </c>
      <c r="D144" s="3" t="s">
        <v>3850</v>
      </c>
      <c r="E144" s="5" t="s">
        <v>22</v>
      </c>
      <c r="F144" s="16" t="s">
        <v>3252</v>
      </c>
      <c r="G144" s="16" t="s">
        <v>3252</v>
      </c>
      <c r="H144" s="16" t="s">
        <v>3252</v>
      </c>
      <c r="I144" s="108" t="s">
        <v>22</v>
      </c>
      <c r="J144" s="108" t="s">
        <v>22</v>
      </c>
      <c r="K144" s="108" t="s">
        <v>22</v>
      </c>
      <c r="L144" s="16"/>
      <c r="M144" s="16" t="s">
        <v>22</v>
      </c>
      <c r="N144" s="16" t="s">
        <v>22</v>
      </c>
      <c r="O144" s="16" t="s">
        <v>22</v>
      </c>
      <c r="P144" s="65" t="str">
        <f t="array" ref="P144"> index(publications!$A$1:$A$319, match($B144, publications!$B$1:$B$319, 0))</f>
        <v>Anette</v>
      </c>
    </row>
    <row r="145">
      <c r="A145" s="16" t="s">
        <v>4005</v>
      </c>
      <c r="B145" s="107" t="str">
        <f> VLOOKUP($A145,datasets!$A:$B,2,0)</f>
        <v>Gomez 2012, arXiv (87CUAK8B)</v>
      </c>
      <c r="C145" s="16" t="s">
        <v>3786</v>
      </c>
      <c r="D145" s="3" t="s">
        <v>3850</v>
      </c>
      <c r="E145" s="5" t="s">
        <v>22</v>
      </c>
      <c r="F145" s="16" t="s">
        <v>3252</v>
      </c>
      <c r="G145" s="16" t="s">
        <v>3252</v>
      </c>
      <c r="H145" s="16" t="s">
        <v>3252</v>
      </c>
      <c r="I145" s="108" t="s">
        <v>22</v>
      </c>
      <c r="J145" s="108" t="s">
        <v>22</v>
      </c>
      <c r="K145" s="108" t="s">
        <v>22</v>
      </c>
      <c r="L145" s="16"/>
      <c r="M145" s="16" t="s">
        <v>22</v>
      </c>
      <c r="N145" s="16" t="s">
        <v>22</v>
      </c>
      <c r="O145" s="16" t="s">
        <v>22</v>
      </c>
      <c r="P145" s="65" t="str">
        <f t="array" ref="P145"> index(publications!$A$1:$A$319, match($B145, publications!$B$1:$B$319, 0))</f>
        <v>Anette</v>
      </c>
    </row>
    <row r="146">
      <c r="A146" s="16" t="s">
        <v>4006</v>
      </c>
      <c r="B146" s="107" t="str">
        <f> VLOOKUP($A146,datasets!$A:$B,2,0)</f>
        <v>Gomez 2012, arXiv (87CUAK8B)</v>
      </c>
      <c r="C146" s="16" t="s">
        <v>3786</v>
      </c>
      <c r="D146" s="3" t="s">
        <v>3850</v>
      </c>
      <c r="E146" s="5" t="s">
        <v>22</v>
      </c>
      <c r="F146" s="16" t="s">
        <v>3252</v>
      </c>
      <c r="G146" s="16" t="s">
        <v>3252</v>
      </c>
      <c r="H146" s="16" t="s">
        <v>3252</v>
      </c>
      <c r="I146" s="108" t="s">
        <v>22</v>
      </c>
      <c r="J146" s="108" t="s">
        <v>22</v>
      </c>
      <c r="K146" s="108" t="s">
        <v>22</v>
      </c>
      <c r="L146" s="16"/>
      <c r="M146" s="16" t="s">
        <v>22</v>
      </c>
      <c r="N146" s="16" t="s">
        <v>22</v>
      </c>
      <c r="O146" s="16" t="s">
        <v>22</v>
      </c>
      <c r="P146" s="65" t="str">
        <f t="array" ref="P146"> index(publications!$A$1:$A$319, match($B146, publications!$B$1:$B$319, 0))</f>
        <v>Anette</v>
      </c>
    </row>
    <row r="147">
      <c r="A147" s="20" t="s">
        <v>2064</v>
      </c>
      <c r="B147" s="107" t="str">
        <f> VLOOKUP($A147,datasets!$A:$B,2,0)</f>
        <v>Gomez et al. 2015, Geomorphology (96JUIQK7)</v>
      </c>
      <c r="C147" s="16" t="s">
        <v>3786</v>
      </c>
      <c r="D147" s="3" t="s">
        <v>3850</v>
      </c>
      <c r="E147" s="5" t="s">
        <v>22</v>
      </c>
      <c r="F147" s="16" t="s">
        <v>203</v>
      </c>
      <c r="G147" s="16" t="s">
        <v>28</v>
      </c>
      <c r="H147" s="16" t="s">
        <v>203</v>
      </c>
      <c r="I147" s="108" t="s">
        <v>4007</v>
      </c>
      <c r="J147" s="108" t="s">
        <v>4008</v>
      </c>
      <c r="K147" s="108" t="s">
        <v>22</v>
      </c>
      <c r="L147" s="16"/>
      <c r="M147" s="16" t="s">
        <v>4009</v>
      </c>
      <c r="N147" s="112" t="s">
        <v>4010</v>
      </c>
      <c r="O147" s="16" t="s">
        <v>22</v>
      </c>
      <c r="P147" s="65" t="str">
        <f t="array" ref="P147"> index(publications!$A$1:$A$319, match($B147, publications!$B$1:$B$319, 0))</f>
        <v>Livia</v>
      </c>
    </row>
    <row r="148">
      <c r="A148" s="20" t="s">
        <v>2066</v>
      </c>
      <c r="B148" s="107" t="str">
        <f> VLOOKUP($A148,datasets!$A:$B,2,0)</f>
        <v>Gomez et al. 2015, Geomorphology (96JUIQK7)</v>
      </c>
      <c r="C148" s="16" t="s">
        <v>3786</v>
      </c>
      <c r="D148" s="3" t="s">
        <v>3850</v>
      </c>
      <c r="E148" s="5" t="s">
        <v>22</v>
      </c>
      <c r="F148" s="16" t="s">
        <v>203</v>
      </c>
      <c r="G148" s="16" t="s">
        <v>28</v>
      </c>
      <c r="H148" s="16" t="s">
        <v>203</v>
      </c>
      <c r="I148" s="108" t="s">
        <v>4007</v>
      </c>
      <c r="J148" s="108" t="s">
        <v>4008</v>
      </c>
      <c r="K148" s="108" t="s">
        <v>22</v>
      </c>
      <c r="L148" s="16"/>
      <c r="M148" s="16" t="s">
        <v>4009</v>
      </c>
      <c r="N148" s="112" t="s">
        <v>4010</v>
      </c>
      <c r="O148" s="16" t="s">
        <v>22</v>
      </c>
      <c r="P148" s="65" t="str">
        <f t="array" ref="P148"> index(publications!$A$1:$A$319, match($B148, publications!$B$1:$B$319, 0))</f>
        <v>Livia</v>
      </c>
    </row>
    <row r="149">
      <c r="A149" s="20" t="s">
        <v>2067</v>
      </c>
      <c r="B149" s="107" t="str">
        <f> VLOOKUP($A149,datasets!$A:$B,2,0)</f>
        <v>Gomez et al. 2015, Geomorphology (96JUIQK7)</v>
      </c>
      <c r="C149" s="16" t="s">
        <v>3786</v>
      </c>
      <c r="D149" s="3" t="s">
        <v>3850</v>
      </c>
      <c r="E149" s="5" t="s">
        <v>22</v>
      </c>
      <c r="F149" s="16" t="s">
        <v>203</v>
      </c>
      <c r="G149" s="16" t="s">
        <v>28</v>
      </c>
      <c r="H149" s="16" t="s">
        <v>203</v>
      </c>
      <c r="I149" s="108" t="s">
        <v>4007</v>
      </c>
      <c r="J149" s="108" t="s">
        <v>4008</v>
      </c>
      <c r="K149" s="108" t="s">
        <v>22</v>
      </c>
      <c r="L149" s="16"/>
      <c r="M149" s="16" t="s">
        <v>4009</v>
      </c>
      <c r="N149" s="112" t="s">
        <v>4010</v>
      </c>
      <c r="O149" s="16" t="s">
        <v>22</v>
      </c>
      <c r="P149" s="65" t="str">
        <f t="array" ref="P149"> index(publications!$A$1:$A$319, match($B149, publications!$B$1:$B$319, 0))</f>
        <v>Livia</v>
      </c>
    </row>
    <row r="150">
      <c r="A150" s="20" t="s">
        <v>2068</v>
      </c>
      <c r="B150" s="107" t="str">
        <f> VLOOKUP($A150,datasets!$A:$B,2,0)</f>
        <v>Gomez et al. 2015, Geomorphology (96JUIQK7)</v>
      </c>
      <c r="C150" s="16" t="s">
        <v>3786</v>
      </c>
      <c r="D150" s="3" t="s">
        <v>3850</v>
      </c>
      <c r="E150" s="5" t="s">
        <v>22</v>
      </c>
      <c r="F150" s="16" t="s">
        <v>203</v>
      </c>
      <c r="G150" s="16" t="s">
        <v>28</v>
      </c>
      <c r="H150" s="16" t="s">
        <v>203</v>
      </c>
      <c r="I150" s="108" t="s">
        <v>4007</v>
      </c>
      <c r="J150" s="108" t="s">
        <v>4008</v>
      </c>
      <c r="K150" s="108" t="s">
        <v>22</v>
      </c>
      <c r="L150" s="16"/>
      <c r="M150" s="16" t="s">
        <v>4009</v>
      </c>
      <c r="N150" s="112" t="s">
        <v>4010</v>
      </c>
      <c r="O150" s="16" t="s">
        <v>22</v>
      </c>
      <c r="P150" s="65" t="str">
        <f t="array" ref="P150"> index(publications!$A$1:$A$319, match($B150, publications!$B$1:$B$319, 0))</f>
        <v>Livia</v>
      </c>
    </row>
    <row r="151">
      <c r="A151" s="20" t="s">
        <v>2072</v>
      </c>
      <c r="B151" s="107" t="str">
        <f> VLOOKUP($A151,datasets!$A:$B,2,0)</f>
        <v>Gonçalves 2016, ISPRS - International Archives of the Photogrammetry, Remote Sensing and Spatial Information Sciences (4N97ZMU9)</v>
      </c>
      <c r="C151" s="16" t="s">
        <v>3786</v>
      </c>
      <c r="D151" s="3" t="s">
        <v>3850</v>
      </c>
      <c r="E151" s="5">
        <v>2015.0</v>
      </c>
      <c r="F151" s="16" t="s">
        <v>203</v>
      </c>
      <c r="G151" s="16" t="s">
        <v>28</v>
      </c>
      <c r="H151" s="16" t="s">
        <v>203</v>
      </c>
      <c r="I151" s="108" t="s">
        <v>4011</v>
      </c>
      <c r="J151" s="108" t="s">
        <v>4012</v>
      </c>
      <c r="K151" s="108" t="s">
        <v>22</v>
      </c>
      <c r="L151" s="16"/>
      <c r="M151" s="16" t="s">
        <v>4013</v>
      </c>
      <c r="N151" s="16" t="s">
        <v>4014</v>
      </c>
      <c r="O151" s="16" t="s">
        <v>22</v>
      </c>
      <c r="P151" s="65" t="str">
        <f t="array" ref="P151"> index(publications!$A$1:$A$319, match($B151, publications!$B$1:$B$319, 0))</f>
        <v>Livia</v>
      </c>
    </row>
    <row r="152">
      <c r="A152" s="20" t="s">
        <v>2074</v>
      </c>
      <c r="B152" s="107" t="str">
        <f> VLOOKUP($A152,datasets!$A:$B,2,0)</f>
        <v>Gonçalves 2016, ISPRS - International Archives of the Photogrammetry, Remote Sensing and Spatial Information Sciences (4N97ZMU9)</v>
      </c>
      <c r="C152" s="16" t="s">
        <v>3786</v>
      </c>
      <c r="D152" s="3" t="s">
        <v>3850</v>
      </c>
      <c r="E152" s="5">
        <v>2015.0</v>
      </c>
      <c r="F152" s="16" t="s">
        <v>203</v>
      </c>
      <c r="G152" s="16" t="s">
        <v>28</v>
      </c>
      <c r="H152" s="16" t="s">
        <v>203</v>
      </c>
      <c r="I152" s="108" t="s">
        <v>4011</v>
      </c>
      <c r="J152" s="108" t="s">
        <v>4012</v>
      </c>
      <c r="K152" s="108" t="s">
        <v>22</v>
      </c>
      <c r="L152" s="16"/>
      <c r="M152" s="16" t="s">
        <v>4013</v>
      </c>
      <c r="N152" s="16" t="s">
        <v>4014</v>
      </c>
      <c r="O152" s="16" t="s">
        <v>22</v>
      </c>
      <c r="P152" s="10" t="s">
        <v>91</v>
      </c>
    </row>
    <row r="153">
      <c r="A153" s="20" t="s">
        <v>4015</v>
      </c>
      <c r="B153" s="107" t="str">
        <f> VLOOKUP($A153,datasets!$A:$B,2,0)</f>
        <v>Goossens et al. 2006, Journal of Archaeological Science (TH6B9CR4)</v>
      </c>
      <c r="C153" s="16" t="s">
        <v>3777</v>
      </c>
      <c r="D153" s="3" t="s">
        <v>4016</v>
      </c>
      <c r="E153" s="5" t="s">
        <v>4017</v>
      </c>
      <c r="F153" s="16" t="s">
        <v>203</v>
      </c>
      <c r="G153" s="16" t="s">
        <v>28</v>
      </c>
      <c r="H153" s="16" t="s">
        <v>3252</v>
      </c>
      <c r="I153" s="113" t="s">
        <v>22</v>
      </c>
      <c r="J153" s="113" t="s">
        <v>22</v>
      </c>
      <c r="K153" s="108" t="s">
        <v>22</v>
      </c>
      <c r="L153" s="16"/>
      <c r="M153" s="16" t="s">
        <v>22</v>
      </c>
      <c r="N153" s="119" t="s">
        <v>4018</v>
      </c>
      <c r="O153" s="16" t="s">
        <v>22</v>
      </c>
      <c r="P153" s="65" t="str">
        <f t="array" ref="P153"> index(publications!$A$1:$A$319, match($B153, publications!$B$1:$B$319, 0))</f>
        <v>Melanie</v>
      </c>
    </row>
    <row r="154">
      <c r="A154" s="20" t="s">
        <v>4019</v>
      </c>
      <c r="B154" s="107" t="str">
        <f> VLOOKUP($A154,datasets!$A:$B,2,0)</f>
        <v>Grottoli et al. 2021, Remote Sensing (ISESFWSP)</v>
      </c>
      <c r="C154" s="16" t="s">
        <v>3786</v>
      </c>
      <c r="D154" s="3" t="s">
        <v>3850</v>
      </c>
      <c r="E154" s="5" t="s">
        <v>22</v>
      </c>
      <c r="F154" s="16" t="s">
        <v>203</v>
      </c>
      <c r="G154" s="16" t="s">
        <v>28</v>
      </c>
      <c r="H154" s="16" t="s">
        <v>203</v>
      </c>
      <c r="I154" s="108" t="s">
        <v>3874</v>
      </c>
      <c r="J154" s="108" t="s">
        <v>3874</v>
      </c>
      <c r="K154" s="108" t="s">
        <v>22</v>
      </c>
      <c r="L154" s="16"/>
      <c r="M154" s="16" t="s">
        <v>4020</v>
      </c>
      <c r="N154" s="16" t="s">
        <v>22</v>
      </c>
      <c r="O154" s="16" t="s">
        <v>22</v>
      </c>
      <c r="P154" s="65" t="str">
        <f t="array" ref="P154"> index(publications!$A$1:$A$319, match($B154, publications!$B$1:$B$319, 0))</f>
        <v>Bob</v>
      </c>
    </row>
    <row r="155">
      <c r="A155" s="20" t="s">
        <v>4021</v>
      </c>
      <c r="B155" s="107" t="str">
        <f> VLOOKUP($A155,datasets!$A:$B,2,0)</f>
        <v>Guerin et al. 2020, Geomorphology (6J9XIMI9)</v>
      </c>
      <c r="C155" s="16" t="s">
        <v>3786</v>
      </c>
      <c r="D155" s="3" t="s">
        <v>3850</v>
      </c>
      <c r="E155" s="5" t="s">
        <v>4022</v>
      </c>
      <c r="F155" s="16" t="s">
        <v>28</v>
      </c>
      <c r="G155" s="16" t="s">
        <v>28</v>
      </c>
      <c r="H155" s="16" t="s">
        <v>203</v>
      </c>
      <c r="I155" s="108" t="s">
        <v>4023</v>
      </c>
      <c r="J155" s="108" t="s">
        <v>4024</v>
      </c>
      <c r="K155" s="108" t="s">
        <v>22</v>
      </c>
      <c r="L155" s="16"/>
      <c r="M155" s="16" t="s">
        <v>4023</v>
      </c>
      <c r="N155" s="16" t="s">
        <v>4025</v>
      </c>
      <c r="O155" s="16" t="s">
        <v>22</v>
      </c>
      <c r="P155" s="65" t="str">
        <f t="array" ref="P155"> index(publications!$A$1:$A$319, match($B155, publications!$B$1:$B$319, 0))</f>
        <v>Thomas</v>
      </c>
    </row>
    <row r="156">
      <c r="A156" s="20" t="s">
        <v>4026</v>
      </c>
      <c r="B156" s="107" t="str">
        <f> VLOOKUP($A156,datasets!$A:$B,2,0)</f>
        <v>Heisig and Simmen 2021, PFG – Journal of Photogrammetry, Remote Sensing and Geoinformation Science (E9FLCYRK)</v>
      </c>
      <c r="C156" s="16" t="s">
        <v>3777</v>
      </c>
      <c r="D156" s="3" t="s">
        <v>4027</v>
      </c>
      <c r="E156" s="5" t="s">
        <v>4028</v>
      </c>
      <c r="F156" s="16" t="s">
        <v>203</v>
      </c>
      <c r="G156" s="16" t="s">
        <v>203</v>
      </c>
      <c r="H156" s="16" t="s">
        <v>203</v>
      </c>
      <c r="I156" s="108" t="s">
        <v>4029</v>
      </c>
      <c r="J156" s="108" t="s">
        <v>4030</v>
      </c>
      <c r="K156" s="108" t="s">
        <v>22</v>
      </c>
      <c r="L156" s="16"/>
      <c r="M156" s="16" t="s">
        <v>4031</v>
      </c>
      <c r="N156" s="16" t="s">
        <v>4032</v>
      </c>
      <c r="O156" s="16" t="s">
        <v>22</v>
      </c>
      <c r="P156" s="65" t="str">
        <f t="array" ref="P156"> index(publications!$A$1:$A$319, match($B156, publications!$B$1:$B$319, 0))</f>
        <v>Camillo</v>
      </c>
    </row>
    <row r="157">
      <c r="A157" s="20" t="s">
        <v>4033</v>
      </c>
      <c r="B157" s="107" t="str">
        <f> VLOOKUP($A157,datasets!$A:$B,2,0)</f>
        <v>Holden and Smit 2019, South African Journal of Geomatics (PJ3SVQP3)</v>
      </c>
      <c r="C157" s="16" t="s">
        <v>3777</v>
      </c>
      <c r="D157" s="3" t="s">
        <v>4034</v>
      </c>
      <c r="E157" s="5" t="s">
        <v>22</v>
      </c>
      <c r="F157" s="16" t="s">
        <v>203</v>
      </c>
      <c r="G157" s="16" t="s">
        <v>203</v>
      </c>
      <c r="H157" s="16" t="s">
        <v>203</v>
      </c>
      <c r="I157" s="108" t="s">
        <v>4035</v>
      </c>
      <c r="J157" s="108" t="s">
        <v>4035</v>
      </c>
      <c r="K157" s="108" t="s">
        <v>22</v>
      </c>
      <c r="L157" s="16"/>
      <c r="M157" s="16" t="s">
        <v>4036</v>
      </c>
      <c r="N157" s="16" t="s">
        <v>4037</v>
      </c>
      <c r="O157" s="16" t="s">
        <v>22</v>
      </c>
      <c r="P157" s="65" t="str">
        <f t="array" ref="P157"> index(publications!$A$1:$A$319, match($B157, publications!$B$1:$B$319, 0))</f>
        <v>Livia</v>
      </c>
    </row>
    <row r="158">
      <c r="A158" s="20" t="s">
        <v>4038</v>
      </c>
      <c r="B158" s="107" t="str">
        <f> VLOOKUP($A158,datasets!$A:$B,2,0)</f>
        <v>Holden and Smit 2019, South African Journal of Geomatics (PJ3SVQP3)</v>
      </c>
      <c r="C158" s="16" t="s">
        <v>3777</v>
      </c>
      <c r="D158" s="3" t="s">
        <v>4034</v>
      </c>
      <c r="E158" s="5" t="s">
        <v>22</v>
      </c>
      <c r="F158" s="16" t="s">
        <v>203</v>
      </c>
      <c r="G158" s="16" t="s">
        <v>203</v>
      </c>
      <c r="H158" s="16" t="s">
        <v>203</v>
      </c>
      <c r="I158" s="108" t="s">
        <v>4035</v>
      </c>
      <c r="J158" s="108" t="s">
        <v>4035</v>
      </c>
      <c r="K158" s="108" t="s">
        <v>22</v>
      </c>
      <c r="L158" s="16"/>
      <c r="M158" s="16" t="s">
        <v>4036</v>
      </c>
      <c r="N158" s="16" t="s">
        <v>4037</v>
      </c>
      <c r="O158" s="16" t="s">
        <v>22</v>
      </c>
      <c r="P158" s="65" t="str">
        <f t="array" ref="P158"> index(publications!$A$1:$A$319, match($B158, publications!$B$1:$B$319, 0))</f>
        <v>Livia</v>
      </c>
    </row>
    <row r="159">
      <c r="A159" s="20" t="s">
        <v>4039</v>
      </c>
      <c r="B159" s="107" t="str">
        <f> VLOOKUP($A159,datasets!$A:$B,2,0)</f>
        <v>Holden and Smit 2019, South African Journal of Geomatics (PJ3SVQP3)</v>
      </c>
      <c r="C159" s="16" t="s">
        <v>3777</v>
      </c>
      <c r="D159" s="3" t="s">
        <v>4034</v>
      </c>
      <c r="E159" s="5" t="s">
        <v>22</v>
      </c>
      <c r="F159" s="16" t="s">
        <v>203</v>
      </c>
      <c r="G159" s="16" t="s">
        <v>203</v>
      </c>
      <c r="H159" s="16" t="s">
        <v>203</v>
      </c>
      <c r="I159" s="108" t="s">
        <v>4035</v>
      </c>
      <c r="J159" s="108" t="s">
        <v>4035</v>
      </c>
      <c r="K159" s="108" t="s">
        <v>22</v>
      </c>
      <c r="L159" s="16"/>
      <c r="M159" s="16" t="s">
        <v>4036</v>
      </c>
      <c r="N159" s="16" t="s">
        <v>4037</v>
      </c>
      <c r="O159" s="16" t="s">
        <v>22</v>
      </c>
      <c r="P159" s="65" t="str">
        <f t="array" ref="P159"> index(publications!$A$1:$A$319, match($B159, publications!$B$1:$B$319, 0))</f>
        <v>Livia</v>
      </c>
    </row>
    <row r="160">
      <c r="A160" s="20" t="s">
        <v>4040</v>
      </c>
      <c r="B160" s="107" t="str">
        <f> VLOOKUP($A160,datasets!$A:$B,2,0)</f>
        <v>Holden and Smit 2019, South African Journal of Geomatics (PJ3SVQP3)</v>
      </c>
      <c r="C160" s="16" t="s">
        <v>3777</v>
      </c>
      <c r="D160" s="3" t="s">
        <v>4034</v>
      </c>
      <c r="E160" s="5" t="s">
        <v>22</v>
      </c>
      <c r="F160" s="16" t="s">
        <v>203</v>
      </c>
      <c r="G160" s="16" t="s">
        <v>203</v>
      </c>
      <c r="H160" s="16" t="s">
        <v>203</v>
      </c>
      <c r="I160" s="108" t="s">
        <v>4035</v>
      </c>
      <c r="J160" s="108" t="s">
        <v>4035</v>
      </c>
      <c r="K160" s="108" t="s">
        <v>22</v>
      </c>
      <c r="L160" s="16"/>
      <c r="M160" s="16" t="s">
        <v>4036</v>
      </c>
      <c r="N160" s="16" t="s">
        <v>4037</v>
      </c>
      <c r="O160" s="16" t="s">
        <v>22</v>
      </c>
      <c r="P160" s="65" t="str">
        <f t="array" ref="P160"> index(publications!$A$1:$A$319, match($B160, publications!$B$1:$B$319, 0))</f>
        <v>Livia</v>
      </c>
    </row>
    <row r="161">
      <c r="A161" s="20" t="s">
        <v>4041</v>
      </c>
      <c r="B161" s="107" t="str">
        <f> VLOOKUP($A161,datasets!$A:$B,2,0)</f>
        <v>Holmlund 2021, Journal of Glaciology (AYRB3XCS)</v>
      </c>
      <c r="C161" s="16" t="s">
        <v>3786</v>
      </c>
      <c r="D161" s="3" t="s">
        <v>3787</v>
      </c>
      <c r="E161" s="73" t="s">
        <v>4042</v>
      </c>
      <c r="F161" s="16" t="s">
        <v>203</v>
      </c>
      <c r="G161" s="16" t="s">
        <v>203</v>
      </c>
      <c r="H161" s="16" t="s">
        <v>203</v>
      </c>
      <c r="I161" s="108" t="s">
        <v>4043</v>
      </c>
      <c r="J161" s="108" t="s">
        <v>22</v>
      </c>
      <c r="K161" s="108" t="s">
        <v>4044</v>
      </c>
      <c r="L161" s="16"/>
      <c r="M161" s="16" t="s">
        <v>4045</v>
      </c>
      <c r="N161" s="16" t="s">
        <v>4046</v>
      </c>
      <c r="O161" s="16" t="s">
        <v>22</v>
      </c>
      <c r="P161" s="65" t="str">
        <f t="array" ref="P161"> index(publications!$A$1:$A$319, match($B161, publications!$B$1:$B$319, 0))</f>
        <v>Livia</v>
      </c>
    </row>
    <row r="162">
      <c r="A162" s="20" t="s">
        <v>4047</v>
      </c>
      <c r="B162" s="107" t="str">
        <f> VLOOKUP($A162,datasets!$A:$B,2,0)</f>
        <v>Holmlund 2021, Journal of Glaciology (AYRB3XCS)</v>
      </c>
      <c r="C162" s="16" t="s">
        <v>3786</v>
      </c>
      <c r="D162" s="3" t="s">
        <v>3787</v>
      </c>
      <c r="E162" s="73" t="s">
        <v>4042</v>
      </c>
      <c r="F162" s="16" t="s">
        <v>203</v>
      </c>
      <c r="G162" s="16" t="s">
        <v>203</v>
      </c>
      <c r="H162" s="16" t="s">
        <v>3252</v>
      </c>
      <c r="I162" s="108" t="s">
        <v>22</v>
      </c>
      <c r="J162" s="108" t="s">
        <v>22</v>
      </c>
      <c r="K162" s="108" t="s">
        <v>22</v>
      </c>
      <c r="L162" s="16"/>
      <c r="M162" s="16" t="s">
        <v>22</v>
      </c>
      <c r="N162" s="16" t="s">
        <v>4048</v>
      </c>
      <c r="O162" s="16" t="s">
        <v>22</v>
      </c>
      <c r="P162" s="65" t="str">
        <f t="array" ref="P162"> index(publications!$A$1:$A$319, match($B162, publications!$B$1:$B$319, 0))</f>
        <v>Livia</v>
      </c>
    </row>
    <row r="163">
      <c r="A163" s="20" t="s">
        <v>4049</v>
      </c>
      <c r="B163" s="107" t="str">
        <f> VLOOKUP($A163,datasets!$A:$B,2,0)</f>
        <v>Holmlund 2021, Journal of Glaciology (AYRB3XCS)</v>
      </c>
      <c r="C163" s="16" t="s">
        <v>3786</v>
      </c>
      <c r="D163" s="3" t="s">
        <v>3787</v>
      </c>
      <c r="E163" s="73" t="s">
        <v>4042</v>
      </c>
      <c r="F163" s="16" t="s">
        <v>203</v>
      </c>
      <c r="G163" s="16" t="s">
        <v>203</v>
      </c>
      <c r="H163" s="16" t="s">
        <v>3252</v>
      </c>
      <c r="I163" s="108" t="s">
        <v>22</v>
      </c>
      <c r="J163" s="108" t="s">
        <v>22</v>
      </c>
      <c r="K163" s="108" t="s">
        <v>22</v>
      </c>
      <c r="L163" s="16"/>
      <c r="M163" s="16" t="s">
        <v>22</v>
      </c>
      <c r="N163" s="16" t="s">
        <v>4048</v>
      </c>
      <c r="O163" s="16" t="s">
        <v>22</v>
      </c>
      <c r="P163" s="65" t="str">
        <f t="array" ref="P163"> index(publications!$A$1:$A$319, match($B163, publications!$B$1:$B$319, 0))</f>
        <v>Livia</v>
      </c>
    </row>
    <row r="164">
      <c r="A164" s="20" t="s">
        <v>4050</v>
      </c>
      <c r="B164" s="107" t="str">
        <f> VLOOKUP($A164,datasets!$A:$B,2,0)</f>
        <v>Holmlund 2021, Journal of Glaciology (AYRB3XCS)</v>
      </c>
      <c r="C164" s="16" t="s">
        <v>3786</v>
      </c>
      <c r="D164" s="3" t="s">
        <v>3787</v>
      </c>
      <c r="E164" s="73" t="s">
        <v>4042</v>
      </c>
      <c r="F164" s="16" t="s">
        <v>203</v>
      </c>
      <c r="G164" s="16" t="s">
        <v>203</v>
      </c>
      <c r="H164" s="16" t="s">
        <v>3252</v>
      </c>
      <c r="I164" s="108" t="s">
        <v>22</v>
      </c>
      <c r="J164" s="108" t="s">
        <v>22</v>
      </c>
      <c r="K164" s="108" t="s">
        <v>22</v>
      </c>
      <c r="L164" s="16"/>
      <c r="M164" s="16" t="s">
        <v>22</v>
      </c>
      <c r="N164" s="16" t="s">
        <v>4048</v>
      </c>
      <c r="O164" s="16" t="s">
        <v>22</v>
      </c>
      <c r="P164" s="65" t="str">
        <f t="array" ref="P164"> index(publications!$A$1:$A$319, match($B164, publications!$B$1:$B$319, 0))</f>
        <v>Livia</v>
      </c>
    </row>
    <row r="165">
      <c r="A165" s="20" t="s">
        <v>4051</v>
      </c>
      <c r="B165" s="107" t="str">
        <f> VLOOKUP($A165,datasets!$A:$B,2,0)</f>
        <v>Holmlund and Holmlund 2019, Geografiska Annaler: Series A, Physical Geography (LYMM9UQZ)</v>
      </c>
      <c r="C165" s="16" t="s">
        <v>3786</v>
      </c>
      <c r="D165" s="3" t="s">
        <v>3850</v>
      </c>
      <c r="E165" s="5" t="s">
        <v>22</v>
      </c>
      <c r="F165" s="16" t="s">
        <v>203</v>
      </c>
      <c r="G165" s="16" t="s">
        <v>203</v>
      </c>
      <c r="H165" s="16" t="s">
        <v>203</v>
      </c>
      <c r="I165" s="108" t="s">
        <v>4052</v>
      </c>
      <c r="J165" s="108" t="s">
        <v>4052</v>
      </c>
      <c r="K165" s="108" t="s">
        <v>22</v>
      </c>
      <c r="L165" s="16"/>
      <c r="M165" s="16" t="s">
        <v>4053</v>
      </c>
      <c r="N165" s="115" t="s">
        <v>4054</v>
      </c>
      <c r="O165" s="16" t="s">
        <v>2085</v>
      </c>
      <c r="P165" s="65" t="str">
        <f t="array" ref="P165"> index(publications!$A$1:$A$319, match($B165, publications!$B$1:$B$319, 0))</f>
        <v>Livia</v>
      </c>
    </row>
    <row r="166">
      <c r="A166" s="20" t="s">
        <v>4055</v>
      </c>
      <c r="B166" s="107" t="str">
        <f> VLOOKUP($A166,datasets!$A:$B,2,0)</f>
        <v>Holzer et al. 2015, The Cryosphere (5UI9RGTX)</v>
      </c>
      <c r="C166" s="16" t="s">
        <v>3777</v>
      </c>
      <c r="D166" s="3" t="s">
        <v>3778</v>
      </c>
      <c r="E166" s="5">
        <v>9.2</v>
      </c>
      <c r="F166" s="16" t="s">
        <v>203</v>
      </c>
      <c r="G166" s="16" t="s">
        <v>203</v>
      </c>
      <c r="H166" s="16" t="s">
        <v>203</v>
      </c>
      <c r="I166" s="108" t="s">
        <v>4056</v>
      </c>
      <c r="J166" s="108" t="s">
        <v>4057</v>
      </c>
      <c r="K166" s="108" t="s">
        <v>4058</v>
      </c>
      <c r="L166" s="16"/>
      <c r="M166" s="16" t="s">
        <v>4059</v>
      </c>
      <c r="N166" s="16" t="s">
        <v>22</v>
      </c>
      <c r="O166" s="16" t="s">
        <v>22</v>
      </c>
      <c r="P166" s="65" t="str">
        <f t="array" ref="P166"> index(publications!$A$1:$A$319, match($B166, publications!$B$1:$B$319, 0))</f>
        <v>Amaury</v>
      </c>
    </row>
    <row r="167">
      <c r="A167" s="20" t="s">
        <v>4060</v>
      </c>
      <c r="B167" s="107" t="str">
        <f> VLOOKUP($A167,datasets!$A:$B,2,0)</f>
        <v>Ishiguro et al. 2016, Geomorphology (GSL8VV32)</v>
      </c>
      <c r="C167" s="16" t="s">
        <v>3786</v>
      </c>
      <c r="D167" s="3" t="s">
        <v>3850</v>
      </c>
      <c r="E167" s="67" t="s">
        <v>4061</v>
      </c>
      <c r="F167" s="16" t="s">
        <v>203</v>
      </c>
      <c r="G167" s="16" t="s">
        <v>28</v>
      </c>
      <c r="H167" s="16" t="s">
        <v>28</v>
      </c>
      <c r="I167" s="108" t="s">
        <v>22</v>
      </c>
      <c r="J167" s="108" t="s">
        <v>22</v>
      </c>
      <c r="K167" s="108" t="s">
        <v>22</v>
      </c>
      <c r="L167" s="16"/>
      <c r="M167" s="16" t="s">
        <v>22</v>
      </c>
      <c r="N167" s="16" t="s">
        <v>4062</v>
      </c>
      <c r="O167" s="16" t="s">
        <v>22</v>
      </c>
      <c r="P167" s="65" t="str">
        <f t="array" ref="P167"> index(publications!$A$1:$A$319, match($B167, publications!$B$1:$B$319, 0))</f>
        <v>Livia</v>
      </c>
    </row>
    <row r="168">
      <c r="A168" s="20" t="s">
        <v>4063</v>
      </c>
      <c r="B168" s="107" t="str">
        <f> VLOOKUP($A168,datasets!$A:$B,2,0)</f>
        <v>Ishiguro et al. 2016, Geomorphology (GSL8VV32)</v>
      </c>
      <c r="C168" s="16" t="s">
        <v>3786</v>
      </c>
      <c r="D168" s="3" t="s">
        <v>3850</v>
      </c>
      <c r="E168" s="67" t="s">
        <v>4061</v>
      </c>
      <c r="F168" s="16" t="s">
        <v>203</v>
      </c>
      <c r="G168" s="16" t="s">
        <v>28</v>
      </c>
      <c r="H168" s="16" t="s">
        <v>28</v>
      </c>
      <c r="I168" s="108" t="s">
        <v>22</v>
      </c>
      <c r="J168" s="108" t="s">
        <v>22</v>
      </c>
      <c r="K168" s="108" t="s">
        <v>22</v>
      </c>
      <c r="L168" s="16"/>
      <c r="M168" s="16" t="s">
        <v>22</v>
      </c>
      <c r="N168" s="16" t="s">
        <v>4062</v>
      </c>
      <c r="O168" s="16" t="s">
        <v>22</v>
      </c>
      <c r="P168" s="65" t="str">
        <f t="array" ref="P168"> index(publications!$A$1:$A$319, match($B168, publications!$B$1:$B$319, 0))</f>
        <v>Livia</v>
      </c>
    </row>
    <row r="169">
      <c r="A169" s="20" t="s">
        <v>4064</v>
      </c>
      <c r="B169" s="107" t="str">
        <f> VLOOKUP($A169,datasets!$A:$B,2,0)</f>
        <v>Ishiguro et al. 2016, Geomorphology (GSL8VV32)</v>
      </c>
      <c r="C169" s="16" t="s">
        <v>3786</v>
      </c>
      <c r="D169" s="3" t="s">
        <v>3850</v>
      </c>
      <c r="E169" s="67" t="s">
        <v>4061</v>
      </c>
      <c r="F169" s="16" t="s">
        <v>203</v>
      </c>
      <c r="G169" s="16" t="s">
        <v>28</v>
      </c>
      <c r="H169" s="16" t="s">
        <v>28</v>
      </c>
      <c r="I169" s="108" t="s">
        <v>22</v>
      </c>
      <c r="J169" s="108" t="s">
        <v>22</v>
      </c>
      <c r="K169" s="108" t="s">
        <v>22</v>
      </c>
      <c r="L169" s="16"/>
      <c r="M169" s="16" t="s">
        <v>22</v>
      </c>
      <c r="N169" s="16" t="s">
        <v>4062</v>
      </c>
      <c r="O169" s="16" t="s">
        <v>22</v>
      </c>
      <c r="P169" s="65" t="str">
        <f t="array" ref="P169"> index(publications!$A$1:$A$319, match($B169, publications!$B$1:$B$319, 0))</f>
        <v>Livia</v>
      </c>
    </row>
    <row r="170">
      <c r="A170" s="20" t="s">
        <v>4065</v>
      </c>
      <c r="B170" s="107" t="str">
        <f> VLOOKUP($A170,datasets!$A:$B,2,0)</f>
        <v>Ishiguro et al. 2016, Geomorphology (GSL8VV32)</v>
      </c>
      <c r="C170" s="16" t="s">
        <v>3786</v>
      </c>
      <c r="D170" s="3" t="s">
        <v>3850</v>
      </c>
      <c r="E170" s="67" t="s">
        <v>4061</v>
      </c>
      <c r="F170" s="16" t="s">
        <v>203</v>
      </c>
      <c r="G170" s="16" t="s">
        <v>28</v>
      </c>
      <c r="H170" s="16" t="s">
        <v>28</v>
      </c>
      <c r="I170" s="108" t="s">
        <v>22</v>
      </c>
      <c r="J170" s="108" t="s">
        <v>22</v>
      </c>
      <c r="K170" s="108" t="s">
        <v>22</v>
      </c>
      <c r="L170" s="16"/>
      <c r="M170" s="16" t="s">
        <v>22</v>
      </c>
      <c r="N170" s="16" t="s">
        <v>4062</v>
      </c>
      <c r="O170" s="16" t="s">
        <v>22</v>
      </c>
      <c r="P170" s="65" t="str">
        <f t="array" ref="P170"> index(publications!$A$1:$A$319, match($B170, publications!$B$1:$B$319, 0))</f>
        <v>Livia</v>
      </c>
    </row>
    <row r="171">
      <c r="A171" s="20" t="s">
        <v>4066</v>
      </c>
      <c r="B171" s="107" t="str">
        <f> VLOOKUP($A171,datasets!$A:$B,2,0)</f>
        <v>Ishiguro et al. 2016, Geomorphology (GSL8VV32)</v>
      </c>
      <c r="C171" s="16" t="s">
        <v>3786</v>
      </c>
      <c r="D171" s="3" t="s">
        <v>3850</v>
      </c>
      <c r="E171" s="67" t="s">
        <v>4061</v>
      </c>
      <c r="F171" s="16" t="s">
        <v>203</v>
      </c>
      <c r="G171" s="16" t="s">
        <v>28</v>
      </c>
      <c r="H171" s="16" t="s">
        <v>28</v>
      </c>
      <c r="I171" s="108" t="s">
        <v>22</v>
      </c>
      <c r="J171" s="108" t="s">
        <v>22</v>
      </c>
      <c r="K171" s="108" t="s">
        <v>22</v>
      </c>
      <c r="L171" s="16"/>
      <c r="M171" s="16" t="s">
        <v>22</v>
      </c>
      <c r="N171" s="16" t="s">
        <v>4062</v>
      </c>
      <c r="O171" s="16" t="s">
        <v>22</v>
      </c>
      <c r="P171" s="65" t="str">
        <f t="array" ref="P171"> index(publications!$A$1:$A$319, match($B171, publications!$B$1:$B$319, 0))</f>
        <v>Livia</v>
      </c>
    </row>
    <row r="172">
      <c r="A172" s="20" t="s">
        <v>4067</v>
      </c>
      <c r="B172" s="107" t="str">
        <f> VLOOKUP($A172,datasets!$A:$B,2,0)</f>
        <v>Ishiguro et al. 2016, Geomorphology (GSL8VV32)</v>
      </c>
      <c r="C172" s="16" t="s">
        <v>3786</v>
      </c>
      <c r="D172" s="3" t="s">
        <v>3850</v>
      </c>
      <c r="E172" s="67" t="s">
        <v>4061</v>
      </c>
      <c r="F172" s="16" t="s">
        <v>203</v>
      </c>
      <c r="G172" s="16" t="s">
        <v>28</v>
      </c>
      <c r="H172" s="16" t="s">
        <v>28</v>
      </c>
      <c r="I172" s="108" t="s">
        <v>22</v>
      </c>
      <c r="J172" s="108" t="s">
        <v>22</v>
      </c>
      <c r="K172" s="108" t="s">
        <v>22</v>
      </c>
      <c r="L172" s="16"/>
      <c r="M172" s="16" t="s">
        <v>22</v>
      </c>
      <c r="N172" s="16" t="s">
        <v>4062</v>
      </c>
      <c r="O172" s="16" t="s">
        <v>22</v>
      </c>
      <c r="P172" s="65" t="str">
        <f t="array" ref="P172"> index(publications!$A$1:$A$319, match($B172, publications!$B$1:$B$319, 0))</f>
        <v>Livia</v>
      </c>
    </row>
    <row r="173">
      <c r="A173" s="20" t="s">
        <v>4068</v>
      </c>
      <c r="B173" s="107" t="str">
        <f> VLOOKUP($A173,datasets!$A:$B,2,0)</f>
        <v>Ishiguro et al. 2016, Geomorphology (GSL8VV32)</v>
      </c>
      <c r="C173" s="16" t="s">
        <v>3786</v>
      </c>
      <c r="D173" s="3" t="s">
        <v>3850</v>
      </c>
      <c r="E173" s="67" t="s">
        <v>4061</v>
      </c>
      <c r="F173" s="16" t="s">
        <v>203</v>
      </c>
      <c r="G173" s="16" t="s">
        <v>28</v>
      </c>
      <c r="H173" s="16" t="s">
        <v>28</v>
      </c>
      <c r="I173" s="108" t="s">
        <v>22</v>
      </c>
      <c r="J173" s="108" t="s">
        <v>22</v>
      </c>
      <c r="K173" s="108" t="s">
        <v>22</v>
      </c>
      <c r="L173" s="16"/>
      <c r="M173" s="16" t="s">
        <v>22</v>
      </c>
      <c r="N173" s="16" t="s">
        <v>4062</v>
      </c>
      <c r="O173" s="16" t="s">
        <v>22</v>
      </c>
      <c r="P173" s="65" t="str">
        <f t="array" ref="P173"> index(publications!$A$1:$A$319, match($B173, publications!$B$1:$B$319, 0))</f>
        <v>Livia</v>
      </c>
    </row>
    <row r="174">
      <c r="A174" s="20" t="s">
        <v>4069</v>
      </c>
      <c r="B174" s="107" t="str">
        <f> VLOOKUP($A174,datasets!$A:$B,2,0)</f>
        <v>Jao et al. 2014, Environments (QQMI8N9T)</v>
      </c>
      <c r="C174" s="16" t="s">
        <v>3786</v>
      </c>
      <c r="D174" s="3" t="s">
        <v>22</v>
      </c>
      <c r="E174" s="5" t="s">
        <v>22</v>
      </c>
      <c r="F174" s="16" t="s">
        <v>203</v>
      </c>
      <c r="G174" s="16" t="s">
        <v>28</v>
      </c>
      <c r="H174" s="16" t="s">
        <v>3252</v>
      </c>
      <c r="I174" s="108" t="s">
        <v>22</v>
      </c>
      <c r="J174" s="108" t="s">
        <v>22</v>
      </c>
      <c r="K174" s="108" t="s">
        <v>22</v>
      </c>
      <c r="L174" s="16"/>
      <c r="M174" s="16" t="s">
        <v>22</v>
      </c>
      <c r="N174" s="16" t="s">
        <v>4070</v>
      </c>
      <c r="O174" s="16" t="s">
        <v>22</v>
      </c>
      <c r="P174" s="65" t="str">
        <f t="array" ref="P174"> index(publications!$A$1:$A$319, match($B174, publications!$B$1:$B$319, 0))</f>
        <v>Livia</v>
      </c>
    </row>
    <row r="175">
      <c r="A175" s="20" t="s">
        <v>4071</v>
      </c>
      <c r="B175" s="107" t="str">
        <f> VLOOKUP($A175,datasets!$A:$B,2,0)</f>
        <v>Jao et al. 2014, Environments (QQMI8N9T)</v>
      </c>
      <c r="C175" s="16" t="s">
        <v>3777</v>
      </c>
      <c r="D175" s="3" t="s">
        <v>3796</v>
      </c>
      <c r="E175" s="5" t="s">
        <v>3965</v>
      </c>
      <c r="F175" s="16" t="s">
        <v>203</v>
      </c>
      <c r="G175" s="16" t="s">
        <v>203</v>
      </c>
      <c r="H175" s="16" t="s">
        <v>3252</v>
      </c>
      <c r="I175" s="108" t="s">
        <v>22</v>
      </c>
      <c r="J175" s="108" t="s">
        <v>22</v>
      </c>
      <c r="K175" s="108" t="s">
        <v>22</v>
      </c>
      <c r="L175" s="16"/>
      <c r="M175" s="16" t="s">
        <v>22</v>
      </c>
      <c r="N175" s="16" t="s">
        <v>3939</v>
      </c>
      <c r="O175" s="16" t="s">
        <v>22</v>
      </c>
      <c r="P175" s="65" t="str">
        <f t="array" ref="P175"> index(publications!$A$1:$A$319, match($B175, publications!$B$1:$B$319, 0))</f>
        <v>Livia</v>
      </c>
    </row>
    <row r="176">
      <c r="A176" s="20" t="s">
        <v>4072</v>
      </c>
      <c r="B176" s="107" t="str">
        <f> VLOOKUP($A176,datasets!$A:$B,2,0)</f>
        <v>Kääb et al. 2021, The Cryosphere (RBYR4QG6)</v>
      </c>
      <c r="C176" s="16" t="s">
        <v>3777</v>
      </c>
      <c r="D176" s="3" t="s">
        <v>4073</v>
      </c>
      <c r="E176" s="73" t="s">
        <v>4074</v>
      </c>
      <c r="F176" s="16" t="s">
        <v>203</v>
      </c>
      <c r="G176" s="16" t="s">
        <v>28</v>
      </c>
      <c r="H176" s="16" t="s">
        <v>3252</v>
      </c>
      <c r="I176" s="108" t="s">
        <v>22</v>
      </c>
      <c r="J176" s="108" t="s">
        <v>22</v>
      </c>
      <c r="K176" s="108" t="s">
        <v>22</v>
      </c>
      <c r="L176" s="16"/>
      <c r="M176" s="16" t="s">
        <v>4075</v>
      </c>
      <c r="N176" s="16"/>
      <c r="O176" s="16" t="s">
        <v>22</v>
      </c>
      <c r="P176" s="65" t="str">
        <f t="array" ref="P176"> index(publications!$A$1:$A$319, match($B176, publications!$B$1:$B$319, 0))</f>
        <v>Melanie</v>
      </c>
    </row>
    <row r="177">
      <c r="A177" s="20" t="s">
        <v>4076</v>
      </c>
      <c r="B177" s="107" t="str">
        <f> VLOOKUP($A177,datasets!$A:$B,2,0)</f>
        <v>Kääb et al. 2021, The Cryosphere (RBYR4QG6)</v>
      </c>
      <c r="C177" s="16" t="s">
        <v>3777</v>
      </c>
      <c r="D177" s="3" t="s">
        <v>4073</v>
      </c>
      <c r="E177" s="73" t="s">
        <v>4074</v>
      </c>
      <c r="F177" s="16" t="s">
        <v>203</v>
      </c>
      <c r="G177" s="16" t="s">
        <v>28</v>
      </c>
      <c r="H177" s="16" t="s">
        <v>3252</v>
      </c>
      <c r="I177" s="108" t="s">
        <v>22</v>
      </c>
      <c r="J177" s="108" t="s">
        <v>22</v>
      </c>
      <c r="K177" s="108" t="s">
        <v>22</v>
      </c>
      <c r="L177" s="16"/>
      <c r="M177" s="16" t="s">
        <v>4075</v>
      </c>
      <c r="O177" s="16" t="s">
        <v>22</v>
      </c>
      <c r="P177" s="65" t="str">
        <f t="array" ref="P177"> index(publications!$A$1:$A$319, match($B177, publications!$B$1:$B$319, 0))</f>
        <v>Melanie</v>
      </c>
    </row>
    <row r="178">
      <c r="A178" s="20" t="s">
        <v>4077</v>
      </c>
      <c r="B178" s="107" t="str">
        <f> VLOOKUP($A178,datasets!$A:$B,2,0)</f>
        <v>Kääb et al. 2021, The Cryosphere (RBYR4QG6)</v>
      </c>
      <c r="C178" s="16" t="s">
        <v>3777</v>
      </c>
      <c r="D178" s="3" t="s">
        <v>4073</v>
      </c>
      <c r="E178" s="73" t="s">
        <v>4074</v>
      </c>
      <c r="F178" s="16" t="s">
        <v>203</v>
      </c>
      <c r="G178" s="16" t="s">
        <v>28</v>
      </c>
      <c r="H178" s="16" t="s">
        <v>3252</v>
      </c>
      <c r="I178" s="108" t="s">
        <v>22</v>
      </c>
      <c r="J178" s="108" t="s">
        <v>22</v>
      </c>
      <c r="K178" s="108" t="s">
        <v>22</v>
      </c>
      <c r="L178" s="16"/>
      <c r="M178" s="16" t="s">
        <v>4075</v>
      </c>
      <c r="O178" s="16" t="s">
        <v>22</v>
      </c>
      <c r="P178" s="65" t="str">
        <f t="array" ref="P178"> index(publications!$A$1:$A$319, match($B178, publications!$B$1:$B$319, 0))</f>
        <v>Melanie</v>
      </c>
    </row>
    <row r="179">
      <c r="A179" s="20" t="s">
        <v>4078</v>
      </c>
      <c r="B179" s="107" t="str">
        <f> VLOOKUP($A179,datasets!$A:$B,2,0)</f>
        <v>Kääb et al. 2021, The Cryosphere (RBYR4QG6)</v>
      </c>
      <c r="C179" s="16" t="s">
        <v>3777</v>
      </c>
      <c r="D179" s="3" t="s">
        <v>4073</v>
      </c>
      <c r="E179" s="73" t="s">
        <v>4074</v>
      </c>
      <c r="F179" s="16" t="s">
        <v>203</v>
      </c>
      <c r="G179" s="16" t="s">
        <v>28</v>
      </c>
      <c r="H179" s="16" t="s">
        <v>3252</v>
      </c>
      <c r="I179" s="108" t="s">
        <v>22</v>
      </c>
      <c r="J179" s="108" t="s">
        <v>22</v>
      </c>
      <c r="K179" s="108" t="s">
        <v>22</v>
      </c>
      <c r="L179" s="16"/>
      <c r="M179" s="16" t="s">
        <v>4075</v>
      </c>
      <c r="O179" s="16" t="s">
        <v>22</v>
      </c>
      <c r="P179" s="65" t="str">
        <f t="array" ref="P179"> index(publications!$A$1:$A$319, match($B179, publications!$B$1:$B$319, 0))</f>
        <v>Melanie</v>
      </c>
    </row>
    <row r="180">
      <c r="A180" s="20" t="s">
        <v>4079</v>
      </c>
      <c r="B180" s="107" t="str">
        <f> VLOOKUP($A180,datasets!$A:$B,2,0)</f>
        <v>Kääb et al. 2021, The Cryosphere (RBYR4QG6)</v>
      </c>
      <c r="C180" s="16" t="s">
        <v>3777</v>
      </c>
      <c r="D180" s="3" t="s">
        <v>4073</v>
      </c>
      <c r="E180" s="73" t="s">
        <v>4074</v>
      </c>
      <c r="F180" s="16" t="s">
        <v>203</v>
      </c>
      <c r="G180" s="16" t="s">
        <v>28</v>
      </c>
      <c r="H180" s="16" t="s">
        <v>3252</v>
      </c>
      <c r="I180" s="108" t="s">
        <v>22</v>
      </c>
      <c r="J180" s="108" t="s">
        <v>22</v>
      </c>
      <c r="K180" s="108" t="s">
        <v>22</v>
      </c>
      <c r="L180" s="16"/>
      <c r="M180" s="16" t="s">
        <v>4075</v>
      </c>
      <c r="O180" s="16" t="s">
        <v>22</v>
      </c>
      <c r="P180" s="65" t="str">
        <f t="array" ref="P180"> index(publications!$A$1:$A$319, match($B180, publications!$B$1:$B$319, 0))</f>
        <v>Melanie</v>
      </c>
    </row>
    <row r="181">
      <c r="A181" s="20" t="s">
        <v>4080</v>
      </c>
      <c r="B181" s="107" t="str">
        <f> VLOOKUP($A181,datasets!$A:$B,2,0)</f>
        <v>Kääb et al. 2021, The Cryosphere (RBYR4QG6)</v>
      </c>
      <c r="C181" s="16" t="s">
        <v>3777</v>
      </c>
      <c r="D181" s="3" t="s">
        <v>4073</v>
      </c>
      <c r="E181" s="73" t="s">
        <v>4074</v>
      </c>
      <c r="F181" s="16" t="s">
        <v>203</v>
      </c>
      <c r="G181" s="16" t="s">
        <v>28</v>
      </c>
      <c r="H181" s="16" t="s">
        <v>3252</v>
      </c>
      <c r="I181" s="108" t="s">
        <v>22</v>
      </c>
      <c r="J181" s="108" t="s">
        <v>22</v>
      </c>
      <c r="K181" s="108" t="s">
        <v>22</v>
      </c>
      <c r="L181" s="16"/>
      <c r="M181" s="16" t="s">
        <v>4075</v>
      </c>
      <c r="O181" s="16" t="s">
        <v>22</v>
      </c>
      <c r="P181" s="65" t="str">
        <f t="array" ref="P181"> index(publications!$A$1:$A$319, match($B181, publications!$B$1:$B$319, 0))</f>
        <v>Melanie</v>
      </c>
    </row>
    <row r="182">
      <c r="A182" s="20" t="s">
        <v>4081</v>
      </c>
      <c r="B182" s="107" t="str">
        <f> VLOOKUP($A182,datasets!$A:$B,2,0)</f>
        <v>Kääb et al. 2021, The Cryosphere (RBYR4QG6)</v>
      </c>
      <c r="C182" s="16" t="s">
        <v>3777</v>
      </c>
      <c r="D182" s="3" t="s">
        <v>4073</v>
      </c>
      <c r="E182" s="73" t="s">
        <v>4074</v>
      </c>
      <c r="F182" s="16" t="s">
        <v>203</v>
      </c>
      <c r="G182" s="16" t="s">
        <v>28</v>
      </c>
      <c r="H182" s="16" t="s">
        <v>3252</v>
      </c>
      <c r="I182" s="108" t="s">
        <v>22</v>
      </c>
      <c r="J182" s="108" t="s">
        <v>22</v>
      </c>
      <c r="K182" s="108" t="s">
        <v>22</v>
      </c>
      <c r="L182" s="16"/>
      <c r="M182" s="16" t="s">
        <v>4075</v>
      </c>
      <c r="O182" s="16" t="s">
        <v>22</v>
      </c>
      <c r="P182" s="65" t="str">
        <f t="array" ref="P182"> index(publications!$A$1:$A$319, match($B182, publications!$B$1:$B$319, 0))</f>
        <v>Melanie</v>
      </c>
    </row>
    <row r="183">
      <c r="A183" s="20" t="s">
        <v>4082</v>
      </c>
      <c r="B183" s="107" t="str">
        <f> VLOOKUP($A183,datasets!$A:$B,2,0)</f>
        <v>Kääb et al. 2021, The Cryosphere (RBYR4QG6)</v>
      </c>
      <c r="C183" s="16" t="s">
        <v>3777</v>
      </c>
      <c r="D183" s="3" t="s">
        <v>4073</v>
      </c>
      <c r="E183" s="73" t="s">
        <v>4074</v>
      </c>
      <c r="F183" s="16" t="s">
        <v>203</v>
      </c>
      <c r="G183" s="16" t="s">
        <v>28</v>
      </c>
      <c r="H183" s="16" t="s">
        <v>3252</v>
      </c>
      <c r="I183" s="108" t="s">
        <v>22</v>
      </c>
      <c r="J183" s="108" t="s">
        <v>22</v>
      </c>
      <c r="K183" s="108" t="s">
        <v>22</v>
      </c>
      <c r="L183" s="16"/>
      <c r="M183" s="16" t="s">
        <v>4075</v>
      </c>
      <c r="O183" s="16" t="s">
        <v>22</v>
      </c>
      <c r="P183" s="65" t="str">
        <f t="array" ref="P183"> index(publications!$A$1:$A$319, match($B183, publications!$B$1:$B$319, 0))</f>
        <v>Melanie</v>
      </c>
    </row>
    <row r="184">
      <c r="A184" s="20" t="s">
        <v>4083</v>
      </c>
      <c r="B184" s="107" t="str">
        <f> VLOOKUP($A184,datasets!$A:$B,2,0)</f>
        <v>Kääb et al. 2021, The Cryosphere (RBYR4QG6)</v>
      </c>
      <c r="C184" s="16" t="s">
        <v>3777</v>
      </c>
      <c r="D184" s="3" t="s">
        <v>4073</v>
      </c>
      <c r="E184" s="73" t="s">
        <v>4074</v>
      </c>
      <c r="F184" s="16" t="s">
        <v>203</v>
      </c>
      <c r="G184" s="16" t="s">
        <v>28</v>
      </c>
      <c r="H184" s="16" t="s">
        <v>3252</v>
      </c>
      <c r="I184" s="108" t="s">
        <v>22</v>
      </c>
      <c r="J184" s="108" t="s">
        <v>22</v>
      </c>
      <c r="K184" s="108" t="s">
        <v>22</v>
      </c>
      <c r="L184" s="16"/>
      <c r="M184" s="16" t="s">
        <v>4075</v>
      </c>
      <c r="O184" s="16" t="s">
        <v>22</v>
      </c>
      <c r="P184" s="65" t="str">
        <f t="array" ref="P184"> index(publications!$A$1:$A$319, match($B184, publications!$B$1:$B$319, 0))</f>
        <v>Melanie</v>
      </c>
    </row>
    <row r="185">
      <c r="A185" s="20" t="s">
        <v>4084</v>
      </c>
      <c r="B185" s="107" t="str">
        <f> VLOOKUP($A185,datasets!$A:$B,2,0)</f>
        <v>Kääb et al. 2021, The Cryosphere (RBYR4QG6)</v>
      </c>
      <c r="C185" s="16" t="s">
        <v>3777</v>
      </c>
      <c r="D185" s="3" t="s">
        <v>4073</v>
      </c>
      <c r="E185" s="73" t="s">
        <v>4074</v>
      </c>
      <c r="F185" s="16" t="s">
        <v>203</v>
      </c>
      <c r="G185" s="16" t="s">
        <v>28</v>
      </c>
      <c r="H185" s="16" t="s">
        <v>3252</v>
      </c>
      <c r="I185" s="108" t="s">
        <v>22</v>
      </c>
      <c r="J185" s="108" t="s">
        <v>22</v>
      </c>
      <c r="K185" s="108" t="s">
        <v>22</v>
      </c>
      <c r="L185" s="16"/>
      <c r="M185" s="16" t="s">
        <v>4075</v>
      </c>
      <c r="O185" s="16" t="s">
        <v>22</v>
      </c>
      <c r="P185" s="65" t="str">
        <f t="array" ref="P185"> index(publications!$A$1:$A$319, match($B185, publications!$B$1:$B$319, 0))</f>
        <v>Melanie</v>
      </c>
    </row>
    <row r="186">
      <c r="A186" s="20" t="s">
        <v>4085</v>
      </c>
      <c r="B186" s="107" t="str">
        <f> VLOOKUP($A186,datasets!$A:$B,2,0)</f>
        <v>Kääb et al. 2021, The Cryosphere (RBYR4QG6)</v>
      </c>
      <c r="C186" s="16" t="s">
        <v>3777</v>
      </c>
      <c r="D186" s="3" t="s">
        <v>4073</v>
      </c>
      <c r="E186" s="73" t="s">
        <v>4074</v>
      </c>
      <c r="F186" s="16" t="s">
        <v>203</v>
      </c>
      <c r="G186" s="16" t="s">
        <v>28</v>
      </c>
      <c r="H186" s="16" t="s">
        <v>3252</v>
      </c>
      <c r="I186" s="108" t="s">
        <v>22</v>
      </c>
      <c r="J186" s="108" t="s">
        <v>22</v>
      </c>
      <c r="K186" s="108" t="s">
        <v>22</v>
      </c>
      <c r="L186" s="16"/>
      <c r="M186" s="16" t="s">
        <v>4075</v>
      </c>
      <c r="O186" s="16" t="s">
        <v>22</v>
      </c>
      <c r="P186" s="65" t="str">
        <f t="array" ref="P186"> index(publications!$A$1:$A$319, match($B186, publications!$B$1:$B$319, 0))</f>
        <v>Melanie</v>
      </c>
    </row>
    <row r="187">
      <c r="A187" s="20" t="s">
        <v>4086</v>
      </c>
      <c r="B187" s="107" t="str">
        <f> VLOOKUP($A187,datasets!$A:$B,2,0)</f>
        <v>Kääb et al. 2021, The Cryosphere (RBYR4QG6)</v>
      </c>
      <c r="C187" s="16" t="s">
        <v>3777</v>
      </c>
      <c r="D187" s="3" t="s">
        <v>4073</v>
      </c>
      <c r="E187" s="73" t="s">
        <v>4074</v>
      </c>
      <c r="F187" s="16" t="s">
        <v>203</v>
      </c>
      <c r="G187" s="16" t="s">
        <v>28</v>
      </c>
      <c r="H187" s="16" t="s">
        <v>3252</v>
      </c>
      <c r="I187" s="108" t="s">
        <v>22</v>
      </c>
      <c r="J187" s="108" t="s">
        <v>22</v>
      </c>
      <c r="K187" s="108" t="s">
        <v>22</v>
      </c>
      <c r="L187" s="16"/>
      <c r="M187" s="16" t="s">
        <v>4075</v>
      </c>
      <c r="O187" s="16" t="s">
        <v>22</v>
      </c>
      <c r="P187" s="65" t="str">
        <f t="array" ref="P187"> index(publications!$A$1:$A$319, match($B187, publications!$B$1:$B$319, 0))</f>
        <v>Melanie</v>
      </c>
    </row>
    <row r="188">
      <c r="A188" s="20" t="s">
        <v>4087</v>
      </c>
      <c r="B188" s="107" t="str">
        <f> VLOOKUP($A188,datasets!$A:$B,2,0)</f>
        <v>Kääb et al. 2021, The Cryosphere (RBYR4QG6)</v>
      </c>
      <c r="C188" s="16" t="s">
        <v>3777</v>
      </c>
      <c r="D188" s="3" t="s">
        <v>4073</v>
      </c>
      <c r="E188" s="73" t="s">
        <v>4074</v>
      </c>
      <c r="F188" s="16" t="s">
        <v>203</v>
      </c>
      <c r="G188" s="16" t="s">
        <v>28</v>
      </c>
      <c r="H188" s="16" t="s">
        <v>3252</v>
      </c>
      <c r="I188" s="108" t="s">
        <v>22</v>
      </c>
      <c r="J188" s="108" t="s">
        <v>22</v>
      </c>
      <c r="K188" s="108" t="s">
        <v>22</v>
      </c>
      <c r="L188" s="16"/>
      <c r="M188" s="16" t="s">
        <v>4075</v>
      </c>
      <c r="O188" s="16" t="s">
        <v>22</v>
      </c>
      <c r="P188" s="65" t="str">
        <f t="array" ref="P188"> index(publications!$A$1:$A$319, match($B188, publications!$B$1:$B$319, 0))</f>
        <v>Melanie</v>
      </c>
    </row>
    <row r="189">
      <c r="A189" s="20" t="s">
        <v>4088</v>
      </c>
      <c r="B189" s="107" t="str">
        <f> VLOOKUP($A189,datasets!$A:$B,2,0)</f>
        <v>Kavan 2020, Geografiska Annaler: Series A, Physical Geography (EYCHKICS)</v>
      </c>
      <c r="C189" s="16" t="s">
        <v>3786</v>
      </c>
      <c r="D189" s="3" t="s">
        <v>3850</v>
      </c>
      <c r="E189" s="5" t="s">
        <v>22</v>
      </c>
      <c r="F189" s="16" t="s">
        <v>203</v>
      </c>
      <c r="G189" s="16" t="s">
        <v>28</v>
      </c>
      <c r="H189" s="16" t="s">
        <v>3252</v>
      </c>
      <c r="I189" s="108" t="s">
        <v>22</v>
      </c>
      <c r="J189" s="108" t="s">
        <v>22</v>
      </c>
      <c r="K189" s="108" t="s">
        <v>22</v>
      </c>
      <c r="L189" s="16"/>
      <c r="M189" s="16" t="s">
        <v>22</v>
      </c>
      <c r="N189" s="16" t="s">
        <v>3939</v>
      </c>
      <c r="O189" s="16" t="s">
        <v>22</v>
      </c>
      <c r="P189" s="65" t="str">
        <f t="array" ref="P189"> index(publications!$A$1:$A$319, match($B189, publications!$B$1:$B$319, 0))</f>
        <v>Livia</v>
      </c>
    </row>
    <row r="190">
      <c r="A190" s="20" t="s">
        <v>4089</v>
      </c>
      <c r="B190" s="107" t="str">
        <f> VLOOKUP($A190,datasets!$A:$B,2,0)</f>
        <v>King et al. 2020, One Earth (PB8P2UVG)</v>
      </c>
      <c r="C190" s="16" t="s">
        <v>3777</v>
      </c>
      <c r="D190" s="3" t="s">
        <v>3842</v>
      </c>
      <c r="E190" s="11" t="s">
        <v>22</v>
      </c>
      <c r="F190" s="3" t="s">
        <v>3252</v>
      </c>
      <c r="G190" s="3" t="s">
        <v>3252</v>
      </c>
      <c r="H190" s="3" t="s">
        <v>3252</v>
      </c>
      <c r="I190" s="108" t="s">
        <v>22</v>
      </c>
      <c r="J190" s="108" t="s">
        <v>22</v>
      </c>
      <c r="K190" s="108" t="s">
        <v>22</v>
      </c>
      <c r="L190" s="11"/>
      <c r="M190" s="11" t="s">
        <v>22</v>
      </c>
      <c r="N190" s="16" t="s">
        <v>3939</v>
      </c>
      <c r="O190" s="16" t="s">
        <v>22</v>
      </c>
      <c r="P190" s="65" t="str">
        <f t="array" ref="P190"> index(publications!$A$1:$A$319, match($B190, publications!$B$1:$B$319, 0))</f>
        <v>Melanie</v>
      </c>
    </row>
    <row r="191">
      <c r="A191" s="20" t="s">
        <v>4090</v>
      </c>
      <c r="B191" s="107" t="str">
        <f> VLOOKUP($A191,datasets!$A:$B,2,0)</f>
        <v>King et al. 2020, One Earth (PB8P2UVG)</v>
      </c>
      <c r="C191" s="16" t="s">
        <v>3777</v>
      </c>
      <c r="D191" s="3" t="s">
        <v>3842</v>
      </c>
      <c r="E191" s="11" t="s">
        <v>22</v>
      </c>
      <c r="F191" s="3" t="s">
        <v>3252</v>
      </c>
      <c r="G191" s="3" t="s">
        <v>3252</v>
      </c>
      <c r="H191" s="3" t="s">
        <v>3252</v>
      </c>
      <c r="I191" s="108" t="s">
        <v>22</v>
      </c>
      <c r="J191" s="108" t="s">
        <v>22</v>
      </c>
      <c r="K191" s="108" t="s">
        <v>22</v>
      </c>
      <c r="L191" s="11"/>
      <c r="M191" s="11" t="s">
        <v>22</v>
      </c>
      <c r="N191" s="16" t="s">
        <v>3939</v>
      </c>
      <c r="O191" s="16" t="s">
        <v>22</v>
      </c>
      <c r="P191" s="65" t="str">
        <f t="array" ref="P191"> index(publications!$A$1:$A$319, match($B191, publications!$B$1:$B$319, 0))</f>
        <v>Melanie</v>
      </c>
    </row>
    <row r="192">
      <c r="A192" s="20" t="s">
        <v>4091</v>
      </c>
      <c r="B192" s="107" t="str">
        <f> VLOOKUP($A192,datasets!$A:$B,2,0)</f>
        <v>King et al. 2020, One Earth (PB8P2UVG)</v>
      </c>
      <c r="C192" s="16" t="s">
        <v>3777</v>
      </c>
      <c r="D192" s="3" t="s">
        <v>3778</v>
      </c>
      <c r="E192" s="11" t="s">
        <v>22</v>
      </c>
      <c r="F192" s="3" t="s">
        <v>3252</v>
      </c>
      <c r="G192" s="3" t="s">
        <v>3252</v>
      </c>
      <c r="H192" s="3" t="s">
        <v>3252</v>
      </c>
      <c r="I192" s="108" t="s">
        <v>22</v>
      </c>
      <c r="J192" s="108" t="s">
        <v>22</v>
      </c>
      <c r="K192" s="108" t="s">
        <v>22</v>
      </c>
      <c r="L192" s="11"/>
      <c r="M192" s="11" t="s">
        <v>22</v>
      </c>
      <c r="N192" s="16" t="s">
        <v>3939</v>
      </c>
      <c r="O192" s="16" t="s">
        <v>22</v>
      </c>
      <c r="P192" s="65" t="str">
        <f t="array" ref="P192"> index(publications!$A$1:$A$319, match($B192, publications!$B$1:$B$319, 0))</f>
        <v>Melanie</v>
      </c>
    </row>
    <row r="193">
      <c r="A193" s="20" t="s">
        <v>4092</v>
      </c>
      <c r="B193" s="107" t="str">
        <f> VLOOKUP($A193,datasets!$A:$B,2,0)</f>
        <v>King et al. 2020, One Earth (PB8P2UVG)</v>
      </c>
      <c r="C193" s="16" t="s">
        <v>3777</v>
      </c>
      <c r="D193" s="3" t="s">
        <v>3778</v>
      </c>
      <c r="E193" s="11" t="s">
        <v>22</v>
      </c>
      <c r="F193" s="3" t="s">
        <v>3252</v>
      </c>
      <c r="G193" s="3" t="s">
        <v>3252</v>
      </c>
      <c r="H193" s="3" t="s">
        <v>3252</v>
      </c>
      <c r="I193" s="108" t="s">
        <v>22</v>
      </c>
      <c r="J193" s="108" t="s">
        <v>22</v>
      </c>
      <c r="K193" s="108" t="s">
        <v>22</v>
      </c>
      <c r="L193" s="11"/>
      <c r="M193" s="11" t="s">
        <v>22</v>
      </c>
      <c r="N193" s="16" t="s">
        <v>3939</v>
      </c>
      <c r="O193" s="16" t="s">
        <v>22</v>
      </c>
      <c r="P193" s="65" t="str">
        <f t="array" ref="P193"> index(publications!$A$1:$A$319, match($B193, publications!$B$1:$B$319, 0))</f>
        <v>Melanie</v>
      </c>
    </row>
    <row r="194">
      <c r="A194" s="20" t="s">
        <v>4093</v>
      </c>
      <c r="B194" s="107" t="str">
        <f> VLOOKUP($A194,datasets!$A:$B,2,0)</f>
        <v>King et al. 2020, One Earth (PB8P2UVG)</v>
      </c>
      <c r="C194" s="16" t="s">
        <v>3777</v>
      </c>
      <c r="D194" s="3" t="s">
        <v>4094</v>
      </c>
      <c r="E194" s="11" t="s">
        <v>22</v>
      </c>
      <c r="F194" s="3" t="s">
        <v>3252</v>
      </c>
      <c r="G194" s="3" t="s">
        <v>3252</v>
      </c>
      <c r="H194" s="3" t="s">
        <v>3252</v>
      </c>
      <c r="I194" s="108" t="s">
        <v>22</v>
      </c>
      <c r="J194" s="108" t="s">
        <v>22</v>
      </c>
      <c r="K194" s="108" t="s">
        <v>22</v>
      </c>
      <c r="L194" s="11"/>
      <c r="M194" s="11" t="s">
        <v>22</v>
      </c>
      <c r="N194" s="16" t="s">
        <v>3939</v>
      </c>
      <c r="O194" s="16" t="s">
        <v>22</v>
      </c>
      <c r="P194" s="65" t="str">
        <f t="array" ref="P194"> index(publications!$A$1:$A$319, match($B194, publications!$B$1:$B$319, 0))</f>
        <v>Melanie</v>
      </c>
    </row>
    <row r="195">
      <c r="A195" s="20" t="s">
        <v>4095</v>
      </c>
      <c r="B195" s="107" t="str">
        <f> VLOOKUP($A195,datasets!$A:$B,2,0)</f>
        <v>King et al. 2020, One Earth (PB8P2UVG)</v>
      </c>
      <c r="C195" s="16" t="s">
        <v>3777</v>
      </c>
      <c r="D195" s="3" t="s">
        <v>4094</v>
      </c>
      <c r="E195" s="11" t="s">
        <v>22</v>
      </c>
      <c r="F195" s="3" t="s">
        <v>3252</v>
      </c>
      <c r="G195" s="3" t="s">
        <v>3252</v>
      </c>
      <c r="H195" s="3" t="s">
        <v>3252</v>
      </c>
      <c r="I195" s="108" t="s">
        <v>22</v>
      </c>
      <c r="J195" s="108" t="s">
        <v>22</v>
      </c>
      <c r="K195" s="108" t="s">
        <v>22</v>
      </c>
      <c r="L195" s="11"/>
      <c r="M195" s="11" t="s">
        <v>22</v>
      </c>
      <c r="N195" s="16" t="s">
        <v>3939</v>
      </c>
      <c r="O195" s="16" t="s">
        <v>22</v>
      </c>
      <c r="P195" s="65" t="str">
        <f t="array" ref="P195"> index(publications!$A$1:$A$319, match($B195, publications!$B$1:$B$319, 0))</f>
        <v>Melanie</v>
      </c>
    </row>
    <row r="196">
      <c r="A196" s="20" t="s">
        <v>4096</v>
      </c>
      <c r="B196" s="107" t="str">
        <f> VLOOKUP($A196,datasets!$A:$B,2,0)</f>
        <v>Klimetzek et al. 2021, Remote Sensing (UHTXA8J6)</v>
      </c>
      <c r="C196" s="16" t="s">
        <v>3786</v>
      </c>
      <c r="D196" s="3" t="s">
        <v>3850</v>
      </c>
      <c r="E196" s="5" t="s">
        <v>22</v>
      </c>
      <c r="F196" s="16" t="s">
        <v>203</v>
      </c>
      <c r="G196" s="16" t="s">
        <v>28</v>
      </c>
      <c r="H196" s="16" t="s">
        <v>28</v>
      </c>
      <c r="I196" s="108" t="s">
        <v>22</v>
      </c>
      <c r="J196" s="108" t="s">
        <v>22</v>
      </c>
      <c r="K196" s="108" t="s">
        <v>22</v>
      </c>
      <c r="L196" s="16"/>
      <c r="M196" s="16" t="s">
        <v>4097</v>
      </c>
      <c r="N196" s="110" t="s">
        <v>4098</v>
      </c>
      <c r="O196" s="16" t="s">
        <v>2268</v>
      </c>
      <c r="P196" s="65" t="str">
        <f t="array" ref="P196"> index(publications!$A$1:$A$319, match($B196, publications!$B$1:$B$319, 0))</f>
        <v>Amaury</v>
      </c>
    </row>
    <row r="197">
      <c r="A197" s="20" t="s">
        <v>2127</v>
      </c>
      <c r="B197" s="107" t="str">
        <f> VLOOKUP($A197,datasets!$A:$B,2,0)</f>
        <v>Klug et al. 2012, Tenth International Conference on Permafrost (5MLZ39V2)</v>
      </c>
      <c r="C197" s="16" t="s">
        <v>3777</v>
      </c>
      <c r="D197" s="3" t="s">
        <v>4099</v>
      </c>
      <c r="E197" s="67" t="s">
        <v>4100</v>
      </c>
      <c r="F197" s="16" t="s">
        <v>203</v>
      </c>
      <c r="G197" s="16" t="s">
        <v>203</v>
      </c>
      <c r="H197" s="16" t="s">
        <v>3252</v>
      </c>
      <c r="I197" s="108" t="s">
        <v>22</v>
      </c>
      <c r="J197" s="108" t="s">
        <v>22</v>
      </c>
      <c r="K197" s="108" t="s">
        <v>22</v>
      </c>
      <c r="L197" s="16"/>
      <c r="M197" s="16" t="s">
        <v>22</v>
      </c>
      <c r="N197" s="16" t="s">
        <v>4101</v>
      </c>
      <c r="O197" s="16" t="s">
        <v>4102</v>
      </c>
      <c r="P197" s="65" t="str">
        <f t="array" ref="P197"> index(publications!$A$1:$A$319, match($B197, publications!$B$1:$B$319, 0))</f>
        <v>Livia</v>
      </c>
    </row>
    <row r="198">
      <c r="A198" s="20" t="s">
        <v>2128</v>
      </c>
      <c r="B198" s="107" t="str">
        <f> VLOOKUP($A198,datasets!$A:$B,2,0)</f>
        <v>Klug et al. 2012, Tenth International Conference on Permafrost (5MLZ39V2)</v>
      </c>
      <c r="C198" s="16" t="s">
        <v>3777</v>
      </c>
      <c r="D198" s="3" t="s">
        <v>4099</v>
      </c>
      <c r="E198" s="67" t="s">
        <v>4100</v>
      </c>
      <c r="F198" s="16" t="s">
        <v>203</v>
      </c>
      <c r="G198" s="16" t="s">
        <v>203</v>
      </c>
      <c r="H198" s="16" t="s">
        <v>3252</v>
      </c>
      <c r="I198" s="108" t="s">
        <v>22</v>
      </c>
      <c r="J198" s="108" t="s">
        <v>22</v>
      </c>
      <c r="K198" s="108" t="s">
        <v>22</v>
      </c>
      <c r="L198" s="16"/>
      <c r="M198" s="16" t="s">
        <v>22</v>
      </c>
      <c r="N198" s="16" t="s">
        <v>4101</v>
      </c>
      <c r="O198" s="16" t="s">
        <v>4102</v>
      </c>
      <c r="P198" s="65" t="str">
        <f t="array" ref="P198"> index(publications!$A$1:$A$319, match($B198, publications!$B$1:$B$319, 0))</f>
        <v>Livia</v>
      </c>
    </row>
    <row r="199">
      <c r="A199" s="20" t="s">
        <v>2129</v>
      </c>
      <c r="B199" s="107" t="str">
        <f> VLOOKUP($A199,datasets!$A:$B,2,0)</f>
        <v>Klug et al. 2012, Tenth International Conference on Permafrost (5MLZ39V2)</v>
      </c>
      <c r="C199" s="16" t="s">
        <v>3777</v>
      </c>
      <c r="D199" s="3" t="s">
        <v>4099</v>
      </c>
      <c r="E199" s="67" t="s">
        <v>4100</v>
      </c>
      <c r="F199" s="16" t="s">
        <v>203</v>
      </c>
      <c r="G199" s="16" t="s">
        <v>203</v>
      </c>
      <c r="H199" s="16" t="s">
        <v>3252</v>
      </c>
      <c r="I199" s="108" t="s">
        <v>22</v>
      </c>
      <c r="J199" s="108" t="s">
        <v>22</v>
      </c>
      <c r="K199" s="108" t="s">
        <v>22</v>
      </c>
      <c r="L199" s="16"/>
      <c r="M199" s="16" t="s">
        <v>22</v>
      </c>
      <c r="N199" s="16" t="s">
        <v>4101</v>
      </c>
      <c r="O199" s="16" t="s">
        <v>4102</v>
      </c>
      <c r="P199" s="65" t="str">
        <f t="array" ref="P199"> index(publications!$A$1:$A$319, match($B199, publications!$B$1:$B$319, 0))</f>
        <v>Livia</v>
      </c>
    </row>
    <row r="200">
      <c r="A200" s="20" t="s">
        <v>2130</v>
      </c>
      <c r="B200" s="107" t="str">
        <f> VLOOKUP($A200,datasets!$A:$B,2,0)</f>
        <v>Klug et al. 2012, Tenth International Conference on Permafrost (5MLZ39V2)</v>
      </c>
      <c r="C200" s="16" t="s">
        <v>3777</v>
      </c>
      <c r="D200" s="3" t="s">
        <v>4099</v>
      </c>
      <c r="E200" s="67" t="s">
        <v>4100</v>
      </c>
      <c r="F200" s="16" t="s">
        <v>203</v>
      </c>
      <c r="G200" s="16" t="s">
        <v>203</v>
      </c>
      <c r="H200" s="16" t="s">
        <v>3252</v>
      </c>
      <c r="I200" s="108" t="s">
        <v>22</v>
      </c>
      <c r="J200" s="108" t="s">
        <v>22</v>
      </c>
      <c r="K200" s="108" t="s">
        <v>22</v>
      </c>
      <c r="L200" s="16"/>
      <c r="M200" s="16" t="s">
        <v>22</v>
      </c>
      <c r="N200" s="16" t="s">
        <v>4101</v>
      </c>
      <c r="O200" s="16" t="s">
        <v>4102</v>
      </c>
      <c r="P200" s="65" t="str">
        <f t="array" ref="P200"> index(publications!$A$1:$A$319, match($B200, publications!$B$1:$B$319, 0))</f>
        <v>Livia</v>
      </c>
    </row>
    <row r="201">
      <c r="A201" s="20" t="s">
        <v>2132</v>
      </c>
      <c r="B201" s="107" t="str">
        <f> VLOOKUP($A201,datasets!$A:$B,2,0)</f>
        <v>Klug et al. 2012, Tenth International Conference on Permafrost (5MLZ39V2)</v>
      </c>
      <c r="C201" s="16" t="s">
        <v>3777</v>
      </c>
      <c r="D201" s="3" t="s">
        <v>4099</v>
      </c>
      <c r="E201" s="67" t="s">
        <v>4100</v>
      </c>
      <c r="F201" s="16" t="s">
        <v>203</v>
      </c>
      <c r="G201" s="16" t="s">
        <v>203</v>
      </c>
      <c r="H201" s="16" t="s">
        <v>3252</v>
      </c>
      <c r="I201" s="108" t="s">
        <v>22</v>
      </c>
      <c r="J201" s="108" t="s">
        <v>22</v>
      </c>
      <c r="K201" s="108" t="s">
        <v>22</v>
      </c>
      <c r="L201" s="16"/>
      <c r="M201" s="16" t="s">
        <v>22</v>
      </c>
      <c r="N201" s="16" t="s">
        <v>4101</v>
      </c>
      <c r="O201" s="16" t="s">
        <v>4102</v>
      </c>
      <c r="P201" s="65" t="str">
        <f t="array" ref="P201"> index(publications!$A$1:$A$319, match($B201, publications!$B$1:$B$319, 0))</f>
        <v>Livia</v>
      </c>
    </row>
    <row r="202">
      <c r="A202" s="20" t="s">
        <v>2133</v>
      </c>
      <c r="B202" s="107" t="str">
        <f> VLOOKUP($A202,datasets!$A:$B,2,0)</f>
        <v>Klug et al. 2012, Tenth International Conference on Permafrost (5MLZ39V2)</v>
      </c>
      <c r="C202" s="16" t="s">
        <v>3777</v>
      </c>
      <c r="D202" s="3" t="s">
        <v>4099</v>
      </c>
      <c r="E202" s="67" t="s">
        <v>4100</v>
      </c>
      <c r="F202" s="16" t="s">
        <v>203</v>
      </c>
      <c r="G202" s="16" t="s">
        <v>203</v>
      </c>
      <c r="H202" s="16" t="s">
        <v>3252</v>
      </c>
      <c r="I202" s="108" t="s">
        <v>22</v>
      </c>
      <c r="J202" s="108" t="s">
        <v>22</v>
      </c>
      <c r="K202" s="108" t="s">
        <v>22</v>
      </c>
      <c r="L202" s="16"/>
      <c r="M202" s="16" t="s">
        <v>22</v>
      </c>
      <c r="N202" s="16" t="s">
        <v>4101</v>
      </c>
      <c r="O202" s="16" t="s">
        <v>4102</v>
      </c>
      <c r="P202" s="65" t="str">
        <f t="array" ref="P202"> index(publications!$A$1:$A$319, match($B202, publications!$B$1:$B$319, 0))</f>
        <v>Livia</v>
      </c>
    </row>
    <row r="203">
      <c r="A203" s="20" t="s">
        <v>2134</v>
      </c>
      <c r="B203" s="107" t="str">
        <f> VLOOKUP($A203,datasets!$A:$B,2,0)</f>
        <v>Klug et al. 2012, Tenth International Conference on Permafrost (5MLZ39V2)</v>
      </c>
      <c r="C203" s="16" t="s">
        <v>3777</v>
      </c>
      <c r="D203" s="3" t="s">
        <v>4099</v>
      </c>
      <c r="E203" s="67" t="s">
        <v>4100</v>
      </c>
      <c r="F203" s="16" t="s">
        <v>203</v>
      </c>
      <c r="G203" s="16" t="s">
        <v>203</v>
      </c>
      <c r="H203" s="16" t="s">
        <v>3252</v>
      </c>
      <c r="I203" s="108" t="s">
        <v>22</v>
      </c>
      <c r="J203" s="108" t="s">
        <v>22</v>
      </c>
      <c r="K203" s="108" t="s">
        <v>22</v>
      </c>
      <c r="L203" s="16"/>
      <c r="M203" s="16" t="s">
        <v>22</v>
      </c>
      <c r="N203" s="16" t="s">
        <v>4101</v>
      </c>
      <c r="O203" s="16" t="s">
        <v>4102</v>
      </c>
      <c r="P203" s="65" t="str">
        <f t="array" ref="P203"> index(publications!$A$1:$A$319, match($B203, publications!$B$1:$B$319, 0))</f>
        <v>Livia</v>
      </c>
    </row>
    <row r="204">
      <c r="A204" s="20" t="s">
        <v>2135</v>
      </c>
      <c r="B204" s="107" t="str">
        <f> VLOOKUP($A204,datasets!$A:$B,2,0)</f>
        <v>Klug et al. 2012, Tenth International Conference on Permafrost (5MLZ39V2)</v>
      </c>
      <c r="C204" s="16" t="s">
        <v>3777</v>
      </c>
      <c r="D204" s="3" t="s">
        <v>4099</v>
      </c>
      <c r="E204" s="67" t="s">
        <v>4100</v>
      </c>
      <c r="F204" s="16" t="s">
        <v>203</v>
      </c>
      <c r="G204" s="16" t="s">
        <v>203</v>
      </c>
      <c r="H204" s="16" t="s">
        <v>3252</v>
      </c>
      <c r="I204" s="108" t="s">
        <v>22</v>
      </c>
      <c r="J204" s="108" t="s">
        <v>22</v>
      </c>
      <c r="K204" s="108" t="s">
        <v>22</v>
      </c>
      <c r="L204" s="16"/>
      <c r="M204" s="16" t="s">
        <v>22</v>
      </c>
      <c r="N204" s="16" t="s">
        <v>4101</v>
      </c>
      <c r="O204" s="16" t="s">
        <v>4102</v>
      </c>
      <c r="P204" s="65" t="str">
        <f t="array" ref="P204"> index(publications!$A$1:$A$319, match($B204, publications!$B$1:$B$319, 0))</f>
        <v>Livia</v>
      </c>
    </row>
    <row r="205">
      <c r="A205" s="20" t="s">
        <v>2136</v>
      </c>
      <c r="B205" s="107" t="str">
        <f> VLOOKUP($A205,datasets!$A:$B,2,0)</f>
        <v>Klug et al. 2012, Tenth International Conference on Permafrost (5MLZ39V2)</v>
      </c>
      <c r="C205" s="16" t="s">
        <v>3777</v>
      </c>
      <c r="D205" s="3" t="s">
        <v>4099</v>
      </c>
      <c r="E205" s="67" t="s">
        <v>4100</v>
      </c>
      <c r="F205" s="16" t="s">
        <v>203</v>
      </c>
      <c r="G205" s="16" t="s">
        <v>203</v>
      </c>
      <c r="H205" s="16" t="s">
        <v>3252</v>
      </c>
      <c r="I205" s="108" t="s">
        <v>22</v>
      </c>
      <c r="J205" s="108" t="s">
        <v>22</v>
      </c>
      <c r="K205" s="108" t="s">
        <v>22</v>
      </c>
      <c r="L205" s="16"/>
      <c r="M205" s="16" t="s">
        <v>22</v>
      </c>
      <c r="N205" s="16" t="s">
        <v>4101</v>
      </c>
      <c r="O205" s="16" t="s">
        <v>4102</v>
      </c>
      <c r="P205" s="65" t="str">
        <f t="array" ref="P205"> index(publications!$A$1:$A$319, match($B205, publications!$B$1:$B$319, 0))</f>
        <v>Livia</v>
      </c>
    </row>
    <row r="206">
      <c r="A206" s="20" t="s">
        <v>2137</v>
      </c>
      <c r="B206" s="107" t="str">
        <f> VLOOKUP($A206,datasets!$A:$B,2,0)</f>
        <v>Klug et al. 2012, Tenth International Conference on Permafrost (5MLZ39V2)</v>
      </c>
      <c r="C206" s="16" t="s">
        <v>3777</v>
      </c>
      <c r="D206" s="3" t="s">
        <v>4099</v>
      </c>
      <c r="E206" s="67" t="s">
        <v>4100</v>
      </c>
      <c r="F206" s="16" t="s">
        <v>203</v>
      </c>
      <c r="G206" s="16" t="s">
        <v>203</v>
      </c>
      <c r="H206" s="16" t="s">
        <v>3252</v>
      </c>
      <c r="I206" s="108" t="s">
        <v>22</v>
      </c>
      <c r="J206" s="108" t="s">
        <v>22</v>
      </c>
      <c r="K206" s="108" t="s">
        <v>22</v>
      </c>
      <c r="L206" s="16"/>
      <c r="M206" s="16" t="s">
        <v>22</v>
      </c>
      <c r="N206" s="16" t="s">
        <v>4101</v>
      </c>
      <c r="O206" s="16" t="s">
        <v>4102</v>
      </c>
      <c r="P206" s="65" t="str">
        <f t="array" ref="P206"> index(publications!$A$1:$A$319, match($B206, publications!$B$1:$B$319, 0))</f>
        <v>Livia</v>
      </c>
    </row>
    <row r="207">
      <c r="A207" s="20" t="s">
        <v>4103</v>
      </c>
      <c r="B207" s="107" t="str">
        <f> VLOOKUP($A207,datasets!$A:$B,2,0)</f>
        <v>Koblet et al. 2010, The Cryosphere (D6TCSWWR)</v>
      </c>
      <c r="C207" s="16" t="s">
        <v>3777</v>
      </c>
      <c r="D207" s="3" t="s">
        <v>3796</v>
      </c>
      <c r="E207" s="73" t="s">
        <v>4104</v>
      </c>
      <c r="F207" s="16" t="s">
        <v>203</v>
      </c>
      <c r="G207" s="16" t="s">
        <v>203</v>
      </c>
      <c r="H207" s="16" t="s">
        <v>3252</v>
      </c>
      <c r="I207" s="108" t="s">
        <v>22</v>
      </c>
      <c r="J207" s="108" t="s">
        <v>22</v>
      </c>
      <c r="K207" s="108" t="s">
        <v>22</v>
      </c>
      <c r="L207" s="16"/>
      <c r="M207" s="16" t="s">
        <v>22</v>
      </c>
      <c r="N207" s="16" t="s">
        <v>22</v>
      </c>
      <c r="O207" s="16" t="s">
        <v>22</v>
      </c>
      <c r="P207" s="65" t="str">
        <f t="array" ref="P207"> index(publications!$A$1:$A$319, match($B207, publications!$B$1:$B$319, 0))</f>
        <v>Livia</v>
      </c>
    </row>
    <row r="208">
      <c r="A208" s="20" t="s">
        <v>4105</v>
      </c>
      <c r="B208" s="107" t="str">
        <f> VLOOKUP($A208,datasets!$A:$B,2,0)</f>
        <v>Koblet et al. 2010, The Cryosphere (D6TCSWWR)</v>
      </c>
      <c r="C208" s="16" t="s">
        <v>3777</v>
      </c>
      <c r="D208" s="3" t="s">
        <v>3796</v>
      </c>
      <c r="E208" s="73" t="s">
        <v>4104</v>
      </c>
      <c r="F208" s="16" t="s">
        <v>203</v>
      </c>
      <c r="G208" s="16" t="s">
        <v>203</v>
      </c>
      <c r="H208" s="16" t="s">
        <v>3252</v>
      </c>
      <c r="I208" s="108" t="s">
        <v>22</v>
      </c>
      <c r="J208" s="108" t="s">
        <v>22</v>
      </c>
      <c r="K208" s="108" t="s">
        <v>22</v>
      </c>
      <c r="L208" s="16"/>
      <c r="M208" s="16" t="s">
        <v>22</v>
      </c>
      <c r="N208" s="16" t="s">
        <v>22</v>
      </c>
      <c r="O208" s="16" t="s">
        <v>22</v>
      </c>
      <c r="P208" s="65" t="str">
        <f t="array" ref="P208"> index(publications!$A$1:$A$319, match($B208, publications!$B$1:$B$319, 0))</f>
        <v>Livia</v>
      </c>
    </row>
    <row r="209">
      <c r="A209" s="20" t="s">
        <v>4106</v>
      </c>
      <c r="B209" s="107" t="str">
        <f> VLOOKUP($A209,datasets!$A:$B,2,0)</f>
        <v>Koblet et al. 2010, The Cryosphere (D6TCSWWR)</v>
      </c>
      <c r="C209" s="16" t="s">
        <v>3777</v>
      </c>
      <c r="D209" s="3" t="s">
        <v>3796</v>
      </c>
      <c r="E209" s="73" t="s">
        <v>4104</v>
      </c>
      <c r="F209" s="16" t="s">
        <v>203</v>
      </c>
      <c r="G209" s="16" t="s">
        <v>203</v>
      </c>
      <c r="H209" s="16" t="s">
        <v>3252</v>
      </c>
      <c r="I209" s="108" t="s">
        <v>22</v>
      </c>
      <c r="J209" s="108" t="s">
        <v>22</v>
      </c>
      <c r="K209" s="108" t="s">
        <v>22</v>
      </c>
      <c r="L209" s="16"/>
      <c r="M209" s="16" t="s">
        <v>22</v>
      </c>
      <c r="N209" s="16" t="s">
        <v>22</v>
      </c>
      <c r="O209" s="16" t="s">
        <v>22</v>
      </c>
      <c r="P209" s="65" t="str">
        <f t="array" ref="P209"> index(publications!$A$1:$A$319, match($B209, publications!$B$1:$B$319, 0))</f>
        <v>Livia</v>
      </c>
    </row>
    <row r="210">
      <c r="A210" s="20" t="s">
        <v>4107</v>
      </c>
      <c r="B210" s="107" t="str">
        <f> VLOOKUP($A210,datasets!$A:$B,2,0)</f>
        <v>Koblet et al. 2010, The Cryosphere (D6TCSWWR)</v>
      </c>
      <c r="C210" s="16" t="s">
        <v>3777</v>
      </c>
      <c r="D210" s="3" t="s">
        <v>3796</v>
      </c>
      <c r="E210" s="73" t="s">
        <v>4104</v>
      </c>
      <c r="F210" s="16" t="s">
        <v>203</v>
      </c>
      <c r="G210" s="16" t="s">
        <v>203</v>
      </c>
      <c r="H210" s="16" t="s">
        <v>3252</v>
      </c>
      <c r="I210" s="108" t="s">
        <v>22</v>
      </c>
      <c r="J210" s="108" t="s">
        <v>22</v>
      </c>
      <c r="K210" s="108" t="s">
        <v>22</v>
      </c>
      <c r="L210" s="16"/>
      <c r="M210" s="16" t="s">
        <v>22</v>
      </c>
      <c r="N210" s="16" t="s">
        <v>22</v>
      </c>
      <c r="O210" s="16" t="s">
        <v>22</v>
      </c>
      <c r="P210" s="65" t="str">
        <f t="array" ref="P210"> index(publications!$A$1:$A$319, match($B210, publications!$B$1:$B$319, 0))</f>
        <v>Livia</v>
      </c>
    </row>
    <row r="211">
      <c r="A211" s="20" t="s">
        <v>4108</v>
      </c>
      <c r="B211" s="107" t="str">
        <f> VLOOKUP($A211,datasets!$A:$B,2,0)</f>
        <v>Koblet et al. 2010, The Cryosphere (D6TCSWWR)</v>
      </c>
      <c r="C211" s="16" t="s">
        <v>3777</v>
      </c>
      <c r="D211" s="3" t="s">
        <v>3796</v>
      </c>
      <c r="E211" s="73" t="s">
        <v>4104</v>
      </c>
      <c r="F211" s="16" t="s">
        <v>203</v>
      </c>
      <c r="G211" s="16" t="s">
        <v>203</v>
      </c>
      <c r="H211" s="16" t="s">
        <v>3252</v>
      </c>
      <c r="I211" s="108" t="s">
        <v>22</v>
      </c>
      <c r="J211" s="108" t="s">
        <v>22</v>
      </c>
      <c r="K211" s="108" t="s">
        <v>22</v>
      </c>
      <c r="L211" s="16"/>
      <c r="M211" s="16" t="s">
        <v>22</v>
      </c>
      <c r="N211" s="16" t="s">
        <v>22</v>
      </c>
      <c r="O211" s="16" t="s">
        <v>22</v>
      </c>
      <c r="P211" s="65" t="str">
        <f t="array" ref="P211"> index(publications!$A$1:$A$319, match($B211, publications!$B$1:$B$319, 0))</f>
        <v>Livia</v>
      </c>
    </row>
    <row r="212">
      <c r="A212" s="20" t="s">
        <v>4109</v>
      </c>
      <c r="B212" s="107" t="str">
        <f> VLOOKUP($A212,datasets!$A:$B,2,0)</f>
        <v>Korpela 2006, Silva Fennica (ZP22ZXGG)</v>
      </c>
      <c r="C212" s="16" t="s">
        <v>3849</v>
      </c>
      <c r="D212" s="120" t="s">
        <v>4110</v>
      </c>
      <c r="E212" s="5" t="s">
        <v>22</v>
      </c>
      <c r="F212" s="16" t="s">
        <v>203</v>
      </c>
      <c r="G212" s="16" t="s">
        <v>203</v>
      </c>
      <c r="H212" s="16" t="s">
        <v>28</v>
      </c>
      <c r="I212" s="108" t="s">
        <v>22</v>
      </c>
      <c r="J212" s="108" t="s">
        <v>22</v>
      </c>
      <c r="K212" s="108" t="s">
        <v>22</v>
      </c>
      <c r="L212" s="16"/>
      <c r="M212" s="16" t="s">
        <v>22</v>
      </c>
      <c r="N212" s="16" t="s">
        <v>4111</v>
      </c>
      <c r="O212" s="16" t="s">
        <v>22</v>
      </c>
      <c r="P212" s="65" t="str">
        <f t="array" ref="P212"> index(publications!$A$1:$A$319, match($B212, publications!$B$1:$B$319, 0))</f>
        <v>Camillo</v>
      </c>
    </row>
    <row r="213">
      <c r="A213" s="20" t="s">
        <v>4112</v>
      </c>
      <c r="B213" s="107" t="str">
        <f> VLOOKUP($A213,datasets!$A:$B,2,0)</f>
        <v>Korsgaard et al. 2016, Scientific Data (UKJUNZNC)</v>
      </c>
      <c r="C213" s="16" t="s">
        <v>3777</v>
      </c>
      <c r="D213" s="3" t="s">
        <v>3796</v>
      </c>
      <c r="E213" s="73" t="s">
        <v>4113</v>
      </c>
      <c r="F213" s="16" t="s">
        <v>203</v>
      </c>
      <c r="G213" s="16" t="s">
        <v>28</v>
      </c>
      <c r="H213" s="16" t="s">
        <v>3252</v>
      </c>
      <c r="I213" s="108" t="s">
        <v>22</v>
      </c>
      <c r="J213" s="108" t="s">
        <v>22</v>
      </c>
      <c r="K213" s="108" t="s">
        <v>22</v>
      </c>
      <c r="L213" s="16"/>
      <c r="M213" s="16" t="s">
        <v>22</v>
      </c>
      <c r="N213" s="16" t="s">
        <v>4114</v>
      </c>
      <c r="O213" s="16" t="s">
        <v>22</v>
      </c>
      <c r="P213" s="65" t="str">
        <f t="array" ref="P213"> index(publications!$A$1:$A$319, match($B213, publications!$B$1:$B$319, 0))</f>
        <v>Melanie</v>
      </c>
    </row>
    <row r="214">
      <c r="A214" s="20" t="s">
        <v>4115</v>
      </c>
      <c r="B214" s="107" t="str">
        <f> VLOOKUP($A214,datasets!$A:$B,2,0)</f>
        <v>Kropáček et al. 2019, Land Degradation &amp; Development (K6MS44VU)</v>
      </c>
      <c r="C214" s="16" t="s">
        <v>3786</v>
      </c>
      <c r="D214" s="3" t="s">
        <v>3850</v>
      </c>
      <c r="E214" s="5" t="s">
        <v>22</v>
      </c>
      <c r="F214" s="16" t="s">
        <v>203</v>
      </c>
      <c r="G214" s="16" t="s">
        <v>28</v>
      </c>
      <c r="H214" s="16" t="s">
        <v>203</v>
      </c>
      <c r="I214" s="108" t="s">
        <v>4116</v>
      </c>
      <c r="J214" s="108" t="s">
        <v>22</v>
      </c>
      <c r="K214" s="108" t="s">
        <v>4116</v>
      </c>
      <c r="L214" s="16"/>
      <c r="M214" s="16" t="s">
        <v>4117</v>
      </c>
      <c r="N214" s="16" t="s">
        <v>4118</v>
      </c>
      <c r="O214" s="16" t="s">
        <v>22</v>
      </c>
      <c r="P214" s="65" t="str">
        <f t="array" ref="P214"> index(publications!$A$1:$A$319, match($B214, publications!$B$1:$B$319, 0))</f>
        <v>Livia</v>
      </c>
    </row>
    <row r="215">
      <c r="A215" s="20" t="s">
        <v>4119</v>
      </c>
      <c r="B215" s="107" t="str">
        <f> VLOOKUP($A215,datasets!$A:$B,2,0)</f>
        <v>Kropáček et al. 2019, Land Degradation &amp; Development (K6MS44VU)</v>
      </c>
      <c r="C215" s="16" t="s">
        <v>3786</v>
      </c>
      <c r="D215" s="3" t="s">
        <v>3850</v>
      </c>
      <c r="E215" s="5" t="s">
        <v>22</v>
      </c>
      <c r="F215" s="16" t="s">
        <v>203</v>
      </c>
      <c r="G215" s="16" t="s">
        <v>28</v>
      </c>
      <c r="H215" s="16" t="s">
        <v>203</v>
      </c>
      <c r="I215" s="108" t="s">
        <v>4116</v>
      </c>
      <c r="J215" s="108" t="s">
        <v>22</v>
      </c>
      <c r="K215" s="108" t="s">
        <v>4116</v>
      </c>
      <c r="L215" s="16"/>
      <c r="M215" s="16" t="s">
        <v>4117</v>
      </c>
      <c r="N215" s="16" t="s">
        <v>4118</v>
      </c>
      <c r="O215" s="16" t="s">
        <v>22</v>
      </c>
      <c r="P215" s="65" t="str">
        <f t="array" ref="P215"> index(publications!$A$1:$A$319, match($B215, publications!$B$1:$B$319, 0))</f>
        <v>Livia</v>
      </c>
    </row>
    <row r="216">
      <c r="A216" s="20" t="s">
        <v>4120</v>
      </c>
      <c r="B216" s="107" t="str">
        <f> VLOOKUP($A216,datasets!$A:$B,2,0)</f>
        <v>Kropáček et al. 2019, Land Degradation &amp; Development (K6MS44VU)</v>
      </c>
      <c r="C216" s="16" t="s">
        <v>3786</v>
      </c>
      <c r="D216" s="3" t="s">
        <v>3850</v>
      </c>
      <c r="E216" s="5" t="s">
        <v>22</v>
      </c>
      <c r="F216" s="16" t="s">
        <v>203</v>
      </c>
      <c r="G216" s="16" t="s">
        <v>28</v>
      </c>
      <c r="H216" s="16" t="s">
        <v>203</v>
      </c>
      <c r="I216" s="108" t="s">
        <v>4116</v>
      </c>
      <c r="J216" s="108" t="s">
        <v>22</v>
      </c>
      <c r="K216" s="108" t="s">
        <v>4116</v>
      </c>
      <c r="L216" s="16"/>
      <c r="M216" s="16" t="s">
        <v>4117</v>
      </c>
      <c r="N216" s="16" t="s">
        <v>4118</v>
      </c>
      <c r="O216" s="16" t="s">
        <v>22</v>
      </c>
      <c r="P216" s="65" t="str">
        <f t="array" ref="P216"> index(publications!$A$1:$A$319, match($B216, publications!$B$1:$B$319, 0))</f>
        <v>Livia</v>
      </c>
    </row>
    <row r="217">
      <c r="A217" s="20" t="s">
        <v>2157</v>
      </c>
      <c r="B217" s="107" t="str">
        <f> VLOOKUP($A217,datasets!$A:$B,2,0)</f>
        <v>Kulha et al. 2018, Forests (FFRWPF9M)</v>
      </c>
      <c r="C217" s="16" t="s">
        <v>3777</v>
      </c>
      <c r="D217" s="3" t="s">
        <v>4121</v>
      </c>
      <c r="E217" s="5" t="s">
        <v>22</v>
      </c>
      <c r="F217" s="16" t="s">
        <v>203</v>
      </c>
      <c r="G217" s="16" t="s">
        <v>203</v>
      </c>
      <c r="H217" s="16" t="s">
        <v>3252</v>
      </c>
      <c r="I217" s="108" t="s">
        <v>22</v>
      </c>
      <c r="J217" s="108" t="s">
        <v>22</v>
      </c>
      <c r="K217" s="108" t="s">
        <v>22</v>
      </c>
      <c r="L217" s="16"/>
      <c r="M217" s="16" t="s">
        <v>22</v>
      </c>
      <c r="N217" s="16" t="s">
        <v>4122</v>
      </c>
      <c r="O217" s="16" t="s">
        <v>22</v>
      </c>
      <c r="P217" s="65" t="str">
        <f t="array" ref="P217"> index(publications!$A$1:$A$319, match($B217, publications!$B$1:$B$319, 0))</f>
        <v>Anette</v>
      </c>
    </row>
    <row r="218">
      <c r="A218" s="16" t="s">
        <v>2170</v>
      </c>
      <c r="B218" s="107" t="str">
        <f> VLOOKUP($A218,datasets!$A:$B,2,0)</f>
        <v>Kulha et al. 2018, Forests (FFRWPF9M)</v>
      </c>
      <c r="C218" s="16" t="s">
        <v>3777</v>
      </c>
      <c r="D218" s="3" t="s">
        <v>4121</v>
      </c>
      <c r="E218" s="5" t="s">
        <v>22</v>
      </c>
      <c r="F218" s="16" t="s">
        <v>203</v>
      </c>
      <c r="G218" s="16" t="s">
        <v>203</v>
      </c>
      <c r="H218" s="16" t="s">
        <v>3252</v>
      </c>
      <c r="I218" s="108" t="s">
        <v>22</v>
      </c>
      <c r="J218" s="108" t="s">
        <v>22</v>
      </c>
      <c r="K218" s="108" t="s">
        <v>22</v>
      </c>
      <c r="L218" s="16"/>
      <c r="M218" s="16" t="s">
        <v>22</v>
      </c>
      <c r="N218" s="16" t="s">
        <v>4122</v>
      </c>
      <c r="O218" s="16" t="s">
        <v>22</v>
      </c>
      <c r="P218" s="65" t="str">
        <f t="array" ref="P218"> index(publications!$A$1:$A$319, match($B218, publications!$B$1:$B$319, 0))</f>
        <v>Anette</v>
      </c>
    </row>
    <row r="219">
      <c r="A219" s="16" t="s">
        <v>2159</v>
      </c>
      <c r="B219" s="107" t="str">
        <f> VLOOKUP($A219,datasets!$A:$B,2,0)</f>
        <v>Kulha et al. 2018, Forests (FFRWPF9M)</v>
      </c>
      <c r="C219" s="16" t="s">
        <v>3777</v>
      </c>
      <c r="D219" s="3" t="s">
        <v>4121</v>
      </c>
      <c r="E219" s="5" t="s">
        <v>22</v>
      </c>
      <c r="F219" s="16" t="s">
        <v>203</v>
      </c>
      <c r="G219" s="16" t="s">
        <v>203</v>
      </c>
      <c r="H219" s="16" t="s">
        <v>3252</v>
      </c>
      <c r="I219" s="108" t="s">
        <v>22</v>
      </c>
      <c r="J219" s="108" t="s">
        <v>22</v>
      </c>
      <c r="K219" s="108" t="s">
        <v>22</v>
      </c>
      <c r="L219" s="16"/>
      <c r="M219" s="16" t="s">
        <v>22</v>
      </c>
      <c r="N219" s="16" t="s">
        <v>4122</v>
      </c>
      <c r="O219" s="16" t="s">
        <v>22</v>
      </c>
      <c r="P219" s="65" t="str">
        <f t="array" ref="P219"> index(publications!$A$1:$A$319, match($B219, publications!$B$1:$B$319, 0))</f>
        <v>Anette</v>
      </c>
    </row>
    <row r="220">
      <c r="A220" s="20" t="s">
        <v>2161</v>
      </c>
      <c r="B220" s="107" t="str">
        <f> VLOOKUP($A220,datasets!$A:$B,2,0)</f>
        <v>Kulha et al. 2018, Forests (FFRWPF9M)</v>
      </c>
      <c r="C220" s="16" t="s">
        <v>3777</v>
      </c>
      <c r="D220" s="3" t="s">
        <v>4121</v>
      </c>
      <c r="E220" s="5" t="s">
        <v>22</v>
      </c>
      <c r="F220" s="16" t="s">
        <v>203</v>
      </c>
      <c r="G220" s="16" t="s">
        <v>203</v>
      </c>
      <c r="H220" s="16" t="s">
        <v>3252</v>
      </c>
      <c r="I220" s="108" t="s">
        <v>22</v>
      </c>
      <c r="J220" s="108" t="s">
        <v>22</v>
      </c>
      <c r="K220" s="108" t="s">
        <v>22</v>
      </c>
      <c r="L220" s="16"/>
      <c r="M220" s="16" t="s">
        <v>22</v>
      </c>
      <c r="N220" s="16" t="s">
        <v>4122</v>
      </c>
      <c r="O220" s="16" t="s">
        <v>22</v>
      </c>
      <c r="P220" s="65" t="str">
        <f t="array" ref="P220"> index(publications!$A$1:$A$319, match($B220, publications!$B$1:$B$319, 0))</f>
        <v>Anette</v>
      </c>
    </row>
    <row r="221">
      <c r="A221" s="16" t="s">
        <v>2162</v>
      </c>
      <c r="B221" s="107" t="str">
        <f> VLOOKUP($A221,datasets!$A:$B,2,0)</f>
        <v>Kulha et al. 2018, Forests (FFRWPF9M)</v>
      </c>
      <c r="C221" s="16" t="s">
        <v>3777</v>
      </c>
      <c r="D221" s="3" t="s">
        <v>4121</v>
      </c>
      <c r="E221" s="5" t="s">
        <v>22</v>
      </c>
      <c r="F221" s="16" t="s">
        <v>203</v>
      </c>
      <c r="G221" s="16" t="s">
        <v>203</v>
      </c>
      <c r="H221" s="16" t="s">
        <v>3252</v>
      </c>
      <c r="I221" s="108" t="s">
        <v>22</v>
      </c>
      <c r="J221" s="108" t="s">
        <v>22</v>
      </c>
      <c r="K221" s="108" t="s">
        <v>22</v>
      </c>
      <c r="L221" s="16"/>
      <c r="M221" s="16" t="s">
        <v>22</v>
      </c>
      <c r="N221" s="16" t="s">
        <v>4122</v>
      </c>
      <c r="O221" s="16" t="s">
        <v>22</v>
      </c>
      <c r="P221" s="65" t="str">
        <f t="array" ref="P221"> index(publications!$A$1:$A$319, match($B221, publications!$B$1:$B$319, 0))</f>
        <v>Anette</v>
      </c>
    </row>
    <row r="222">
      <c r="A222" s="20" t="s">
        <v>2163</v>
      </c>
      <c r="B222" s="107" t="str">
        <f> VLOOKUP($A222,datasets!$A:$B,2,0)</f>
        <v>Kulha et al. 2018, Forests (FFRWPF9M)</v>
      </c>
      <c r="C222" s="16" t="s">
        <v>3777</v>
      </c>
      <c r="D222" s="3" t="s">
        <v>4121</v>
      </c>
      <c r="E222" s="5" t="s">
        <v>22</v>
      </c>
      <c r="F222" s="16" t="s">
        <v>203</v>
      </c>
      <c r="G222" s="16" t="s">
        <v>203</v>
      </c>
      <c r="H222" s="16" t="s">
        <v>3252</v>
      </c>
      <c r="I222" s="108" t="s">
        <v>22</v>
      </c>
      <c r="J222" s="108" t="s">
        <v>22</v>
      </c>
      <c r="K222" s="108" t="s">
        <v>22</v>
      </c>
      <c r="L222" s="16"/>
      <c r="M222" s="16" t="s">
        <v>22</v>
      </c>
      <c r="N222" s="16" t="s">
        <v>4122</v>
      </c>
      <c r="O222" s="16" t="s">
        <v>22</v>
      </c>
      <c r="P222" s="65" t="str">
        <f t="array" ref="P222"> index(publications!$A$1:$A$319, match($B222, publications!$B$1:$B$319, 0))</f>
        <v>Anette</v>
      </c>
    </row>
    <row r="223">
      <c r="A223" s="16" t="s">
        <v>2164</v>
      </c>
      <c r="B223" s="107" t="str">
        <f> VLOOKUP($A223,datasets!$A:$B,2,0)</f>
        <v>Kulha et al. 2018, Forests (FFRWPF9M)</v>
      </c>
      <c r="C223" s="16" t="s">
        <v>3777</v>
      </c>
      <c r="D223" s="3" t="s">
        <v>4121</v>
      </c>
      <c r="E223" s="5" t="s">
        <v>22</v>
      </c>
      <c r="F223" s="16" t="s">
        <v>203</v>
      </c>
      <c r="G223" s="16" t="s">
        <v>203</v>
      </c>
      <c r="H223" s="16" t="s">
        <v>3252</v>
      </c>
      <c r="I223" s="108" t="s">
        <v>22</v>
      </c>
      <c r="J223" s="108" t="s">
        <v>22</v>
      </c>
      <c r="K223" s="108" t="s">
        <v>22</v>
      </c>
      <c r="L223" s="16"/>
      <c r="M223" s="16" t="s">
        <v>22</v>
      </c>
      <c r="N223" s="16" t="s">
        <v>4122</v>
      </c>
      <c r="O223" s="16" t="s">
        <v>22</v>
      </c>
      <c r="P223" s="65" t="str">
        <f t="array" ref="P223"> index(publications!$A$1:$A$319, match($B223, publications!$B$1:$B$319, 0))</f>
        <v>Anette</v>
      </c>
    </row>
    <row r="224">
      <c r="A224" s="20" t="s">
        <v>2166</v>
      </c>
      <c r="B224" s="107" t="str">
        <f> VLOOKUP($A224,datasets!$A:$B,2,0)</f>
        <v>Kulha et al. 2018, Forests (FFRWPF9M)</v>
      </c>
      <c r="C224" s="16" t="s">
        <v>3777</v>
      </c>
      <c r="D224" s="3" t="s">
        <v>4121</v>
      </c>
      <c r="E224" s="5" t="s">
        <v>22</v>
      </c>
      <c r="F224" s="16" t="s">
        <v>203</v>
      </c>
      <c r="G224" s="16" t="s">
        <v>203</v>
      </c>
      <c r="H224" s="16" t="s">
        <v>3252</v>
      </c>
      <c r="I224" s="108" t="s">
        <v>22</v>
      </c>
      <c r="J224" s="108" t="s">
        <v>22</v>
      </c>
      <c r="K224" s="108" t="s">
        <v>22</v>
      </c>
      <c r="L224" s="16"/>
      <c r="M224" s="16" t="s">
        <v>22</v>
      </c>
      <c r="N224" s="16" t="s">
        <v>4122</v>
      </c>
      <c r="O224" s="16" t="s">
        <v>22</v>
      </c>
      <c r="P224" s="65" t="str">
        <f t="array" ref="P224"> index(publications!$A$1:$A$319, match($B224, publications!$B$1:$B$319, 0))</f>
        <v>Anette</v>
      </c>
    </row>
    <row r="225">
      <c r="A225" s="16" t="s">
        <v>2168</v>
      </c>
      <c r="B225" s="107" t="str">
        <f> VLOOKUP($A225,datasets!$A:$B,2,0)</f>
        <v>Kulha et al. 2018, Forests (FFRWPF9M)</v>
      </c>
      <c r="C225" s="16" t="s">
        <v>3777</v>
      </c>
      <c r="D225" s="3" t="s">
        <v>4121</v>
      </c>
      <c r="E225" s="5" t="s">
        <v>22</v>
      </c>
      <c r="F225" s="16" t="s">
        <v>203</v>
      </c>
      <c r="G225" s="16" t="s">
        <v>203</v>
      </c>
      <c r="H225" s="16" t="s">
        <v>3252</v>
      </c>
      <c r="I225" s="108" t="s">
        <v>22</v>
      </c>
      <c r="J225" s="108" t="s">
        <v>22</v>
      </c>
      <c r="K225" s="108" t="s">
        <v>22</v>
      </c>
      <c r="L225" s="16"/>
      <c r="M225" s="16" t="s">
        <v>22</v>
      </c>
      <c r="N225" s="16" t="s">
        <v>4122</v>
      </c>
      <c r="O225" s="16" t="s">
        <v>22</v>
      </c>
      <c r="P225" s="65" t="str">
        <f t="array" ref="P225"> index(publications!$A$1:$A$319, match($B225, publications!$B$1:$B$319, 0))</f>
        <v>Anette</v>
      </c>
    </row>
    <row r="226">
      <c r="A226" s="20" t="s">
        <v>2169</v>
      </c>
      <c r="B226" s="107" t="str">
        <f> VLOOKUP($A226,datasets!$A:$B,2,0)</f>
        <v>Kulha et al. 2018, Forests (FFRWPF9M)</v>
      </c>
      <c r="C226" s="16" t="s">
        <v>3777</v>
      </c>
      <c r="D226" s="3" t="s">
        <v>4121</v>
      </c>
      <c r="E226" s="5" t="s">
        <v>22</v>
      </c>
      <c r="F226" s="16" t="s">
        <v>203</v>
      </c>
      <c r="G226" s="16" t="s">
        <v>203</v>
      </c>
      <c r="H226" s="16" t="s">
        <v>3252</v>
      </c>
      <c r="I226" s="108" t="s">
        <v>22</v>
      </c>
      <c r="J226" s="108" t="s">
        <v>22</v>
      </c>
      <c r="K226" s="108" t="s">
        <v>22</v>
      </c>
      <c r="L226" s="16"/>
      <c r="M226" s="16" t="s">
        <v>22</v>
      </c>
      <c r="N226" s="16" t="s">
        <v>4122</v>
      </c>
      <c r="O226" s="16" t="s">
        <v>22</v>
      </c>
      <c r="P226" s="65" t="str">
        <f t="array" ref="P226"> index(publications!$A$1:$A$319, match($B226, publications!$B$1:$B$319, 0))</f>
        <v>Anette</v>
      </c>
    </row>
    <row r="227">
      <c r="A227" s="20" t="s">
        <v>4123</v>
      </c>
      <c r="B227" s="107" t="str">
        <f> VLOOKUP($A227,datasets!$A:$B,2,0)</f>
        <v>Kupidura et al. 2019, ISPRS International Journal of Geo-Information (BQWUAZPY)</v>
      </c>
      <c r="C227" s="16" t="s">
        <v>3777</v>
      </c>
      <c r="D227" s="112" t="s">
        <v>4124</v>
      </c>
      <c r="E227" s="73" t="s">
        <v>22</v>
      </c>
      <c r="F227" s="16" t="s">
        <v>3252</v>
      </c>
      <c r="G227" s="16" t="s">
        <v>3252</v>
      </c>
      <c r="H227" s="16" t="s">
        <v>203</v>
      </c>
      <c r="I227" s="108" t="s">
        <v>4125</v>
      </c>
      <c r="J227" s="108" t="s">
        <v>4125</v>
      </c>
      <c r="K227" s="108" t="s">
        <v>22</v>
      </c>
      <c r="L227" s="16"/>
      <c r="M227" s="16" t="s">
        <v>4126</v>
      </c>
      <c r="N227" s="16" t="s">
        <v>4127</v>
      </c>
      <c r="O227" s="121" t="s">
        <v>4128</v>
      </c>
      <c r="P227" s="65" t="str">
        <f t="array" ref="P227"> index(publications!$A$1:$A$319, match($B227, publications!$B$1:$B$319, 0))</f>
        <v>Livia</v>
      </c>
    </row>
    <row r="228">
      <c r="A228" s="20" t="s">
        <v>4129</v>
      </c>
      <c r="B228" s="107" t="str">
        <f> VLOOKUP($A228,datasets!$A:$B,2,0)</f>
        <v>Kupidura et al. 2019, ISPRS International Journal of Geo-Information (BQWUAZPY)</v>
      </c>
      <c r="C228" s="16" t="s">
        <v>3777</v>
      </c>
      <c r="D228" s="112" t="s">
        <v>4124</v>
      </c>
      <c r="E228" s="73" t="s">
        <v>22</v>
      </c>
      <c r="F228" s="16" t="s">
        <v>3252</v>
      </c>
      <c r="G228" s="16" t="s">
        <v>3252</v>
      </c>
      <c r="H228" s="16" t="s">
        <v>203</v>
      </c>
      <c r="I228" s="108" t="s">
        <v>4125</v>
      </c>
      <c r="J228" s="108" t="s">
        <v>4125</v>
      </c>
      <c r="K228" s="108" t="s">
        <v>22</v>
      </c>
      <c r="L228" s="16"/>
      <c r="M228" s="16" t="s">
        <v>4126</v>
      </c>
      <c r="N228" s="16" t="s">
        <v>4127</v>
      </c>
      <c r="O228" s="121" t="s">
        <v>4130</v>
      </c>
      <c r="P228" s="65" t="str">
        <f t="array" ref="P228"> index(publications!$A$1:$A$319, match($B228, publications!$B$1:$B$319, 0))</f>
        <v>Livia</v>
      </c>
    </row>
    <row r="229">
      <c r="A229" s="20" t="s">
        <v>4131</v>
      </c>
      <c r="B229" s="107" t="str">
        <f> VLOOKUP($A229,datasets!$A:$B,2,0)</f>
        <v>Kupidura et al. 2019, ISPRS International Journal of Geo-Information (BQWUAZPY)</v>
      </c>
      <c r="C229" s="16" t="s">
        <v>3777</v>
      </c>
      <c r="D229" s="112" t="s">
        <v>4124</v>
      </c>
      <c r="E229" s="73" t="s">
        <v>22</v>
      </c>
      <c r="F229" s="16" t="s">
        <v>3252</v>
      </c>
      <c r="G229" s="16" t="s">
        <v>3252</v>
      </c>
      <c r="H229" s="16" t="s">
        <v>203</v>
      </c>
      <c r="I229" s="108" t="s">
        <v>4125</v>
      </c>
      <c r="J229" s="108" t="s">
        <v>4125</v>
      </c>
      <c r="K229" s="108" t="s">
        <v>22</v>
      </c>
      <c r="L229" s="16"/>
      <c r="M229" s="16" t="s">
        <v>4126</v>
      </c>
      <c r="N229" s="16" t="s">
        <v>4127</v>
      </c>
      <c r="O229" s="121" t="s">
        <v>4132</v>
      </c>
      <c r="P229" s="65" t="str">
        <f t="array" ref="P229"> index(publications!$A$1:$A$319, match($B229, publications!$B$1:$B$319, 0))</f>
        <v>Livia</v>
      </c>
    </row>
    <row r="230">
      <c r="A230" s="16" t="s">
        <v>4133</v>
      </c>
      <c r="B230" s="107" t="str">
        <f> VLOOKUP($A230,datasets!$A:$B,2,0)</f>
        <v>Kupidura et al. 2019, ISPRS International Journal of Geo-Information (BQWUAZPY)</v>
      </c>
      <c r="C230" s="16" t="s">
        <v>3777</v>
      </c>
      <c r="D230" s="112" t="s">
        <v>4124</v>
      </c>
      <c r="E230" s="73" t="s">
        <v>22</v>
      </c>
      <c r="F230" s="16" t="s">
        <v>3252</v>
      </c>
      <c r="G230" s="16" t="s">
        <v>3252</v>
      </c>
      <c r="H230" s="16" t="s">
        <v>203</v>
      </c>
      <c r="I230" s="108" t="s">
        <v>4125</v>
      </c>
      <c r="J230" s="108" t="s">
        <v>4125</v>
      </c>
      <c r="K230" s="108" t="s">
        <v>22</v>
      </c>
      <c r="L230" s="16"/>
      <c r="M230" s="16" t="s">
        <v>4126</v>
      </c>
      <c r="N230" s="16" t="s">
        <v>4127</v>
      </c>
      <c r="O230" s="121" t="s">
        <v>4132</v>
      </c>
      <c r="P230" s="65" t="str">
        <f t="array" ref="P230"> index(publications!$A$1:$A$319, match($B230, publications!$B$1:$B$319, 0))</f>
        <v>Livia</v>
      </c>
    </row>
    <row r="231">
      <c r="A231" s="16" t="s">
        <v>4134</v>
      </c>
      <c r="B231" s="107" t="str">
        <f> VLOOKUP($A231,datasets!$A:$B,2,0)</f>
        <v>Kupidura et al. 2019, ISPRS International Journal of Geo-Information (BQWUAZPY)</v>
      </c>
      <c r="C231" s="16" t="s">
        <v>3777</v>
      </c>
      <c r="D231" s="112" t="s">
        <v>4124</v>
      </c>
      <c r="E231" s="73" t="s">
        <v>22</v>
      </c>
      <c r="F231" s="16" t="s">
        <v>3252</v>
      </c>
      <c r="G231" s="16" t="s">
        <v>3252</v>
      </c>
      <c r="H231" s="16" t="s">
        <v>203</v>
      </c>
      <c r="I231" s="108" t="s">
        <v>4125</v>
      </c>
      <c r="J231" s="108" t="s">
        <v>4125</v>
      </c>
      <c r="K231" s="108" t="s">
        <v>22</v>
      </c>
      <c r="L231" s="16"/>
      <c r="M231" s="16" t="s">
        <v>4126</v>
      </c>
      <c r="N231" s="16" t="s">
        <v>4127</v>
      </c>
      <c r="O231" s="121" t="s">
        <v>4132</v>
      </c>
      <c r="P231" s="65" t="str">
        <f t="array" ref="P231"> index(publications!$A$1:$A$319, match($B231, publications!$B$1:$B$319, 0))</f>
        <v>Livia</v>
      </c>
    </row>
    <row r="232">
      <c r="A232" s="20" t="s">
        <v>4135</v>
      </c>
      <c r="B232" s="107" t="str">
        <f> VLOOKUP($A232,datasets!$A:$B,2,0)</f>
        <v>Lacroix et al. 2020, Nature Geoscience (K6I8E5QJ)</v>
      </c>
      <c r="C232" s="16" t="s">
        <v>3777</v>
      </c>
      <c r="D232" s="3" t="s">
        <v>3912</v>
      </c>
      <c r="E232" s="5" t="s">
        <v>22</v>
      </c>
      <c r="F232" s="16" t="s">
        <v>203</v>
      </c>
      <c r="G232" s="16" t="s">
        <v>203</v>
      </c>
      <c r="H232" s="16" t="s">
        <v>203</v>
      </c>
      <c r="I232" s="108" t="s">
        <v>4136</v>
      </c>
      <c r="J232" s="108" t="s">
        <v>4137</v>
      </c>
      <c r="K232" s="108" t="s">
        <v>22</v>
      </c>
      <c r="L232" s="16"/>
      <c r="M232" s="16" t="s">
        <v>4138</v>
      </c>
      <c r="N232" s="16" t="s">
        <v>4139</v>
      </c>
      <c r="O232" s="16" t="s">
        <v>2229</v>
      </c>
      <c r="P232" s="65" t="str">
        <f t="array" ref="P232"> index(publications!$A$1:$A$319, match($B232, publications!$B$1:$B$319, 0))</f>
        <v>Melanie</v>
      </c>
    </row>
    <row r="233">
      <c r="A233" s="20" t="s">
        <v>4140</v>
      </c>
      <c r="B233" s="107" t="str">
        <f> VLOOKUP($A233,datasets!$A:$B,2,0)</f>
        <v>Lajoie et al. 2020, Earth and Space Science (E8CED4N3)</v>
      </c>
      <c r="C233" s="16" t="s">
        <v>3786</v>
      </c>
      <c r="D233" s="3" t="s">
        <v>3850</v>
      </c>
      <c r="E233" s="5" t="s">
        <v>22</v>
      </c>
      <c r="F233" s="16" t="s">
        <v>203</v>
      </c>
      <c r="G233" s="16" t="s">
        <v>28</v>
      </c>
      <c r="H233" s="16" t="s">
        <v>28</v>
      </c>
      <c r="I233" s="108" t="s">
        <v>22</v>
      </c>
      <c r="J233" s="108" t="s">
        <v>22</v>
      </c>
      <c r="K233" s="108" t="s">
        <v>22</v>
      </c>
      <c r="L233" s="16"/>
      <c r="M233" s="16" t="s">
        <v>22</v>
      </c>
      <c r="N233" s="16" t="s">
        <v>4141</v>
      </c>
      <c r="O233" s="16" t="s">
        <v>4142</v>
      </c>
      <c r="P233" s="65" t="str">
        <f t="array" ref="P233"> index(publications!$A$1:$A$319, match($B233, publications!$B$1:$B$319, 0))</f>
        <v>Livia</v>
      </c>
    </row>
    <row r="234">
      <c r="A234" s="20" t="s">
        <v>4143</v>
      </c>
      <c r="B234" s="107" t="str">
        <f> VLOOKUP($A234,datasets!$A:$B,2,0)</f>
        <v>Lamsal et al. 2011, Journal of Mountain Science (8AWR2PHU)</v>
      </c>
      <c r="C234" s="16" t="s">
        <v>3777</v>
      </c>
      <c r="D234" s="3" t="s">
        <v>3778</v>
      </c>
      <c r="E234" s="5">
        <v>9.3</v>
      </c>
      <c r="F234" s="16" t="s">
        <v>203</v>
      </c>
      <c r="G234" s="16" t="s">
        <v>28</v>
      </c>
      <c r="H234" s="16" t="s">
        <v>28</v>
      </c>
      <c r="I234" s="108" t="s">
        <v>22</v>
      </c>
      <c r="J234" s="108" t="s">
        <v>22</v>
      </c>
      <c r="K234" s="108" t="s">
        <v>22</v>
      </c>
      <c r="L234" s="16"/>
      <c r="M234" s="16" t="s">
        <v>22</v>
      </c>
      <c r="N234" s="16" t="s">
        <v>4144</v>
      </c>
      <c r="O234" s="16" t="s">
        <v>22</v>
      </c>
      <c r="P234" s="65" t="str">
        <f t="array" ref="P234"> index(publications!$A$1:$A$319, match($B234, publications!$B$1:$B$319, 0))</f>
        <v>Camillo</v>
      </c>
    </row>
    <row r="235">
      <c r="A235" s="20" t="s">
        <v>4145</v>
      </c>
      <c r="B235" s="107" t="str">
        <f> VLOOKUP($A235,datasets!$A:$B,2,0)</f>
        <v>Lamsal et al. 2016, Hydrological Processes (83JZ9Q8V)</v>
      </c>
      <c r="C235" s="16" t="s">
        <v>3777</v>
      </c>
      <c r="D235" s="3" t="s">
        <v>3778</v>
      </c>
      <c r="E235" s="5" t="s">
        <v>22</v>
      </c>
      <c r="F235" s="16" t="s">
        <v>203</v>
      </c>
      <c r="G235" s="16" t="s">
        <v>3252</v>
      </c>
      <c r="H235" s="16" t="s">
        <v>3252</v>
      </c>
      <c r="I235" s="108" t="s">
        <v>22</v>
      </c>
      <c r="J235" s="108" t="s">
        <v>22</v>
      </c>
      <c r="K235" s="108" t="s">
        <v>22</v>
      </c>
      <c r="L235" s="16"/>
      <c r="M235" s="16" t="s">
        <v>22</v>
      </c>
      <c r="N235" s="16" t="s">
        <v>22</v>
      </c>
      <c r="O235" s="16" t="s">
        <v>22</v>
      </c>
      <c r="P235" s="65" t="str">
        <f t="array" ref="P235"> index(publications!$A$1:$A$319, match($B235, publications!$B$1:$B$319, 0))</f>
        <v>Livia</v>
      </c>
    </row>
    <row r="236">
      <c r="A236" s="20" t="s">
        <v>4146</v>
      </c>
      <c r="B236" s="107" t="str">
        <f> VLOOKUP($A236,datasets!$A:$B,2,0)</f>
        <v>Lamsal et al. 2017, The Cryosphere (F848E2UT)</v>
      </c>
      <c r="C236" s="16" t="s">
        <v>3777</v>
      </c>
      <c r="D236" s="3" t="s">
        <v>3778</v>
      </c>
      <c r="E236" s="5" t="s">
        <v>22</v>
      </c>
      <c r="F236" s="16" t="s">
        <v>203</v>
      </c>
      <c r="G236" s="16" t="s">
        <v>3252</v>
      </c>
      <c r="H236" s="16" t="s">
        <v>203</v>
      </c>
      <c r="I236" s="108" t="s">
        <v>4147</v>
      </c>
      <c r="J236" s="108" t="s">
        <v>4148</v>
      </c>
      <c r="K236" s="108" t="s">
        <v>22</v>
      </c>
      <c r="L236" s="16"/>
      <c r="M236" s="16" t="s">
        <v>4149</v>
      </c>
      <c r="O236" s="16" t="s">
        <v>22</v>
      </c>
      <c r="P236" s="65" t="str">
        <f t="array" ref="P236"> index(publications!$A$1:$A$319, match($B236, publications!$B$1:$B$319, 0))</f>
        <v>Livia</v>
      </c>
    </row>
    <row r="237">
      <c r="A237" s="20" t="s">
        <v>4150</v>
      </c>
      <c r="B237" s="107" t="str">
        <f> VLOOKUP($A237,datasets!$A:$B,2,0)</f>
        <v>Lane et al. 2010, Earth Surface Processes and Landforms (6YCLP6W5)</v>
      </c>
      <c r="C237" s="16" t="s">
        <v>3777</v>
      </c>
      <c r="D237" s="3" t="s">
        <v>3778</v>
      </c>
      <c r="E237" s="5" t="s">
        <v>22</v>
      </c>
      <c r="F237" s="16" t="s">
        <v>203</v>
      </c>
      <c r="G237" s="16" t="s">
        <v>203</v>
      </c>
      <c r="H237" s="16" t="s">
        <v>3252</v>
      </c>
      <c r="I237" s="108" t="s">
        <v>22</v>
      </c>
      <c r="J237" s="108" t="s">
        <v>22</v>
      </c>
      <c r="K237" s="108" t="s">
        <v>22</v>
      </c>
      <c r="L237" s="16"/>
      <c r="M237" s="16" t="s">
        <v>22</v>
      </c>
      <c r="N237" s="16" t="s">
        <v>22</v>
      </c>
      <c r="O237" s="16" t="s">
        <v>22</v>
      </c>
      <c r="P237" s="65" t="str">
        <f t="array" ref="P237"> index(publications!$A$1:$A$319, match($B237, publications!$B$1:$B$319, 0))</f>
        <v>Livia</v>
      </c>
    </row>
    <row r="238">
      <c r="A238" s="20" t="s">
        <v>4151</v>
      </c>
      <c r="B238" s="107" t="str">
        <f> VLOOKUP($A238,datasets!$A:$B,2,0)</f>
        <v>Lane et al. 2010, Earth Surface Processes and Landforms (6YCLP6W5)</v>
      </c>
      <c r="C238" s="16" t="s">
        <v>3777</v>
      </c>
      <c r="D238" s="3" t="s">
        <v>3778</v>
      </c>
      <c r="E238" s="5" t="s">
        <v>22</v>
      </c>
      <c r="F238" s="16" t="s">
        <v>203</v>
      </c>
      <c r="G238" s="16" t="s">
        <v>203</v>
      </c>
      <c r="H238" s="16" t="s">
        <v>3252</v>
      </c>
      <c r="I238" s="108" t="s">
        <v>22</v>
      </c>
      <c r="J238" s="108" t="s">
        <v>22</v>
      </c>
      <c r="K238" s="108" t="s">
        <v>22</v>
      </c>
      <c r="L238" s="16"/>
      <c r="M238" s="16" t="s">
        <v>22</v>
      </c>
      <c r="N238" s="16" t="s">
        <v>22</v>
      </c>
      <c r="O238" s="16" t="s">
        <v>22</v>
      </c>
      <c r="P238" s="65" t="str">
        <f t="array" ref="P238"> index(publications!$A$1:$A$319, match($B238, publications!$B$1:$B$319, 0))</f>
        <v>Livia</v>
      </c>
    </row>
    <row r="239">
      <c r="A239" s="20" t="s">
        <v>4152</v>
      </c>
      <c r="B239" s="107" t="str">
        <f> VLOOKUP($A239,datasets!$A:$B,2,0)</f>
        <v>Lane et al. 2010, Earth Surface Processes and Landforms (6YCLP6W5)</v>
      </c>
      <c r="C239" s="16" t="s">
        <v>3777</v>
      </c>
      <c r="D239" s="3" t="s">
        <v>3778</v>
      </c>
      <c r="E239" s="5" t="s">
        <v>22</v>
      </c>
      <c r="F239" s="16" t="s">
        <v>203</v>
      </c>
      <c r="G239" s="16" t="s">
        <v>203</v>
      </c>
      <c r="H239" s="16" t="s">
        <v>3252</v>
      </c>
      <c r="I239" s="108" t="s">
        <v>22</v>
      </c>
      <c r="J239" s="108" t="s">
        <v>22</v>
      </c>
      <c r="K239" s="108" t="s">
        <v>22</v>
      </c>
      <c r="L239" s="16"/>
      <c r="M239" s="16" t="s">
        <v>22</v>
      </c>
      <c r="N239" s="16" t="s">
        <v>22</v>
      </c>
      <c r="O239" s="16" t="s">
        <v>22</v>
      </c>
      <c r="P239" s="65" t="str">
        <f t="array" ref="P239"> index(publications!$A$1:$A$319, match($B239, publications!$B$1:$B$319, 0))</f>
        <v>Livia</v>
      </c>
    </row>
    <row r="240">
      <c r="A240" s="16" t="s">
        <v>4153</v>
      </c>
      <c r="B240" s="107" t="str">
        <f> VLOOKUP($A240,datasets!$A:$B,2,0)</f>
        <v>Lane et al. 2010, Earth Surface Processes and Landforms (6YCLP6W5)</v>
      </c>
      <c r="C240" s="16" t="s">
        <v>3777</v>
      </c>
      <c r="D240" s="3" t="s">
        <v>3778</v>
      </c>
      <c r="E240" s="5" t="s">
        <v>22</v>
      </c>
      <c r="F240" s="16" t="s">
        <v>203</v>
      </c>
      <c r="G240" s="16" t="s">
        <v>203</v>
      </c>
      <c r="H240" s="16" t="s">
        <v>3252</v>
      </c>
      <c r="I240" s="108" t="s">
        <v>22</v>
      </c>
      <c r="J240" s="108" t="s">
        <v>22</v>
      </c>
      <c r="K240" s="108" t="s">
        <v>22</v>
      </c>
      <c r="L240" s="16"/>
      <c r="M240" s="16" t="s">
        <v>22</v>
      </c>
      <c r="N240" s="16" t="s">
        <v>22</v>
      </c>
      <c r="O240" s="16" t="s">
        <v>22</v>
      </c>
      <c r="P240" s="65" t="str">
        <f t="array" ref="P240"> index(publications!$A$1:$A$319, match($B240, publications!$B$1:$B$319, 0))</f>
        <v>Livia</v>
      </c>
    </row>
    <row r="241">
      <c r="A241" s="20" t="s">
        <v>4154</v>
      </c>
      <c r="B241" s="107" t="str">
        <f> VLOOKUP($A241,datasets!$A:$B,2,0)</f>
        <v>Li et al. 2017, IEEE Transactions on Geoscience and Remote Sensing (XQDZXEBX)</v>
      </c>
      <c r="C241" s="16" t="s">
        <v>3777</v>
      </c>
      <c r="D241" s="3" t="s">
        <v>3778</v>
      </c>
      <c r="E241" s="5" t="s">
        <v>22</v>
      </c>
      <c r="F241" s="16" t="s">
        <v>203</v>
      </c>
      <c r="G241" s="16" t="s">
        <v>203</v>
      </c>
      <c r="H241" s="16" t="s">
        <v>3252</v>
      </c>
      <c r="I241" s="108" t="s">
        <v>22</v>
      </c>
      <c r="J241" s="108" t="s">
        <v>22</v>
      </c>
      <c r="K241" s="108" t="s">
        <v>22</v>
      </c>
      <c r="L241" s="16"/>
      <c r="M241" s="16" t="s">
        <v>22</v>
      </c>
      <c r="N241" s="16" t="s">
        <v>22</v>
      </c>
      <c r="O241" s="16" t="s">
        <v>22</v>
      </c>
      <c r="P241" s="65" t="str">
        <f t="array" ref="P241"> index(publications!$A$1:$A$319, match($B241, publications!$B$1:$B$319, 0))</f>
        <v>Livia</v>
      </c>
    </row>
    <row r="242">
      <c r="A242" s="20" t="s">
        <v>4155</v>
      </c>
      <c r="B242" s="107" t="str">
        <f> VLOOKUP($A242,datasets!$A:$B,2,0)</f>
        <v>Llena et al. 2018, Rendiconti Online della Società Geologica Italiana (LVY6ENEU)</v>
      </c>
      <c r="C242" s="16" t="s">
        <v>3786</v>
      </c>
      <c r="D242" s="3" t="s">
        <v>3850</v>
      </c>
      <c r="E242" s="5" t="s">
        <v>4156</v>
      </c>
      <c r="F242" s="16" t="s">
        <v>203</v>
      </c>
      <c r="G242" s="16" t="s">
        <v>28</v>
      </c>
      <c r="H242" s="16" t="s">
        <v>203</v>
      </c>
      <c r="I242" s="108" t="s">
        <v>4157</v>
      </c>
      <c r="J242" s="108" t="s">
        <v>22</v>
      </c>
      <c r="K242" s="108" t="s">
        <v>3983</v>
      </c>
      <c r="L242" s="16"/>
      <c r="M242" s="16" t="s">
        <v>4158</v>
      </c>
      <c r="N242" s="16" t="s">
        <v>4159</v>
      </c>
      <c r="O242" s="16" t="s">
        <v>2250</v>
      </c>
      <c r="P242" s="65" t="str">
        <f t="array" ref="P242"> index(publications!$A$1:$A$319, match($B242, publications!$B$1:$B$319, 0))</f>
        <v>Livia</v>
      </c>
    </row>
    <row r="243">
      <c r="A243" s="20" t="s">
        <v>4160</v>
      </c>
      <c r="B243" s="107" t="str">
        <f> VLOOKUP($A243,datasets!$A:$B,2,0)</f>
        <v>Llena et al. 2018, Rendiconti Online della Società Geologica Italiana (LVY6ENEU)</v>
      </c>
      <c r="C243" s="16" t="s">
        <v>3786</v>
      </c>
      <c r="D243" s="3" t="s">
        <v>3850</v>
      </c>
      <c r="E243" s="5" t="s">
        <v>4161</v>
      </c>
      <c r="F243" s="16" t="s">
        <v>203</v>
      </c>
      <c r="G243" s="16" t="s">
        <v>28</v>
      </c>
      <c r="H243" s="16" t="s">
        <v>203</v>
      </c>
      <c r="I243" s="108" t="s">
        <v>4157</v>
      </c>
      <c r="J243" s="108" t="s">
        <v>22</v>
      </c>
      <c r="K243" s="108" t="s">
        <v>3983</v>
      </c>
      <c r="L243" s="16"/>
      <c r="M243" s="16" t="s">
        <v>4158</v>
      </c>
      <c r="N243" s="16" t="s">
        <v>4159</v>
      </c>
      <c r="O243" s="16" t="s">
        <v>2250</v>
      </c>
      <c r="P243" s="65" t="str">
        <f t="array" ref="P243"> index(publications!$A$1:$A$319, match($B243, publications!$B$1:$B$319, 0))</f>
        <v>Livia</v>
      </c>
    </row>
    <row r="244">
      <c r="A244" s="20" t="s">
        <v>4162</v>
      </c>
      <c r="B244" s="107" t="str">
        <f> VLOOKUP($A244,datasets!$A:$B,2,0)</f>
        <v>Lu et al. 2021, Remote Sensing of Environment (5W2H2P54)</v>
      </c>
      <c r="C244" s="16" t="s">
        <v>3777</v>
      </c>
      <c r="D244" s="3" t="s">
        <v>3778</v>
      </c>
      <c r="E244" s="5" t="s">
        <v>22</v>
      </c>
      <c r="F244" s="16" t="s">
        <v>203</v>
      </c>
      <c r="G244" s="16" t="s">
        <v>203</v>
      </c>
      <c r="H244" s="16" t="s">
        <v>28</v>
      </c>
      <c r="I244" s="108" t="s">
        <v>22</v>
      </c>
      <c r="J244" s="108" t="s">
        <v>22</v>
      </c>
      <c r="K244" s="108" t="s">
        <v>22</v>
      </c>
      <c r="L244" s="16"/>
      <c r="M244" s="16" t="s">
        <v>22</v>
      </c>
      <c r="N244" s="16" t="s">
        <v>4163</v>
      </c>
      <c r="O244" s="16" t="s">
        <v>22</v>
      </c>
      <c r="P244" s="65" t="str">
        <f t="array" ref="P244"> index(publications!$A$1:$A$319, match($B244, publications!$B$1:$B$319, 0))</f>
        <v>Bob</v>
      </c>
    </row>
    <row r="245">
      <c r="A245" s="20" t="s">
        <v>4164</v>
      </c>
      <c r="B245" s="107" t="str">
        <f> VLOOKUP($A245,datasets!$A:$B,2,0)</f>
        <v>Ma et al. 2020, Journal of the Indian Society of Remote Sensing (3R65I8XW)</v>
      </c>
      <c r="C245" s="16" t="s">
        <v>3786</v>
      </c>
      <c r="D245" s="3" t="s">
        <v>3861</v>
      </c>
      <c r="E245" s="5" t="s">
        <v>22</v>
      </c>
      <c r="F245" s="16" t="s">
        <v>203</v>
      </c>
      <c r="G245" s="16" t="s">
        <v>203</v>
      </c>
      <c r="H245" s="16" t="s">
        <v>203</v>
      </c>
      <c r="I245" s="108" t="s">
        <v>4165</v>
      </c>
      <c r="J245" s="108" t="s">
        <v>4166</v>
      </c>
      <c r="K245" s="108" t="s">
        <v>22</v>
      </c>
      <c r="L245" s="16"/>
      <c r="M245" s="16" t="s">
        <v>4165</v>
      </c>
      <c r="N245" s="16" t="s">
        <v>4167</v>
      </c>
      <c r="O245" s="16" t="s">
        <v>22</v>
      </c>
      <c r="P245" s="65" t="str">
        <f t="array" ref="P245"> index(publications!$A$1:$A$319, match($B245, publications!$B$1:$B$319, 0))</f>
        <v>Livia</v>
      </c>
    </row>
    <row r="246">
      <c r="A246" s="20" t="s">
        <v>4168</v>
      </c>
      <c r="B246" s="107" t="str">
        <f> VLOOKUP($A246,datasets!$A:$B,2,0)</f>
        <v>Magnússon et al. 2016, The Cryosphere (F6IX3QIF)</v>
      </c>
      <c r="C246" s="16" t="s">
        <v>3777</v>
      </c>
      <c r="D246" s="3" t="s">
        <v>3794</v>
      </c>
      <c r="E246" s="5" t="s">
        <v>22</v>
      </c>
      <c r="F246" s="16" t="s">
        <v>203</v>
      </c>
      <c r="G246" s="16" t="s">
        <v>28</v>
      </c>
      <c r="H246" s="16" t="s">
        <v>203</v>
      </c>
      <c r="I246" s="108" t="s">
        <v>4169</v>
      </c>
      <c r="J246" s="108" t="s">
        <v>4169</v>
      </c>
      <c r="K246" s="108" t="s">
        <v>22</v>
      </c>
      <c r="L246" s="16"/>
      <c r="M246" s="16" t="s">
        <v>4170</v>
      </c>
      <c r="N246" s="16" t="s">
        <v>4171</v>
      </c>
      <c r="O246" s="122" t="s">
        <v>4172</v>
      </c>
      <c r="P246" s="65" t="str">
        <f t="array" ref="P246"> index(publications!$A$1:$A$319, match($B246, publications!$B$1:$B$319, 0))</f>
        <v>Melanie</v>
      </c>
    </row>
    <row r="247">
      <c r="A247" s="20" t="s">
        <v>4173</v>
      </c>
      <c r="B247" s="107" t="str">
        <f> VLOOKUP($A247,datasets!$A:$B,2,0)</f>
        <v>Magnússon et al. 2016, The Cryosphere (F6IX3QIF)</v>
      </c>
      <c r="C247" s="16" t="s">
        <v>3777</v>
      </c>
      <c r="D247" s="3" t="s">
        <v>3794</v>
      </c>
      <c r="E247" s="5" t="s">
        <v>22</v>
      </c>
      <c r="F247" s="16" t="s">
        <v>203</v>
      </c>
      <c r="G247" s="16" t="s">
        <v>203</v>
      </c>
      <c r="H247" s="16" t="s">
        <v>203</v>
      </c>
      <c r="I247" s="108" t="s">
        <v>4174</v>
      </c>
      <c r="J247" s="108" t="s">
        <v>4175</v>
      </c>
      <c r="K247" s="108" t="s">
        <v>22</v>
      </c>
      <c r="L247" s="16"/>
      <c r="M247" s="16" t="s">
        <v>4176</v>
      </c>
      <c r="N247" s="16" t="s">
        <v>4177</v>
      </c>
      <c r="O247" s="16" t="s">
        <v>4178</v>
      </c>
      <c r="P247" s="65" t="str">
        <f t="array" ref="P247"> index(publications!$A$1:$A$319, match($B247, publications!$B$1:$B$319, 0))</f>
        <v>Melanie</v>
      </c>
    </row>
    <row r="248">
      <c r="A248" s="20" t="s">
        <v>4179</v>
      </c>
      <c r="B248" s="107" t="str">
        <f> VLOOKUP($A248,datasets!$A:$B,2,0)</f>
        <v>Magnússon et al. 2016, The Cryosphere (F6IX3QIF)</v>
      </c>
      <c r="C248" s="16" t="s">
        <v>3777</v>
      </c>
      <c r="D248" s="3" t="s">
        <v>3794</v>
      </c>
      <c r="E248" s="5" t="s">
        <v>22</v>
      </c>
      <c r="F248" s="16" t="s">
        <v>203</v>
      </c>
      <c r="G248" s="16" t="s">
        <v>203</v>
      </c>
      <c r="H248" s="16" t="s">
        <v>28</v>
      </c>
      <c r="I248" s="108" t="s">
        <v>22</v>
      </c>
      <c r="J248" s="108" t="s">
        <v>22</v>
      </c>
      <c r="K248" s="108" t="s">
        <v>22</v>
      </c>
      <c r="L248" s="16"/>
      <c r="M248" s="16" t="s">
        <v>22</v>
      </c>
      <c r="N248" s="16" t="s">
        <v>4180</v>
      </c>
      <c r="O248" s="16" t="s">
        <v>4178</v>
      </c>
      <c r="P248" s="65" t="str">
        <f t="array" ref="P248"> index(publications!$A$1:$A$319, match($B248, publications!$B$1:$B$319, 0))</f>
        <v>Melanie</v>
      </c>
    </row>
    <row r="249">
      <c r="A249" s="20" t="s">
        <v>4181</v>
      </c>
      <c r="B249" s="107" t="str">
        <f> VLOOKUP($A249,datasets!$A:$B,2,0)</f>
        <v>Magnússon et al. 2016, The Cryosphere (F6IX3QIF)</v>
      </c>
      <c r="C249" s="16" t="s">
        <v>3777</v>
      </c>
      <c r="D249" s="3" t="s">
        <v>3794</v>
      </c>
      <c r="E249" s="5" t="s">
        <v>22</v>
      </c>
      <c r="F249" s="16" t="s">
        <v>203</v>
      </c>
      <c r="G249" s="16" t="s">
        <v>203</v>
      </c>
      <c r="H249" s="16" t="s">
        <v>28</v>
      </c>
      <c r="I249" s="108" t="s">
        <v>22</v>
      </c>
      <c r="J249" s="108" t="s">
        <v>22</v>
      </c>
      <c r="K249" s="108" t="s">
        <v>22</v>
      </c>
      <c r="L249" s="16"/>
      <c r="M249" s="16" t="s">
        <v>22</v>
      </c>
      <c r="N249" s="16" t="s">
        <v>4182</v>
      </c>
      <c r="O249" s="16" t="s">
        <v>4178</v>
      </c>
      <c r="P249" s="65" t="str">
        <f t="array" ref="P249"> index(publications!$A$1:$A$319, match($B249, publications!$B$1:$B$319, 0))</f>
        <v>Melanie</v>
      </c>
    </row>
    <row r="250">
      <c r="A250" s="20" t="s">
        <v>4183</v>
      </c>
      <c r="B250" s="107" t="str">
        <f> VLOOKUP($A250,datasets!$A:$B,2,0)</f>
        <v>Magnússon et al. 2016, The Cryosphere (F6IX3QIF)</v>
      </c>
      <c r="C250" s="16" t="s">
        <v>3777</v>
      </c>
      <c r="D250" s="3" t="s">
        <v>3794</v>
      </c>
      <c r="E250" s="5" t="s">
        <v>22</v>
      </c>
      <c r="F250" s="16" t="s">
        <v>203</v>
      </c>
      <c r="G250" s="16" t="s">
        <v>203</v>
      </c>
      <c r="H250" s="16" t="s">
        <v>28</v>
      </c>
      <c r="I250" s="108" t="s">
        <v>22</v>
      </c>
      <c r="J250" s="108" t="s">
        <v>22</v>
      </c>
      <c r="K250" s="108" t="s">
        <v>22</v>
      </c>
      <c r="L250" s="16"/>
      <c r="M250" s="16" t="s">
        <v>22</v>
      </c>
      <c r="N250" s="16" t="s">
        <v>4182</v>
      </c>
      <c r="O250" s="16" t="s">
        <v>4178</v>
      </c>
      <c r="P250" s="65" t="str">
        <f t="array" ref="P250"> index(publications!$A$1:$A$319, match($B250, publications!$B$1:$B$319, 0))</f>
        <v>Melanie</v>
      </c>
    </row>
    <row r="251">
      <c r="A251" s="20" t="s">
        <v>4184</v>
      </c>
      <c r="B251" s="107" t="str">
        <f> VLOOKUP($A251,datasets!$A:$B,2,0)</f>
        <v>Magnússon et al. 2016, The Cryosphere (F6IX3QIF)</v>
      </c>
      <c r="C251" s="16" t="s">
        <v>3777</v>
      </c>
      <c r="D251" s="3" t="s">
        <v>3794</v>
      </c>
      <c r="E251" s="5" t="s">
        <v>22</v>
      </c>
      <c r="F251" s="16" t="s">
        <v>203</v>
      </c>
      <c r="G251" s="16" t="s">
        <v>203</v>
      </c>
      <c r="H251" s="16" t="s">
        <v>28</v>
      </c>
      <c r="I251" s="108" t="s">
        <v>22</v>
      </c>
      <c r="J251" s="108" t="s">
        <v>22</v>
      </c>
      <c r="K251" s="108" t="s">
        <v>22</v>
      </c>
      <c r="L251" s="16"/>
      <c r="M251" s="16" t="s">
        <v>22</v>
      </c>
      <c r="N251" s="16" t="s">
        <v>4180</v>
      </c>
      <c r="O251" s="16" t="s">
        <v>4178</v>
      </c>
      <c r="P251" s="65" t="str">
        <f t="array" ref="P251"> index(publications!$A$1:$A$319, match($B251, publications!$B$1:$B$319, 0))</f>
        <v>Melanie</v>
      </c>
    </row>
    <row r="252">
      <c r="A252" s="20" t="s">
        <v>2231</v>
      </c>
      <c r="B252" s="107" t="str">
        <f> VLOOKUP($A252,datasets!$A:$B,2,0)</f>
        <v>Maurer and Rupper 2015, ISPRS Journal of Photogrammetry and Remote Sensing (CJDLGEZ6)</v>
      </c>
      <c r="C252" s="16" t="s">
        <v>3786</v>
      </c>
      <c r="D252" s="3" t="s">
        <v>4185</v>
      </c>
      <c r="E252" s="5" t="s">
        <v>22</v>
      </c>
      <c r="F252" s="16" t="s">
        <v>203</v>
      </c>
      <c r="G252" s="16" t="s">
        <v>203</v>
      </c>
      <c r="H252" s="16" t="s">
        <v>203</v>
      </c>
      <c r="I252" s="108" t="s">
        <v>4186</v>
      </c>
      <c r="J252" s="108" t="s">
        <v>4148</v>
      </c>
      <c r="K252" s="123" t="s">
        <v>4187</v>
      </c>
      <c r="L252" s="16"/>
      <c r="M252" s="16" t="s">
        <v>4188</v>
      </c>
      <c r="N252" s="16" t="s">
        <v>4189</v>
      </c>
      <c r="O252" s="16" t="s">
        <v>22</v>
      </c>
      <c r="P252" s="65" t="str">
        <f t="array" ref="P252"> index(publications!$A$1:$A$319, match($B252, publications!$B$1:$B$319, 0))</f>
        <v>Melanie</v>
      </c>
    </row>
    <row r="253">
      <c r="A253" s="20" t="s">
        <v>2233</v>
      </c>
      <c r="B253" s="107" t="str">
        <f> VLOOKUP($A253,datasets!$A:$B,2,0)</f>
        <v>Maurer and Rupper 2015, ISPRS Journal of Photogrammetry and Remote Sensing (CJDLGEZ6)</v>
      </c>
      <c r="C253" s="16" t="s">
        <v>3786</v>
      </c>
      <c r="D253" s="3" t="s">
        <v>4185</v>
      </c>
      <c r="E253" s="5" t="s">
        <v>22</v>
      </c>
      <c r="F253" s="16" t="s">
        <v>203</v>
      </c>
      <c r="G253" s="16" t="s">
        <v>203</v>
      </c>
      <c r="H253" s="16" t="s">
        <v>203</v>
      </c>
      <c r="I253" s="108" t="s">
        <v>4186</v>
      </c>
      <c r="J253" s="108" t="s">
        <v>4148</v>
      </c>
      <c r="K253" s="123" t="s">
        <v>4187</v>
      </c>
      <c r="L253" s="16"/>
      <c r="M253" s="16" t="s">
        <v>4188</v>
      </c>
      <c r="N253" s="16" t="s">
        <v>4189</v>
      </c>
      <c r="O253" s="16" t="s">
        <v>22</v>
      </c>
      <c r="P253" s="65" t="str">
        <f t="array" ref="P253"> index(publications!$A$1:$A$319, match($B253, publications!$B$1:$B$319, 0))</f>
        <v>Melanie</v>
      </c>
    </row>
    <row r="254">
      <c r="A254" s="20" t="s">
        <v>2236</v>
      </c>
      <c r="B254" s="107" t="str">
        <f> VLOOKUP($A254,datasets!$A:$B,2,0)</f>
        <v>Maurer and Rupper 2015, ISPRS Journal of Photogrammetry and Remote Sensing (CJDLGEZ6)</v>
      </c>
      <c r="C254" s="16" t="s">
        <v>3786</v>
      </c>
      <c r="D254" s="3" t="s">
        <v>4185</v>
      </c>
      <c r="E254" s="5" t="s">
        <v>22</v>
      </c>
      <c r="F254" s="16" t="s">
        <v>203</v>
      </c>
      <c r="G254" s="16" t="s">
        <v>203</v>
      </c>
      <c r="H254" s="16" t="s">
        <v>203</v>
      </c>
      <c r="I254" s="108" t="s">
        <v>4186</v>
      </c>
      <c r="J254" s="108" t="s">
        <v>4148</v>
      </c>
      <c r="K254" s="123" t="s">
        <v>4187</v>
      </c>
      <c r="L254" s="16"/>
      <c r="M254" s="16" t="s">
        <v>4188</v>
      </c>
      <c r="N254" s="16" t="s">
        <v>4189</v>
      </c>
      <c r="O254" s="16" t="s">
        <v>22</v>
      </c>
      <c r="P254" s="65" t="str">
        <f t="array" ref="P254"> index(publications!$A$1:$A$319, match($B254, publications!$B$1:$B$319, 0))</f>
        <v>Melanie</v>
      </c>
    </row>
    <row r="255">
      <c r="A255" s="20" t="s">
        <v>4190</v>
      </c>
      <c r="B255" s="107" t="str">
        <f> VLOOKUP($A255,datasets!$A:$B,2,0)</f>
        <v>Maurer et al. 2016, The Cryosphere (RDFY8VGI)</v>
      </c>
      <c r="C255" s="16" t="s">
        <v>3786</v>
      </c>
      <c r="D255" s="3" t="s">
        <v>4185</v>
      </c>
      <c r="E255" s="5" t="s">
        <v>22</v>
      </c>
      <c r="F255" s="16" t="s">
        <v>203</v>
      </c>
      <c r="G255" s="16" t="s">
        <v>203</v>
      </c>
      <c r="H255" s="16" t="s">
        <v>203</v>
      </c>
      <c r="I255" s="108" t="s">
        <v>4186</v>
      </c>
      <c r="J255" s="108" t="s">
        <v>4148</v>
      </c>
      <c r="K255" s="108" t="s">
        <v>4187</v>
      </c>
      <c r="L255" s="16"/>
      <c r="M255" s="16" t="s">
        <v>4188</v>
      </c>
      <c r="N255" s="16" t="s">
        <v>4189</v>
      </c>
      <c r="O255" s="16" t="s">
        <v>2229</v>
      </c>
      <c r="P255" s="65" t="str">
        <f t="array" ref="P255"> index(publications!$A$1:$A$319, match($B255, publications!$B$1:$B$319, 0))</f>
        <v>Melanie</v>
      </c>
    </row>
    <row r="256">
      <c r="A256" s="20" t="s">
        <v>4191</v>
      </c>
      <c r="B256" s="107" t="str">
        <f> VLOOKUP($A256,datasets!$A:$B,2,0)</f>
        <v>Maurer et al. 2019, Science Advances (8IDZABSN)</v>
      </c>
      <c r="C256" s="16" t="s">
        <v>3786</v>
      </c>
      <c r="D256" s="3" t="s">
        <v>4185</v>
      </c>
      <c r="E256" s="5" t="s">
        <v>22</v>
      </c>
      <c r="F256" s="16" t="s">
        <v>203</v>
      </c>
      <c r="G256" s="16" t="s">
        <v>203</v>
      </c>
      <c r="H256" s="16" t="s">
        <v>203</v>
      </c>
      <c r="I256" s="108" t="s">
        <v>4186</v>
      </c>
      <c r="J256" s="108" t="s">
        <v>4148</v>
      </c>
      <c r="K256" s="108" t="s">
        <v>4187</v>
      </c>
      <c r="L256" s="16"/>
      <c r="M256" s="16" t="s">
        <v>4188</v>
      </c>
      <c r="N256" s="16" t="s">
        <v>4189</v>
      </c>
      <c r="O256" s="16" t="s">
        <v>2229</v>
      </c>
      <c r="P256" s="10" t="s">
        <v>91</v>
      </c>
    </row>
    <row r="257">
      <c r="A257" s="20" t="s">
        <v>2241</v>
      </c>
      <c r="B257" s="107" t="str">
        <f> VLOOKUP($A257,datasets!$A:$B,2,0)</f>
        <v>Mertes et al. 2017, Earth Surface Processes and Landforms (UA5FY4A8)</v>
      </c>
      <c r="C257" s="16" t="s">
        <v>3786</v>
      </c>
      <c r="D257" s="3" t="s">
        <v>3850</v>
      </c>
      <c r="E257" s="5" t="s">
        <v>4192</v>
      </c>
      <c r="F257" s="16" t="s">
        <v>203</v>
      </c>
      <c r="G257" s="16" t="s">
        <v>28</v>
      </c>
      <c r="H257" s="16" t="s">
        <v>203</v>
      </c>
      <c r="I257" s="108" t="s">
        <v>4193</v>
      </c>
      <c r="J257" s="108" t="s">
        <v>4194</v>
      </c>
      <c r="K257" s="108" t="s">
        <v>3983</v>
      </c>
      <c r="L257" s="16"/>
      <c r="M257" s="16" t="s">
        <v>4195</v>
      </c>
      <c r="N257" s="16" t="s">
        <v>4196</v>
      </c>
      <c r="O257" s="16" t="s">
        <v>22</v>
      </c>
      <c r="P257" s="65" t="str">
        <f t="array" ref="P257"> index(publications!$A$1:$A$319, match($B257, publications!$B$1:$B$319, 0))</f>
        <v>Livia</v>
      </c>
    </row>
    <row r="258">
      <c r="A258" s="20" t="s">
        <v>2243</v>
      </c>
      <c r="B258" s="107" t="str">
        <f> VLOOKUP($A258,datasets!$A:$B,2,0)</f>
        <v>Mertes et al. 2017, Earth Surface Processes and Landforms (UA5FY4A8)</v>
      </c>
      <c r="C258" s="16" t="s">
        <v>3786</v>
      </c>
      <c r="D258" s="3" t="s">
        <v>3850</v>
      </c>
      <c r="E258" s="5" t="s">
        <v>4192</v>
      </c>
      <c r="F258" s="16" t="s">
        <v>203</v>
      </c>
      <c r="G258" s="16" t="s">
        <v>28</v>
      </c>
      <c r="H258" s="16" t="s">
        <v>203</v>
      </c>
      <c r="I258" s="108" t="s">
        <v>4193</v>
      </c>
      <c r="J258" s="108" t="s">
        <v>4194</v>
      </c>
      <c r="K258" s="108" t="s">
        <v>3983</v>
      </c>
      <c r="L258" s="16"/>
      <c r="M258" s="16" t="s">
        <v>4195</v>
      </c>
      <c r="N258" s="16" t="s">
        <v>4196</v>
      </c>
      <c r="O258" s="16" t="s">
        <v>22</v>
      </c>
      <c r="P258" s="65" t="str">
        <f t="array" ref="P258"> index(publications!$A$1:$A$319, match($B258, publications!$B$1:$B$319, 0))</f>
        <v>Livia</v>
      </c>
    </row>
    <row r="259">
      <c r="A259" s="20" t="s">
        <v>2245</v>
      </c>
      <c r="B259" s="107" t="str">
        <f> VLOOKUP($A259,datasets!$A:$B,2,0)</f>
        <v>Mertes et al. 2017, Earth Surface Processes and Landforms (UA5FY4A8)</v>
      </c>
      <c r="C259" s="16" t="s">
        <v>3786</v>
      </c>
      <c r="D259" s="3" t="s">
        <v>3850</v>
      </c>
      <c r="E259" s="5" t="s">
        <v>4192</v>
      </c>
      <c r="F259" s="16" t="s">
        <v>203</v>
      </c>
      <c r="G259" s="16" t="s">
        <v>28</v>
      </c>
      <c r="H259" s="16" t="s">
        <v>203</v>
      </c>
      <c r="I259" s="108" t="s">
        <v>4193</v>
      </c>
      <c r="J259" s="108" t="s">
        <v>4194</v>
      </c>
      <c r="K259" s="108" t="s">
        <v>3983</v>
      </c>
      <c r="L259" s="16"/>
      <c r="M259" s="16" t="s">
        <v>4195</v>
      </c>
      <c r="N259" s="16" t="s">
        <v>4196</v>
      </c>
      <c r="O259" s="16" t="s">
        <v>22</v>
      </c>
      <c r="P259" s="65" t="str">
        <f t="array" ref="P259"> index(publications!$A$1:$A$319, match($B259, publications!$B$1:$B$319, 0))</f>
        <v>Livia</v>
      </c>
    </row>
    <row r="260">
      <c r="A260" s="20" t="s">
        <v>4197</v>
      </c>
      <c r="B260" s="107" t="str">
        <f> VLOOKUP($A260,datasets!$A:$B,2,0)</f>
        <v>Micheletti et al. 2015, The Photogrammetric Record (D54J7ZC4)</v>
      </c>
      <c r="C260" s="16" t="s">
        <v>3777</v>
      </c>
      <c r="D260" s="120" t="s">
        <v>3778</v>
      </c>
      <c r="E260" s="5">
        <v>2010.0</v>
      </c>
      <c r="F260" s="16" t="s">
        <v>203</v>
      </c>
      <c r="G260" s="16" t="s">
        <v>203</v>
      </c>
      <c r="H260" s="16" t="s">
        <v>28</v>
      </c>
      <c r="I260" s="108" t="s">
        <v>22</v>
      </c>
      <c r="J260" s="108" t="s">
        <v>22</v>
      </c>
      <c r="K260" s="108" t="s">
        <v>22</v>
      </c>
      <c r="L260" s="16"/>
      <c r="M260" s="16" t="s">
        <v>22</v>
      </c>
      <c r="N260" s="16" t="s">
        <v>22</v>
      </c>
      <c r="O260" s="16" t="s">
        <v>22</v>
      </c>
      <c r="P260" s="65" t="str">
        <f t="array" ref="P260"> index(publications!$A$1:$A$319, match($B260, publications!$B$1:$B$319, 0))</f>
        <v>Anette</v>
      </c>
    </row>
    <row r="261">
      <c r="A261" s="16" t="s">
        <v>4198</v>
      </c>
      <c r="B261" s="107" t="str">
        <f> VLOOKUP($A261,datasets!$A:$B,2,0)</f>
        <v>Micheletti et al. 2015, The Photogrammetric Record (D54J7ZC4)</v>
      </c>
      <c r="C261" s="16" t="s">
        <v>3777</v>
      </c>
      <c r="D261" s="120" t="s">
        <v>3778</v>
      </c>
      <c r="E261" s="5">
        <v>2010.0</v>
      </c>
      <c r="F261" s="16" t="s">
        <v>203</v>
      </c>
      <c r="G261" s="16" t="s">
        <v>203</v>
      </c>
      <c r="H261" s="16" t="s">
        <v>28</v>
      </c>
      <c r="I261" s="108" t="s">
        <v>22</v>
      </c>
      <c r="J261" s="108" t="s">
        <v>22</v>
      </c>
      <c r="K261" s="108" t="s">
        <v>22</v>
      </c>
      <c r="L261" s="16"/>
      <c r="M261" s="16" t="s">
        <v>22</v>
      </c>
      <c r="N261" s="16" t="s">
        <v>22</v>
      </c>
      <c r="O261" s="16" t="s">
        <v>22</v>
      </c>
      <c r="P261" s="65" t="str">
        <f t="array" ref="P261"> index(publications!$A$1:$A$319, match($B261, publications!$B$1:$B$319, 0))</f>
        <v>Anette</v>
      </c>
    </row>
    <row r="262">
      <c r="A262" s="20" t="s">
        <v>4199</v>
      </c>
      <c r="B262" s="107" t="str">
        <f> VLOOKUP($A262,datasets!$A:$B,2,0)</f>
        <v>Micheletti et al. 2015, The Photogrammetric Record (D54J7ZC4)</v>
      </c>
      <c r="C262" s="16" t="s">
        <v>3777</v>
      </c>
      <c r="D262" s="120" t="s">
        <v>3778</v>
      </c>
      <c r="E262" s="5">
        <v>2010.0</v>
      </c>
      <c r="F262" s="16" t="s">
        <v>203</v>
      </c>
      <c r="G262" s="16" t="s">
        <v>203</v>
      </c>
      <c r="H262" s="16" t="s">
        <v>28</v>
      </c>
      <c r="I262" s="108" t="s">
        <v>22</v>
      </c>
      <c r="J262" s="108" t="s">
        <v>22</v>
      </c>
      <c r="K262" s="108" t="s">
        <v>22</v>
      </c>
      <c r="L262" s="16"/>
      <c r="M262" s="16" t="s">
        <v>22</v>
      </c>
      <c r="N262" s="16" t="s">
        <v>22</v>
      </c>
      <c r="O262" s="16" t="s">
        <v>22</v>
      </c>
      <c r="P262" s="65" t="str">
        <f t="array" ref="P262"> index(publications!$A$1:$A$319, match($B262, publications!$B$1:$B$319, 0))</f>
        <v>Anette</v>
      </c>
    </row>
    <row r="263">
      <c r="A263" s="16" t="s">
        <v>4200</v>
      </c>
      <c r="B263" s="107" t="str">
        <f> VLOOKUP($A263,datasets!$A:$B,2,0)</f>
        <v>Micheletti et al. 2015, The Photogrammetric Record (D54J7ZC4)</v>
      </c>
      <c r="C263" s="16" t="s">
        <v>3777</v>
      </c>
      <c r="D263" s="120" t="s">
        <v>3778</v>
      </c>
      <c r="E263" s="5">
        <v>2010.0</v>
      </c>
      <c r="F263" s="16" t="s">
        <v>203</v>
      </c>
      <c r="G263" s="16" t="s">
        <v>203</v>
      </c>
      <c r="H263" s="16" t="s">
        <v>28</v>
      </c>
      <c r="I263" s="108" t="s">
        <v>22</v>
      </c>
      <c r="J263" s="108" t="s">
        <v>22</v>
      </c>
      <c r="K263" s="108" t="s">
        <v>22</v>
      </c>
      <c r="L263" s="16"/>
      <c r="M263" s="16" t="s">
        <v>22</v>
      </c>
      <c r="N263" s="16" t="s">
        <v>22</v>
      </c>
      <c r="O263" s="16" t="s">
        <v>22</v>
      </c>
      <c r="P263" s="65" t="str">
        <f t="array" ref="P263"> index(publications!$A$1:$A$319, match($B263, publications!$B$1:$B$319, 0))</f>
        <v>Anette</v>
      </c>
    </row>
    <row r="264">
      <c r="A264" s="20" t="s">
        <v>4201</v>
      </c>
      <c r="B264" s="107" t="str">
        <f> VLOOKUP($A264,datasets!$A:$B,2,0)</f>
        <v>Micheletti et al. 2015, The Photogrammetric Record (D54J7ZC4)</v>
      </c>
      <c r="C264" s="16" t="s">
        <v>3777</v>
      </c>
      <c r="D264" s="120" t="s">
        <v>3778</v>
      </c>
      <c r="E264" s="5">
        <v>2010.0</v>
      </c>
      <c r="F264" s="16" t="s">
        <v>203</v>
      </c>
      <c r="G264" s="16" t="s">
        <v>203</v>
      </c>
      <c r="H264" s="16" t="s">
        <v>28</v>
      </c>
      <c r="I264" s="108" t="s">
        <v>22</v>
      </c>
      <c r="J264" s="108" t="s">
        <v>22</v>
      </c>
      <c r="K264" s="108" t="s">
        <v>22</v>
      </c>
      <c r="L264" s="16"/>
      <c r="M264" s="16" t="s">
        <v>22</v>
      </c>
      <c r="N264" s="16" t="s">
        <v>22</v>
      </c>
      <c r="O264" s="16" t="s">
        <v>22</v>
      </c>
      <c r="P264" s="65" t="str">
        <f t="array" ref="P264"> index(publications!$A$1:$A$319, match($B264, publications!$B$1:$B$319, 0))</f>
        <v>Anette</v>
      </c>
    </row>
    <row r="265">
      <c r="A265" s="16" t="s">
        <v>4202</v>
      </c>
      <c r="B265" s="107" t="str">
        <f> VLOOKUP($A265,datasets!$A:$B,2,0)</f>
        <v>Micheletti et al. 2015, The Photogrammetric Record (D54J7ZC4)</v>
      </c>
      <c r="C265" s="16" t="s">
        <v>3777</v>
      </c>
      <c r="D265" s="120" t="s">
        <v>3778</v>
      </c>
      <c r="E265" s="5">
        <v>2010.0</v>
      </c>
      <c r="F265" s="16" t="s">
        <v>203</v>
      </c>
      <c r="G265" s="16" t="s">
        <v>203</v>
      </c>
      <c r="H265" s="16" t="s">
        <v>28</v>
      </c>
      <c r="I265" s="108" t="s">
        <v>22</v>
      </c>
      <c r="J265" s="108" t="s">
        <v>22</v>
      </c>
      <c r="K265" s="108" t="s">
        <v>22</v>
      </c>
      <c r="L265" s="16"/>
      <c r="M265" s="16" t="s">
        <v>22</v>
      </c>
      <c r="N265" s="16" t="s">
        <v>22</v>
      </c>
      <c r="O265" s="16" t="s">
        <v>22</v>
      </c>
      <c r="P265" s="65" t="str">
        <f t="array" ref="P265"> index(publications!$A$1:$A$319, match($B265, publications!$B$1:$B$319, 0))</f>
        <v>Anette</v>
      </c>
    </row>
    <row r="266">
      <c r="A266" s="20" t="s">
        <v>4203</v>
      </c>
      <c r="B266" s="107" t="str">
        <f> VLOOKUP($A266,datasets!$A:$B,2,0)</f>
        <v>Micheletti et al. 2015, The Photogrammetric Record (D54J7ZC4)</v>
      </c>
      <c r="C266" s="16" t="s">
        <v>3777</v>
      </c>
      <c r="D266" s="120" t="s">
        <v>3778</v>
      </c>
      <c r="E266" s="5">
        <v>2010.0</v>
      </c>
      <c r="F266" s="16" t="s">
        <v>203</v>
      </c>
      <c r="G266" s="16" t="s">
        <v>203</v>
      </c>
      <c r="H266" s="16" t="s">
        <v>28</v>
      </c>
      <c r="I266" s="108" t="s">
        <v>22</v>
      </c>
      <c r="J266" s="108" t="s">
        <v>22</v>
      </c>
      <c r="K266" s="108" t="s">
        <v>22</v>
      </c>
      <c r="L266" s="16"/>
      <c r="M266" s="16" t="s">
        <v>22</v>
      </c>
      <c r="N266" s="16" t="s">
        <v>22</v>
      </c>
      <c r="O266" s="16" t="s">
        <v>22</v>
      </c>
      <c r="P266" s="65" t="str">
        <f t="array" ref="P266"> index(publications!$A$1:$A$319, match($B266, publications!$B$1:$B$319, 0))</f>
        <v>Anette</v>
      </c>
    </row>
    <row r="267">
      <c r="A267" s="16" t="s">
        <v>4204</v>
      </c>
      <c r="B267" s="107" t="str">
        <f> VLOOKUP($A267,datasets!$A:$B,2,0)</f>
        <v>Micheletti et al. 2015, The Photogrammetric Record (D54J7ZC4)</v>
      </c>
      <c r="C267" s="16" t="s">
        <v>3777</v>
      </c>
      <c r="D267" s="120" t="s">
        <v>3778</v>
      </c>
      <c r="E267" s="5">
        <v>2010.0</v>
      </c>
      <c r="F267" s="16" t="s">
        <v>203</v>
      </c>
      <c r="G267" s="16" t="s">
        <v>203</v>
      </c>
      <c r="H267" s="16" t="s">
        <v>28</v>
      </c>
      <c r="I267" s="108" t="s">
        <v>22</v>
      </c>
      <c r="J267" s="108" t="s">
        <v>22</v>
      </c>
      <c r="K267" s="108" t="s">
        <v>22</v>
      </c>
      <c r="L267" s="16"/>
      <c r="M267" s="16" t="s">
        <v>22</v>
      </c>
      <c r="N267" s="16" t="s">
        <v>22</v>
      </c>
      <c r="O267" s="16" t="s">
        <v>22</v>
      </c>
      <c r="P267" s="65" t="str">
        <f t="array" ref="P267"> index(publications!$A$1:$A$319, match($B267, publications!$B$1:$B$319, 0))</f>
        <v>Anette</v>
      </c>
    </row>
    <row r="268">
      <c r="A268" s="20" t="s">
        <v>4205</v>
      </c>
      <c r="B268" s="107" t="str">
        <f> VLOOKUP($A268,datasets!$A:$B,2,0)</f>
        <v>Midgley and Tonkin 2017, Geomorphology (4FQSHSBF)</v>
      </c>
      <c r="C268" s="16" t="s">
        <v>3786</v>
      </c>
      <c r="D268" s="3" t="s">
        <v>3850</v>
      </c>
      <c r="E268" s="5" t="s">
        <v>4161</v>
      </c>
      <c r="F268" s="16" t="s">
        <v>203</v>
      </c>
      <c r="G268" s="16" t="s">
        <v>28</v>
      </c>
      <c r="H268" s="16" t="s">
        <v>28</v>
      </c>
      <c r="I268" s="108" t="s">
        <v>22</v>
      </c>
      <c r="J268" s="108" t="s">
        <v>22</v>
      </c>
      <c r="K268" s="108" t="s">
        <v>22</v>
      </c>
      <c r="L268" s="16"/>
      <c r="M268" s="16" t="s">
        <v>4206</v>
      </c>
      <c r="N268" s="16" t="s">
        <v>4207</v>
      </c>
      <c r="O268" s="16" t="s">
        <v>22</v>
      </c>
      <c r="P268" s="65" t="str">
        <f t="array" ref="P268"> index(publications!$A$1:$A$319, match($B268, publications!$B$1:$B$319, 0))</f>
        <v>Anette</v>
      </c>
    </row>
    <row r="269">
      <c r="A269" s="20" t="s">
        <v>4208</v>
      </c>
      <c r="B269" s="107" t="str">
        <f> VLOOKUP($A269,datasets!$A:$B,2,0)</f>
        <v>Mihai et al. 2016, Procedia Environmental Sciences (KTXXTV3Y)</v>
      </c>
      <c r="C269" s="16" t="s">
        <v>3777</v>
      </c>
      <c r="D269" s="3" t="s">
        <v>3778</v>
      </c>
      <c r="E269" s="73" t="s">
        <v>22</v>
      </c>
      <c r="F269" s="16" t="s">
        <v>203</v>
      </c>
      <c r="G269" s="16" t="s">
        <v>203</v>
      </c>
      <c r="H269" s="16" t="s">
        <v>28</v>
      </c>
      <c r="I269" s="108" t="s">
        <v>22</v>
      </c>
      <c r="J269" s="108" t="s">
        <v>22</v>
      </c>
      <c r="K269" s="108" t="s">
        <v>22</v>
      </c>
      <c r="L269" s="16"/>
      <c r="M269" s="16" t="s">
        <v>22</v>
      </c>
      <c r="N269" s="16" t="s">
        <v>4209</v>
      </c>
      <c r="O269" s="16" t="s">
        <v>22</v>
      </c>
      <c r="P269" s="65" t="str">
        <f t="array" ref="P269"> index(publications!$A$1:$A$319, match($B269, publications!$B$1:$B$319, 0))</f>
        <v>Amaury</v>
      </c>
    </row>
    <row r="270">
      <c r="A270" s="20" t="s">
        <v>4210</v>
      </c>
      <c r="B270" s="107" t="str">
        <f> VLOOKUP($A270,datasets!$A:$B,2,0)</f>
        <v>Mölg and Bolch 2017, Remote Sensing (IFALXNZB)</v>
      </c>
      <c r="C270" s="16" t="s">
        <v>3798</v>
      </c>
      <c r="D270" s="120" t="s">
        <v>4211</v>
      </c>
      <c r="E270" s="124" t="s">
        <v>4212</v>
      </c>
      <c r="F270" s="16" t="s">
        <v>203</v>
      </c>
      <c r="G270" s="16" t="s">
        <v>3252</v>
      </c>
      <c r="H270" s="16" t="s">
        <v>28</v>
      </c>
      <c r="I270" s="108" t="s">
        <v>22</v>
      </c>
      <c r="J270" s="108" t="s">
        <v>22</v>
      </c>
      <c r="K270" s="108" t="s">
        <v>22</v>
      </c>
      <c r="L270" s="16"/>
      <c r="M270" s="16" t="s">
        <v>22</v>
      </c>
      <c r="N270" s="16" t="s">
        <v>4213</v>
      </c>
      <c r="O270" s="16" t="s">
        <v>22</v>
      </c>
      <c r="P270" s="65" t="str">
        <f t="array" ref="P270"> index(publications!$A$1:$A$319, match($B270, publications!$B$1:$B$319, 0))</f>
        <v>Anette</v>
      </c>
    </row>
    <row r="271">
      <c r="A271" s="16" t="s">
        <v>4214</v>
      </c>
      <c r="B271" s="107" t="str">
        <f> VLOOKUP($A271,datasets!$A:$B,2,0)</f>
        <v>Mölg and Bolch 2017, Remote Sensing (IFALXNZB)</v>
      </c>
      <c r="C271" s="16" t="s">
        <v>3798</v>
      </c>
      <c r="D271" s="120" t="s">
        <v>4211</v>
      </c>
      <c r="E271" s="124" t="s">
        <v>4212</v>
      </c>
      <c r="F271" s="16" t="s">
        <v>203</v>
      </c>
      <c r="G271" s="16" t="s">
        <v>3252</v>
      </c>
      <c r="H271" s="16" t="s">
        <v>28</v>
      </c>
      <c r="I271" s="108" t="s">
        <v>22</v>
      </c>
      <c r="J271" s="108" t="s">
        <v>22</v>
      </c>
      <c r="K271" s="108" t="s">
        <v>22</v>
      </c>
      <c r="L271" s="16"/>
      <c r="M271" s="16" t="s">
        <v>22</v>
      </c>
      <c r="N271" s="16" t="s">
        <v>4213</v>
      </c>
      <c r="O271" s="16" t="s">
        <v>22</v>
      </c>
      <c r="P271" s="65" t="str">
        <f t="array" ref="P271"> index(publications!$A$1:$A$319, match($B271, publications!$B$1:$B$319, 0))</f>
        <v>Anette</v>
      </c>
    </row>
    <row r="272">
      <c r="A272" s="20" t="s">
        <v>4215</v>
      </c>
      <c r="B272" s="107" t="str">
        <f> VLOOKUP($A272,datasets!$A:$B,2,0)</f>
        <v>Mölg and Bolch 2017, Remote Sensing (IFALXNZB)</v>
      </c>
      <c r="C272" s="16" t="s">
        <v>3798</v>
      </c>
      <c r="D272" s="120" t="s">
        <v>4211</v>
      </c>
      <c r="E272" s="124" t="s">
        <v>4212</v>
      </c>
      <c r="F272" s="16" t="s">
        <v>203</v>
      </c>
      <c r="G272" s="16" t="s">
        <v>3252</v>
      </c>
      <c r="H272" s="16" t="s">
        <v>28</v>
      </c>
      <c r="I272" s="108" t="s">
        <v>22</v>
      </c>
      <c r="J272" s="108" t="s">
        <v>22</v>
      </c>
      <c r="K272" s="108" t="s">
        <v>22</v>
      </c>
      <c r="L272" s="16"/>
      <c r="M272" s="16" t="s">
        <v>22</v>
      </c>
      <c r="N272" s="16" t="s">
        <v>4213</v>
      </c>
      <c r="O272" s="16" t="s">
        <v>22</v>
      </c>
      <c r="P272" s="65" t="str">
        <f t="array" ref="P272"> index(publications!$A$1:$A$319, match($B272, publications!$B$1:$B$319, 0))</f>
        <v>Anette</v>
      </c>
    </row>
    <row r="273">
      <c r="A273" s="16" t="s">
        <v>4216</v>
      </c>
      <c r="B273" s="107" t="str">
        <f> VLOOKUP($A273,datasets!$A:$B,2,0)</f>
        <v>Mölg and Bolch 2017, Remote Sensing (IFALXNZB)</v>
      </c>
      <c r="C273" s="16" t="s">
        <v>3798</v>
      </c>
      <c r="D273" s="120" t="s">
        <v>4211</v>
      </c>
      <c r="E273" s="124" t="s">
        <v>4212</v>
      </c>
      <c r="F273" s="16" t="s">
        <v>203</v>
      </c>
      <c r="G273" s="16" t="s">
        <v>3252</v>
      </c>
      <c r="H273" s="16" t="s">
        <v>28</v>
      </c>
      <c r="I273" s="108" t="s">
        <v>22</v>
      </c>
      <c r="J273" s="108" t="s">
        <v>22</v>
      </c>
      <c r="K273" s="108" t="s">
        <v>22</v>
      </c>
      <c r="L273" s="16"/>
      <c r="M273" s="16" t="s">
        <v>22</v>
      </c>
      <c r="N273" s="16" t="s">
        <v>4213</v>
      </c>
      <c r="O273" s="16" t="s">
        <v>22</v>
      </c>
      <c r="P273" s="65" t="str">
        <f t="array" ref="P273"> index(publications!$A$1:$A$319, match($B273, publications!$B$1:$B$319, 0))</f>
        <v>Anette</v>
      </c>
    </row>
    <row r="274">
      <c r="A274" s="20" t="s">
        <v>4217</v>
      </c>
      <c r="B274" s="107" t="str">
        <f> VLOOKUP($A274,datasets!$A:$B,2,0)</f>
        <v>Mölg and Bolch 2017, Remote Sensing (IFALXNZB)</v>
      </c>
      <c r="C274" s="16" t="s">
        <v>3798</v>
      </c>
      <c r="D274" s="120" t="s">
        <v>4211</v>
      </c>
      <c r="E274" s="124" t="s">
        <v>4212</v>
      </c>
      <c r="F274" s="16" t="s">
        <v>203</v>
      </c>
      <c r="G274" s="16" t="s">
        <v>3252</v>
      </c>
      <c r="H274" s="16" t="s">
        <v>28</v>
      </c>
      <c r="I274" s="108" t="s">
        <v>22</v>
      </c>
      <c r="J274" s="108" t="s">
        <v>22</v>
      </c>
      <c r="K274" s="108" t="s">
        <v>22</v>
      </c>
      <c r="L274" s="16"/>
      <c r="M274" s="16" t="s">
        <v>22</v>
      </c>
      <c r="N274" s="16" t="s">
        <v>4213</v>
      </c>
      <c r="O274" s="16" t="s">
        <v>22</v>
      </c>
      <c r="P274" s="65" t="str">
        <f t="array" ref="P274"> index(publications!$A$1:$A$319, match($B274, publications!$B$1:$B$319, 0))</f>
        <v>Anette</v>
      </c>
    </row>
    <row r="275">
      <c r="A275" s="16" t="s">
        <v>4218</v>
      </c>
      <c r="B275" s="107" t="str">
        <f> VLOOKUP($A275,datasets!$A:$B,2,0)</f>
        <v>Mölg and Bolch 2017, Remote Sensing (IFALXNZB)</v>
      </c>
      <c r="C275" s="16" t="s">
        <v>3798</v>
      </c>
      <c r="D275" s="120" t="s">
        <v>4211</v>
      </c>
      <c r="E275" s="124" t="s">
        <v>4212</v>
      </c>
      <c r="F275" s="16" t="s">
        <v>203</v>
      </c>
      <c r="G275" s="16" t="s">
        <v>3252</v>
      </c>
      <c r="H275" s="16" t="s">
        <v>28</v>
      </c>
      <c r="I275" s="108" t="s">
        <v>22</v>
      </c>
      <c r="J275" s="108" t="s">
        <v>22</v>
      </c>
      <c r="K275" s="108" t="s">
        <v>22</v>
      </c>
      <c r="L275" s="16"/>
      <c r="M275" s="16" t="s">
        <v>22</v>
      </c>
      <c r="N275" s="16" t="s">
        <v>4213</v>
      </c>
      <c r="O275" s="16" t="s">
        <v>22</v>
      </c>
      <c r="P275" s="65" t="str">
        <f t="array" ref="P275"> index(publications!$A$1:$A$319, match($B275, publications!$B$1:$B$319, 0))</f>
        <v>Anette</v>
      </c>
    </row>
    <row r="276">
      <c r="A276" s="20" t="s">
        <v>4219</v>
      </c>
      <c r="B276" s="107" t="str">
        <f> VLOOKUP($A276,datasets!$A:$B,2,0)</f>
        <v>Mölg and Bolch 2017, Remote Sensing (IFALXNZB)</v>
      </c>
      <c r="C276" s="16" t="s">
        <v>3798</v>
      </c>
      <c r="D276" s="120" t="s">
        <v>4211</v>
      </c>
      <c r="E276" s="124" t="s">
        <v>4212</v>
      </c>
      <c r="F276" s="16" t="s">
        <v>203</v>
      </c>
      <c r="G276" s="16" t="s">
        <v>3252</v>
      </c>
      <c r="H276" s="16" t="s">
        <v>28</v>
      </c>
      <c r="I276" s="108" t="s">
        <v>22</v>
      </c>
      <c r="J276" s="108" t="s">
        <v>22</v>
      </c>
      <c r="K276" s="108" t="s">
        <v>22</v>
      </c>
      <c r="L276" s="16"/>
      <c r="M276" s="16" t="s">
        <v>22</v>
      </c>
      <c r="N276" s="16" t="s">
        <v>4213</v>
      </c>
      <c r="O276" s="16" t="s">
        <v>22</v>
      </c>
      <c r="P276" s="65" t="str">
        <f t="array" ref="P276"> index(publications!$A$1:$A$319, match($B276, publications!$B$1:$B$319, 0))</f>
        <v>Anette</v>
      </c>
    </row>
    <row r="277">
      <c r="A277" s="16" t="s">
        <v>4220</v>
      </c>
      <c r="B277" s="107" t="str">
        <f> VLOOKUP($A277,datasets!$A:$B,2,0)</f>
        <v>Mölg and Bolch 2017, Remote Sensing (IFALXNZB)</v>
      </c>
      <c r="C277" s="16" t="s">
        <v>3798</v>
      </c>
      <c r="D277" s="120" t="s">
        <v>4211</v>
      </c>
      <c r="E277" s="124" t="s">
        <v>4212</v>
      </c>
      <c r="F277" s="16" t="s">
        <v>203</v>
      </c>
      <c r="G277" s="16" t="s">
        <v>3252</v>
      </c>
      <c r="H277" s="16" t="s">
        <v>28</v>
      </c>
      <c r="I277" s="108" t="s">
        <v>22</v>
      </c>
      <c r="J277" s="108" t="s">
        <v>22</v>
      </c>
      <c r="K277" s="108" t="s">
        <v>22</v>
      </c>
      <c r="L277" s="16"/>
      <c r="M277" s="16" t="s">
        <v>22</v>
      </c>
      <c r="N277" s="16" t="s">
        <v>4213</v>
      </c>
      <c r="O277" s="16" t="s">
        <v>22</v>
      </c>
      <c r="P277" s="65" t="str">
        <f t="array" ref="P277"> index(publications!$A$1:$A$319, match($B277, publications!$B$1:$B$319, 0))</f>
        <v>Anette</v>
      </c>
    </row>
    <row r="278">
      <c r="A278" s="16" t="s">
        <v>4221</v>
      </c>
      <c r="B278" s="107" t="str">
        <f> VLOOKUP($A278,datasets!$A:$B,2,0)</f>
        <v>Mölg and Bolch 2017, Remote Sensing (IFALXNZB)</v>
      </c>
      <c r="C278" s="16" t="s">
        <v>3798</v>
      </c>
      <c r="D278" s="120" t="s">
        <v>4211</v>
      </c>
      <c r="E278" s="124" t="s">
        <v>4212</v>
      </c>
      <c r="F278" s="16" t="s">
        <v>203</v>
      </c>
      <c r="G278" s="16" t="s">
        <v>3252</v>
      </c>
      <c r="H278" s="16" t="s">
        <v>28</v>
      </c>
      <c r="I278" s="108" t="s">
        <v>22</v>
      </c>
      <c r="J278" s="108" t="s">
        <v>22</v>
      </c>
      <c r="K278" s="108" t="s">
        <v>22</v>
      </c>
      <c r="L278" s="16"/>
      <c r="M278" s="16" t="s">
        <v>22</v>
      </c>
      <c r="N278" s="16" t="s">
        <v>4213</v>
      </c>
      <c r="O278" s="16" t="s">
        <v>22</v>
      </c>
      <c r="P278" s="65" t="str">
        <f t="array" ref="P278"> index(publications!$A$1:$A$319, match($B278, publications!$B$1:$B$319, 0))</f>
        <v>Anette</v>
      </c>
    </row>
    <row r="279">
      <c r="A279" s="20" t="s">
        <v>4222</v>
      </c>
      <c r="B279" s="107" t="str">
        <f> VLOOKUP($A279,datasets!$A:$B,2,0)</f>
        <v>Mölg et al. 2019, The Cryosphere (ZMXR5AJX)</v>
      </c>
      <c r="C279" s="16" t="s">
        <v>3786</v>
      </c>
      <c r="D279" s="3" t="s">
        <v>4223</v>
      </c>
      <c r="E279" s="5">
        <v>2016.0</v>
      </c>
      <c r="F279" s="16" t="s">
        <v>203</v>
      </c>
      <c r="G279" s="16" t="s">
        <v>28</v>
      </c>
      <c r="H279" s="16" t="s">
        <v>3252</v>
      </c>
      <c r="I279" s="108" t="s">
        <v>22</v>
      </c>
      <c r="J279" s="108" t="s">
        <v>22</v>
      </c>
      <c r="K279" s="108" t="s">
        <v>22</v>
      </c>
      <c r="L279" s="16"/>
      <c r="M279" s="16" t="s">
        <v>22</v>
      </c>
      <c r="N279" s="16" t="s">
        <v>4224</v>
      </c>
      <c r="O279" s="16" t="s">
        <v>2256</v>
      </c>
      <c r="P279" s="65" t="str">
        <f t="array" ref="P279"> index(publications!$A$1:$A$319, match($B279, publications!$B$1:$B$319, 0))</f>
        <v>Anette</v>
      </c>
    </row>
    <row r="280">
      <c r="A280" s="16" t="s">
        <v>4225</v>
      </c>
      <c r="B280" s="107" t="str">
        <f> VLOOKUP($A280,datasets!$A:$B,2,0)</f>
        <v>Mölg et al. 2019, The Cryosphere (ZMXR5AJX)</v>
      </c>
      <c r="C280" s="16" t="s">
        <v>3786</v>
      </c>
      <c r="D280" s="3" t="s">
        <v>4223</v>
      </c>
      <c r="E280" s="5">
        <v>2016.0</v>
      </c>
      <c r="F280" s="16" t="s">
        <v>203</v>
      </c>
      <c r="G280" s="16" t="s">
        <v>28</v>
      </c>
      <c r="H280" s="16" t="s">
        <v>3252</v>
      </c>
      <c r="I280" s="108" t="s">
        <v>22</v>
      </c>
      <c r="J280" s="108" t="s">
        <v>22</v>
      </c>
      <c r="K280" s="108" t="s">
        <v>22</v>
      </c>
      <c r="L280" s="16"/>
      <c r="M280" s="16" t="s">
        <v>22</v>
      </c>
      <c r="N280" s="16" t="s">
        <v>4224</v>
      </c>
      <c r="O280" s="16" t="s">
        <v>2256</v>
      </c>
      <c r="P280" s="65" t="str">
        <f t="array" ref="P280"> index(publications!$A$1:$A$319, match($B280, publications!$B$1:$B$319, 0))</f>
        <v>Anette</v>
      </c>
    </row>
    <row r="281">
      <c r="A281" s="20" t="s">
        <v>4226</v>
      </c>
      <c r="B281" s="107" t="str">
        <f> VLOOKUP($A281,datasets!$A:$B,2,0)</f>
        <v>Mölg et al. 2019, The Cryosphere (ZMXR5AJX)</v>
      </c>
      <c r="C281" s="16" t="s">
        <v>3786</v>
      </c>
      <c r="D281" s="3" t="s">
        <v>4223</v>
      </c>
      <c r="E281" s="5">
        <v>2016.0</v>
      </c>
      <c r="F281" s="16" t="s">
        <v>203</v>
      </c>
      <c r="G281" s="16" t="s">
        <v>28</v>
      </c>
      <c r="H281" s="16" t="s">
        <v>3252</v>
      </c>
      <c r="I281" s="108" t="s">
        <v>22</v>
      </c>
      <c r="J281" s="108" t="s">
        <v>22</v>
      </c>
      <c r="K281" s="108" t="s">
        <v>22</v>
      </c>
      <c r="L281" s="16"/>
      <c r="M281" s="16" t="s">
        <v>22</v>
      </c>
      <c r="N281" s="16" t="s">
        <v>4224</v>
      </c>
      <c r="O281" s="16" t="s">
        <v>2256</v>
      </c>
      <c r="P281" s="65" t="str">
        <f t="array" ref="P281"> index(publications!$A$1:$A$319, match($B281, publications!$B$1:$B$319, 0))</f>
        <v>Anette</v>
      </c>
    </row>
    <row r="282">
      <c r="A282" s="16" t="s">
        <v>4227</v>
      </c>
      <c r="B282" s="107" t="str">
        <f> VLOOKUP($A282,datasets!$A:$B,2,0)</f>
        <v>Mölg et al. 2019, The Cryosphere (ZMXR5AJX)</v>
      </c>
      <c r="C282" s="16" t="s">
        <v>3786</v>
      </c>
      <c r="D282" s="3" t="s">
        <v>4223</v>
      </c>
      <c r="E282" s="5">
        <v>2016.0</v>
      </c>
      <c r="F282" s="16" t="s">
        <v>203</v>
      </c>
      <c r="G282" s="16" t="s">
        <v>28</v>
      </c>
      <c r="H282" s="16" t="s">
        <v>3252</v>
      </c>
      <c r="I282" s="108" t="s">
        <v>22</v>
      </c>
      <c r="J282" s="108" t="s">
        <v>22</v>
      </c>
      <c r="K282" s="108" t="s">
        <v>22</v>
      </c>
      <c r="L282" s="16"/>
      <c r="M282" s="16" t="s">
        <v>22</v>
      </c>
      <c r="N282" s="16" t="s">
        <v>4224</v>
      </c>
      <c r="O282" s="16" t="s">
        <v>2256</v>
      </c>
      <c r="P282" s="65" t="str">
        <f t="array" ref="P282"> index(publications!$A$1:$A$319, match($B282, publications!$B$1:$B$319, 0))</f>
        <v>Anette</v>
      </c>
    </row>
    <row r="283">
      <c r="A283" s="20" t="s">
        <v>4228</v>
      </c>
      <c r="B283" s="107" t="str">
        <f> VLOOKUP($A283,datasets!$A:$B,2,0)</f>
        <v>Mölg et al. 2019, The Cryosphere (ZMXR5AJX)</v>
      </c>
      <c r="C283" s="16" t="s">
        <v>3786</v>
      </c>
      <c r="D283" s="3" t="s">
        <v>4223</v>
      </c>
      <c r="E283" s="5">
        <v>2016.0</v>
      </c>
      <c r="F283" s="16" t="s">
        <v>203</v>
      </c>
      <c r="G283" s="16" t="s">
        <v>28</v>
      </c>
      <c r="H283" s="16" t="s">
        <v>3252</v>
      </c>
      <c r="I283" s="108" t="s">
        <v>22</v>
      </c>
      <c r="J283" s="108" t="s">
        <v>22</v>
      </c>
      <c r="K283" s="108" t="s">
        <v>22</v>
      </c>
      <c r="L283" s="16"/>
      <c r="M283" s="16" t="s">
        <v>22</v>
      </c>
      <c r="N283" s="16" t="s">
        <v>4224</v>
      </c>
      <c r="O283" s="16" t="s">
        <v>2256</v>
      </c>
      <c r="P283" s="65" t="str">
        <f t="array" ref="P283"> index(publications!$A$1:$A$319, match($B283, publications!$B$1:$B$319, 0))</f>
        <v>Anette</v>
      </c>
    </row>
    <row r="284">
      <c r="A284" s="16" t="s">
        <v>4229</v>
      </c>
      <c r="B284" s="107" t="str">
        <f> VLOOKUP($A284,datasets!$A:$B,2,0)</f>
        <v>Mölg et al. 2019, The Cryosphere (ZMXR5AJX)</v>
      </c>
      <c r="C284" s="16" t="s">
        <v>3786</v>
      </c>
      <c r="D284" s="3" t="s">
        <v>4223</v>
      </c>
      <c r="E284" s="5">
        <v>2016.0</v>
      </c>
      <c r="F284" s="16" t="s">
        <v>203</v>
      </c>
      <c r="G284" s="16" t="s">
        <v>28</v>
      </c>
      <c r="H284" s="16" t="s">
        <v>3252</v>
      </c>
      <c r="I284" s="108" t="s">
        <v>22</v>
      </c>
      <c r="J284" s="108" t="s">
        <v>22</v>
      </c>
      <c r="K284" s="108" t="s">
        <v>22</v>
      </c>
      <c r="L284" s="16"/>
      <c r="M284" s="16" t="s">
        <v>22</v>
      </c>
      <c r="N284" s="16" t="s">
        <v>4224</v>
      </c>
      <c r="O284" s="16" t="s">
        <v>2256</v>
      </c>
      <c r="P284" s="65" t="str">
        <f t="array" ref="P284"> index(publications!$A$1:$A$319, match($B284, publications!$B$1:$B$319, 0))</f>
        <v>Anette</v>
      </c>
    </row>
    <row r="285">
      <c r="A285" s="20" t="s">
        <v>4230</v>
      </c>
      <c r="B285" s="107" t="str">
        <f> VLOOKUP($A285,datasets!$A:$B,2,0)</f>
        <v>Mölg et al. 2019, The Cryosphere (ZMXR5AJX)</v>
      </c>
      <c r="C285" s="16" t="s">
        <v>3786</v>
      </c>
      <c r="D285" s="3" t="s">
        <v>4223</v>
      </c>
      <c r="E285" s="5">
        <v>2016.0</v>
      </c>
      <c r="F285" s="16" t="s">
        <v>203</v>
      </c>
      <c r="G285" s="16" t="s">
        <v>28</v>
      </c>
      <c r="H285" s="16" t="s">
        <v>3252</v>
      </c>
      <c r="I285" s="108" t="s">
        <v>22</v>
      </c>
      <c r="J285" s="108" t="s">
        <v>22</v>
      </c>
      <c r="K285" s="108" t="s">
        <v>22</v>
      </c>
      <c r="L285" s="16"/>
      <c r="M285" s="16" t="s">
        <v>22</v>
      </c>
      <c r="N285" s="16" t="s">
        <v>4224</v>
      </c>
      <c r="O285" s="16" t="s">
        <v>2256</v>
      </c>
      <c r="P285" s="65" t="str">
        <f t="array" ref="P285"> index(publications!$A$1:$A$319, match($B285, publications!$B$1:$B$319, 0))</f>
        <v>Anette</v>
      </c>
    </row>
    <row r="286">
      <c r="A286" s="16" t="s">
        <v>4231</v>
      </c>
      <c r="B286" s="107" t="str">
        <f> VLOOKUP($A286,datasets!$A:$B,2,0)</f>
        <v>Mölg et al. 2019, The Cryosphere (ZMXR5AJX)</v>
      </c>
      <c r="C286" s="16" t="s">
        <v>3786</v>
      </c>
      <c r="D286" s="3" t="s">
        <v>4223</v>
      </c>
      <c r="E286" s="5">
        <v>2016.0</v>
      </c>
      <c r="F286" s="16" t="s">
        <v>203</v>
      </c>
      <c r="G286" s="16" t="s">
        <v>28</v>
      </c>
      <c r="H286" s="16" t="s">
        <v>3252</v>
      </c>
      <c r="I286" s="108" t="s">
        <v>22</v>
      </c>
      <c r="J286" s="108" t="s">
        <v>22</v>
      </c>
      <c r="K286" s="108" t="s">
        <v>22</v>
      </c>
      <c r="L286" s="16"/>
      <c r="M286" s="16" t="s">
        <v>22</v>
      </c>
      <c r="N286" s="16" t="s">
        <v>4224</v>
      </c>
      <c r="O286" s="16" t="s">
        <v>2256</v>
      </c>
      <c r="P286" s="65" t="str">
        <f t="array" ref="P286"> index(publications!$A$1:$A$319, match($B286, publications!$B$1:$B$319, 0))</f>
        <v>Anette</v>
      </c>
    </row>
    <row r="287">
      <c r="A287" s="20" t="s">
        <v>4232</v>
      </c>
      <c r="B287" s="107" t="str">
        <f> VLOOKUP($A287,datasets!$A:$B,2,0)</f>
        <v>Munteanu et al. 2020, Proceedings of the Royal Society B: Biological Sciences (GD7U5PGI)</v>
      </c>
      <c r="C287" s="16" t="s">
        <v>3786</v>
      </c>
      <c r="D287" s="3" t="s">
        <v>4233</v>
      </c>
      <c r="E287" s="5" t="s">
        <v>22</v>
      </c>
      <c r="F287" s="16" t="s">
        <v>3252</v>
      </c>
      <c r="G287" s="16" t="s">
        <v>3252</v>
      </c>
      <c r="H287" s="16" t="s">
        <v>3252</v>
      </c>
      <c r="I287" s="108" t="s">
        <v>22</v>
      </c>
      <c r="J287" s="108" t="s">
        <v>22</v>
      </c>
      <c r="K287" s="108" t="s">
        <v>22</v>
      </c>
      <c r="L287" s="16"/>
      <c r="M287" s="16" t="s">
        <v>22</v>
      </c>
      <c r="N287" s="16" t="s">
        <v>4234</v>
      </c>
      <c r="O287" s="16" t="s">
        <v>2268</v>
      </c>
      <c r="P287" s="65" t="str">
        <f t="array" ref="P287"> index(publications!$A$1:$A$319, match($B287, publications!$B$1:$B$319, 0))</f>
        <v>Livia</v>
      </c>
    </row>
    <row r="288">
      <c r="A288" s="4" t="s">
        <v>4235</v>
      </c>
      <c r="B288" s="107" t="str">
        <f> VLOOKUP($A288,datasets!$A:$B,2,0)</f>
        <v>Nagarajan and Schenk 2016, ISPRS Journal of Photogrammetry and Remote Sensing (Q45H8ZC2)</v>
      </c>
      <c r="C288" s="16" t="s">
        <v>3849</v>
      </c>
      <c r="D288" s="3" t="s">
        <v>4236</v>
      </c>
      <c r="E288" s="5" t="s">
        <v>22</v>
      </c>
      <c r="F288" s="16" t="s">
        <v>203</v>
      </c>
      <c r="G288" s="16" t="s">
        <v>3252</v>
      </c>
      <c r="H288" s="16" t="s">
        <v>28</v>
      </c>
      <c r="I288" s="108" t="s">
        <v>22</v>
      </c>
      <c r="J288" s="108" t="s">
        <v>22</v>
      </c>
      <c r="K288" s="108" t="s">
        <v>22</v>
      </c>
      <c r="L288" s="16"/>
      <c r="M288" s="16" t="s">
        <v>4237</v>
      </c>
      <c r="N288" s="16" t="s">
        <v>22</v>
      </c>
      <c r="O288" s="16" t="s">
        <v>22</v>
      </c>
      <c r="P288" s="65" t="str">
        <f t="array" ref="P288"> index(publications!$A$1:$A$319, match($B288, publications!$B$1:$B$319, 0))</f>
        <v>Thomas</v>
      </c>
    </row>
    <row r="289">
      <c r="A289" s="20" t="s">
        <v>4238</v>
      </c>
      <c r="B289" s="107" t="str">
        <f> VLOOKUP($A289,datasets!$A:$B,2,0)</f>
        <v>Nebiker et al. 2014, Remote Sensing (TTUA98S8)</v>
      </c>
      <c r="C289" s="16" t="s">
        <v>3786</v>
      </c>
      <c r="D289" s="3" t="s">
        <v>3937</v>
      </c>
      <c r="E289" s="5" t="s">
        <v>22</v>
      </c>
      <c r="F289" s="16" t="s">
        <v>203</v>
      </c>
      <c r="G289" s="16" t="s">
        <v>203</v>
      </c>
      <c r="H289" s="16" t="s">
        <v>203</v>
      </c>
      <c r="I289" s="108" t="s">
        <v>4239</v>
      </c>
      <c r="J289" s="108" t="s">
        <v>4239</v>
      </c>
      <c r="K289" s="108" t="s">
        <v>22</v>
      </c>
      <c r="L289" s="16"/>
      <c r="M289" s="16" t="s">
        <v>4240</v>
      </c>
      <c r="N289" s="16" t="s">
        <v>4241</v>
      </c>
      <c r="O289" s="16" t="s">
        <v>22</v>
      </c>
      <c r="P289" s="65" t="str">
        <f t="array" ref="P289"> index(publications!$A$1:$A$319, match($B289, publications!$B$1:$B$319, 0))</f>
        <v>Camillo</v>
      </c>
    </row>
    <row r="290">
      <c r="A290" s="16" t="s">
        <v>4242</v>
      </c>
      <c r="B290" s="107" t="str">
        <f> VLOOKUP($A290,datasets!$A:$B,2,0)</f>
        <v>Nebiker et al. 2014, Remote Sensing (TTUA98S8)</v>
      </c>
      <c r="C290" s="16" t="s">
        <v>3786</v>
      </c>
      <c r="D290" s="3" t="s">
        <v>3937</v>
      </c>
      <c r="E290" s="5" t="s">
        <v>22</v>
      </c>
      <c r="F290" s="16" t="s">
        <v>203</v>
      </c>
      <c r="G290" s="16" t="s">
        <v>203</v>
      </c>
      <c r="H290" s="16" t="s">
        <v>203</v>
      </c>
      <c r="I290" s="108" t="s">
        <v>4239</v>
      </c>
      <c r="J290" s="108" t="s">
        <v>4239</v>
      </c>
      <c r="K290" s="108" t="s">
        <v>22</v>
      </c>
      <c r="L290" s="16"/>
      <c r="M290" s="16" t="s">
        <v>4240</v>
      </c>
      <c r="N290" s="16" t="s">
        <v>4241</v>
      </c>
      <c r="O290" s="16" t="s">
        <v>22</v>
      </c>
      <c r="P290" s="65" t="str">
        <f t="array" ref="P290"> index(publications!$A$1:$A$319, match($B290, publications!$B$1:$B$319, 0))</f>
        <v>Camillo</v>
      </c>
    </row>
    <row r="291">
      <c r="A291" s="16" t="s">
        <v>4243</v>
      </c>
      <c r="B291" s="107" t="str">
        <f> VLOOKUP($A291,datasets!$A:$B,2,0)</f>
        <v>Nebiker et al. 2014, Remote Sensing (TTUA98S8)</v>
      </c>
      <c r="C291" s="16" t="s">
        <v>3777</v>
      </c>
      <c r="D291" s="3" t="s">
        <v>4244</v>
      </c>
      <c r="E291" s="5" t="s">
        <v>22</v>
      </c>
      <c r="F291" s="16" t="s">
        <v>203</v>
      </c>
      <c r="G291" s="16" t="s">
        <v>203</v>
      </c>
      <c r="H291" s="16" t="s">
        <v>203</v>
      </c>
      <c r="I291" s="108" t="s">
        <v>4239</v>
      </c>
      <c r="J291" s="108" t="s">
        <v>4239</v>
      </c>
      <c r="K291" s="108" t="s">
        <v>22</v>
      </c>
      <c r="L291" s="16"/>
      <c r="M291" s="16" t="s">
        <v>4240</v>
      </c>
      <c r="N291" s="16" t="s">
        <v>4241</v>
      </c>
      <c r="O291" s="16" t="s">
        <v>22</v>
      </c>
      <c r="P291" s="65" t="str">
        <f t="array" ref="P291"> index(publications!$A$1:$A$319, match($B291, publications!$B$1:$B$319, 0))</f>
        <v>Camillo</v>
      </c>
    </row>
    <row r="292">
      <c r="A292" s="16" t="s">
        <v>4245</v>
      </c>
      <c r="B292" s="107" t="str">
        <f> VLOOKUP($A292,datasets!$A:$B,2,0)</f>
        <v>Nebiker et al. 2014, Remote Sensing (TTUA98S8)</v>
      </c>
      <c r="C292" s="16" t="s">
        <v>3777</v>
      </c>
      <c r="D292" s="3" t="s">
        <v>4244</v>
      </c>
      <c r="E292" s="5" t="s">
        <v>22</v>
      </c>
      <c r="F292" s="16" t="s">
        <v>203</v>
      </c>
      <c r="G292" s="16" t="s">
        <v>203</v>
      </c>
      <c r="H292" s="16" t="s">
        <v>203</v>
      </c>
      <c r="I292" s="108" t="s">
        <v>4239</v>
      </c>
      <c r="J292" s="108" t="s">
        <v>4239</v>
      </c>
      <c r="K292" s="108" t="s">
        <v>22</v>
      </c>
      <c r="L292" s="16"/>
      <c r="M292" s="16" t="s">
        <v>4240</v>
      </c>
      <c r="N292" s="16" t="s">
        <v>4241</v>
      </c>
      <c r="O292" s="16" t="s">
        <v>22</v>
      </c>
      <c r="P292" s="65" t="str">
        <f t="array" ref="P292"> index(publications!$A$1:$A$319, match($B292, publications!$B$1:$B$319, 0))</f>
        <v>Camillo</v>
      </c>
    </row>
    <row r="293">
      <c r="A293" s="20" t="s">
        <v>4246</v>
      </c>
      <c r="B293" s="107" t="str">
        <f> VLOOKUP($A293,datasets!$A:$B,2,0)</f>
        <v>Nita et al. 2018, Remote Sensing of Environment (69M5DZSF)</v>
      </c>
      <c r="C293" s="16" t="s">
        <v>3786</v>
      </c>
      <c r="D293" s="3" t="s">
        <v>3850</v>
      </c>
      <c r="E293" s="5" t="s">
        <v>22</v>
      </c>
      <c r="F293" s="16" t="s">
        <v>203</v>
      </c>
      <c r="G293" s="16" t="s">
        <v>28</v>
      </c>
      <c r="H293" s="16" t="s">
        <v>28</v>
      </c>
      <c r="I293" s="108" t="s">
        <v>22</v>
      </c>
      <c r="J293" s="108" t="s">
        <v>22</v>
      </c>
      <c r="K293" s="108" t="s">
        <v>22</v>
      </c>
      <c r="L293" s="16"/>
      <c r="M293" s="16" t="s">
        <v>22</v>
      </c>
      <c r="N293" s="16" t="s">
        <v>4247</v>
      </c>
      <c r="O293" s="16" t="s">
        <v>22</v>
      </c>
      <c r="P293" s="65" t="str">
        <f t="array" ref="P293"> index(publications!$A$1:$A$319, match($B293, publications!$B$1:$B$319, 0))</f>
        <v>Amaury</v>
      </c>
    </row>
    <row r="294">
      <c r="A294" s="20" t="s">
        <v>4248</v>
      </c>
      <c r="B294" s="107" t="str">
        <f> VLOOKUP($A294,datasets!$A:$B,2,0)</f>
        <v>Nuimura et al. 2017, Quaternary International (SPYHCGR7)</v>
      </c>
      <c r="C294" s="16" t="s">
        <v>3777</v>
      </c>
      <c r="D294" s="3" t="s">
        <v>3778</v>
      </c>
      <c r="E294" s="5">
        <v>2010.0</v>
      </c>
      <c r="F294" s="16" t="s">
        <v>203</v>
      </c>
      <c r="G294" s="16" t="s">
        <v>203</v>
      </c>
      <c r="H294" s="16" t="s">
        <v>203</v>
      </c>
      <c r="I294" s="108" t="s">
        <v>4147</v>
      </c>
      <c r="J294" s="108" t="s">
        <v>4148</v>
      </c>
      <c r="K294" s="108" t="s">
        <v>22</v>
      </c>
      <c r="L294" s="16"/>
      <c r="M294" s="16" t="s">
        <v>4249</v>
      </c>
      <c r="N294" s="16" t="s">
        <v>4250</v>
      </c>
      <c r="O294" s="16" t="s">
        <v>2177</v>
      </c>
      <c r="P294" s="65" t="str">
        <f t="array" ref="P294"> index(publications!$A$1:$A$319, match($B294, publications!$B$1:$B$319, 0))</f>
        <v>Amaury</v>
      </c>
    </row>
    <row r="295">
      <c r="A295" s="16" t="s">
        <v>4251</v>
      </c>
      <c r="B295" s="107" t="str">
        <f> VLOOKUP($A295,datasets!$A:$B,2,0)</f>
        <v>Nuimura et al. 2017, Quaternary International (SPYHCGR7)</v>
      </c>
      <c r="C295" s="16" t="s">
        <v>3777</v>
      </c>
      <c r="D295" s="3" t="s">
        <v>3778</v>
      </c>
      <c r="E295" s="5">
        <v>2010.0</v>
      </c>
      <c r="F295" s="16" t="s">
        <v>203</v>
      </c>
      <c r="G295" s="16" t="s">
        <v>203</v>
      </c>
      <c r="H295" s="16" t="s">
        <v>203</v>
      </c>
      <c r="I295" s="108" t="s">
        <v>4147</v>
      </c>
      <c r="J295" s="108" t="s">
        <v>4148</v>
      </c>
      <c r="K295" s="108" t="s">
        <v>22</v>
      </c>
      <c r="L295" s="16"/>
      <c r="M295" s="16" t="s">
        <v>4249</v>
      </c>
      <c r="N295" s="16" t="s">
        <v>4250</v>
      </c>
      <c r="O295" s="16" t="s">
        <v>2177</v>
      </c>
      <c r="P295" s="65" t="str">
        <f t="array" ref="P295"> index(publications!$A$1:$A$319, match($B295, publications!$B$1:$B$319, 0))</f>
        <v>Amaury</v>
      </c>
    </row>
    <row r="296">
      <c r="A296" s="20" t="s">
        <v>4252</v>
      </c>
      <c r="B296" s="107" t="str">
        <f> VLOOKUP($A296,datasets!$A:$B,2,0)</f>
        <v>Núñez-Andrés et al. 2019, Geomatics, Natural Hazards and Risk (JTUUBHR8)</v>
      </c>
      <c r="C296" s="16" t="s">
        <v>3786</v>
      </c>
      <c r="D296" s="3" t="s">
        <v>3850</v>
      </c>
      <c r="E296" s="5" t="s">
        <v>22</v>
      </c>
      <c r="F296" s="16" t="s">
        <v>203</v>
      </c>
      <c r="G296" s="16" t="s">
        <v>28</v>
      </c>
      <c r="H296" s="16" t="s">
        <v>28</v>
      </c>
      <c r="I296" s="109" t="s">
        <v>22</v>
      </c>
      <c r="J296" s="108" t="s">
        <v>22</v>
      </c>
      <c r="K296" s="108" t="s">
        <v>22</v>
      </c>
      <c r="L296" s="5"/>
      <c r="M296" s="5" t="s">
        <v>22</v>
      </c>
      <c r="N296" s="16" t="s">
        <v>4253</v>
      </c>
      <c r="O296" s="16" t="s">
        <v>22</v>
      </c>
      <c r="P296" s="65" t="str">
        <f t="array" ref="P296"> index(publications!$A$1:$A$319, match($B296, publications!$B$1:$B$319, 0))</f>
        <v>Anette</v>
      </c>
    </row>
    <row r="297">
      <c r="A297" s="20" t="s">
        <v>4254</v>
      </c>
      <c r="B297" s="107" t="str">
        <f> VLOOKUP($A297,datasets!$A:$B,2,0)</f>
        <v>Núñez-Andrés et al. 2019, Geomatics, Natural Hazards and Risk (JTUUBHR8)</v>
      </c>
      <c r="C297" s="16" t="s">
        <v>3786</v>
      </c>
      <c r="D297" s="3" t="s">
        <v>3850</v>
      </c>
      <c r="E297" s="5" t="s">
        <v>22</v>
      </c>
      <c r="F297" s="16" t="s">
        <v>203</v>
      </c>
      <c r="G297" s="16" t="s">
        <v>203</v>
      </c>
      <c r="H297" s="16" t="s">
        <v>28</v>
      </c>
      <c r="I297" s="109" t="s">
        <v>22</v>
      </c>
      <c r="J297" s="108" t="s">
        <v>22</v>
      </c>
      <c r="K297" s="108" t="s">
        <v>22</v>
      </c>
      <c r="L297" s="5"/>
      <c r="M297" s="5" t="s">
        <v>22</v>
      </c>
      <c r="N297" s="16" t="s">
        <v>4253</v>
      </c>
      <c r="O297" s="16" t="s">
        <v>22</v>
      </c>
      <c r="P297" s="65" t="str">
        <f t="array" ref="P297"> index(publications!$A$1:$A$319, match($B297, publications!$B$1:$B$319, 0))</f>
        <v>Anette</v>
      </c>
    </row>
    <row r="298">
      <c r="A298" s="20" t="s">
        <v>4255</v>
      </c>
      <c r="B298" s="107" t="str">
        <f> VLOOKUP($A298,datasets!$A:$B,2,0)</f>
        <v>Núñez-Andrés et al. 2019, Geomatics, Natural Hazards and Risk (JTUUBHR8)</v>
      </c>
      <c r="C298" s="16" t="s">
        <v>3786</v>
      </c>
      <c r="D298" s="3" t="s">
        <v>3850</v>
      </c>
      <c r="E298" s="5" t="s">
        <v>22</v>
      </c>
      <c r="F298" s="16" t="s">
        <v>203</v>
      </c>
      <c r="G298" s="16" t="s">
        <v>203</v>
      </c>
      <c r="H298" s="16" t="s">
        <v>28</v>
      </c>
      <c r="I298" s="109" t="s">
        <v>22</v>
      </c>
      <c r="J298" s="108" t="s">
        <v>22</v>
      </c>
      <c r="K298" s="108" t="s">
        <v>22</v>
      </c>
      <c r="L298" s="5"/>
      <c r="M298" s="5" t="s">
        <v>22</v>
      </c>
      <c r="N298" s="16" t="s">
        <v>4253</v>
      </c>
      <c r="O298" s="16" t="s">
        <v>22</v>
      </c>
      <c r="P298" s="65" t="str">
        <f t="array" ref="P298"> index(publications!$A$1:$A$319, match($B298, publications!$B$1:$B$319, 0))</f>
        <v>Anette</v>
      </c>
    </row>
    <row r="299">
      <c r="A299" s="20" t="s">
        <v>4256</v>
      </c>
      <c r="B299" s="107" t="str">
        <f> VLOOKUP($A299,datasets!$A:$B,2,0)</f>
        <v>Núñez-Andrés et al. 2019, Geomatics, Natural Hazards and Risk (JTUUBHR8)</v>
      </c>
      <c r="C299" s="16" t="s">
        <v>3786</v>
      </c>
      <c r="D299" s="3" t="s">
        <v>3850</v>
      </c>
      <c r="E299" s="5" t="s">
        <v>22</v>
      </c>
      <c r="F299" s="16" t="s">
        <v>203</v>
      </c>
      <c r="G299" s="16" t="s">
        <v>203</v>
      </c>
      <c r="H299" s="16" t="s">
        <v>28</v>
      </c>
      <c r="I299" s="109" t="s">
        <v>22</v>
      </c>
      <c r="J299" s="108" t="s">
        <v>22</v>
      </c>
      <c r="K299" s="108" t="s">
        <v>22</v>
      </c>
      <c r="L299" s="5"/>
      <c r="M299" s="5" t="s">
        <v>22</v>
      </c>
      <c r="N299" s="16" t="s">
        <v>4253</v>
      </c>
      <c r="O299" s="16" t="s">
        <v>22</v>
      </c>
      <c r="P299" s="65" t="str">
        <f t="array" ref="P299"> index(publications!$A$1:$A$319, match($B299, publications!$B$1:$B$319, 0))</f>
        <v>Anette</v>
      </c>
    </row>
    <row r="300">
      <c r="A300" s="20" t="s">
        <v>4257</v>
      </c>
      <c r="B300" s="107" t="str">
        <f> VLOOKUP($A300,datasets!$A:$B,2,0)</f>
        <v>Nurminen et al. 2015, Remote Sensing (ZVQJ9Z46)</v>
      </c>
      <c r="C300" s="16" t="s">
        <v>3777</v>
      </c>
      <c r="D300" s="3" t="s">
        <v>3796</v>
      </c>
      <c r="E300" s="73" t="s">
        <v>4258</v>
      </c>
      <c r="F300" s="16" t="s">
        <v>203</v>
      </c>
      <c r="G300" s="16" t="s">
        <v>203</v>
      </c>
      <c r="H300" s="16" t="s">
        <v>3252</v>
      </c>
      <c r="I300" s="108" t="s">
        <v>22</v>
      </c>
      <c r="J300" s="108" t="s">
        <v>22</v>
      </c>
      <c r="K300" s="108" t="s">
        <v>22</v>
      </c>
      <c r="L300" s="16"/>
      <c r="M300" s="16" t="s">
        <v>22</v>
      </c>
      <c r="N300" s="16" t="s">
        <v>4259</v>
      </c>
      <c r="O300" s="16" t="s">
        <v>22</v>
      </c>
      <c r="P300" s="65" t="str">
        <f t="array" ref="P300"> index(publications!$A$1:$A$319, match($B300, publications!$B$1:$B$319, 0))</f>
        <v>Livia</v>
      </c>
    </row>
    <row r="301">
      <c r="A301" s="20" t="s">
        <v>4260</v>
      </c>
      <c r="B301" s="107" t="str">
        <f> VLOOKUP($A301,datasets!$A:$B,2,0)</f>
        <v>Nurminen et al. 2015, Remote Sensing (ZVQJ9Z46)</v>
      </c>
      <c r="C301" s="16" t="s">
        <v>3777</v>
      </c>
      <c r="D301" s="3" t="s">
        <v>3796</v>
      </c>
      <c r="E301" s="73" t="s">
        <v>4258</v>
      </c>
      <c r="F301" s="16" t="s">
        <v>203</v>
      </c>
      <c r="G301" s="16" t="s">
        <v>203</v>
      </c>
      <c r="H301" s="16" t="s">
        <v>3252</v>
      </c>
      <c r="I301" s="108" t="s">
        <v>22</v>
      </c>
      <c r="J301" s="108" t="s">
        <v>22</v>
      </c>
      <c r="K301" s="108" t="s">
        <v>22</v>
      </c>
      <c r="L301" s="16"/>
      <c r="M301" s="16" t="s">
        <v>22</v>
      </c>
      <c r="N301" s="16" t="s">
        <v>4259</v>
      </c>
      <c r="O301" s="16" t="s">
        <v>22</v>
      </c>
      <c r="P301" s="65" t="str">
        <f t="array" ref="P301"> index(publications!$A$1:$A$319, match($B301, publications!$B$1:$B$319, 0))</f>
        <v>Livia</v>
      </c>
    </row>
    <row r="302">
      <c r="A302" s="20" t="s">
        <v>4261</v>
      </c>
      <c r="B302" s="107" t="str">
        <f> VLOOKUP($A302,datasets!$A:$B,2,0)</f>
        <v>Nurminen et al. 2015, Remote Sensing (ZVQJ9Z46)</v>
      </c>
      <c r="C302" s="16" t="s">
        <v>3777</v>
      </c>
      <c r="D302" s="3" t="s">
        <v>3796</v>
      </c>
      <c r="E302" s="73" t="s">
        <v>4258</v>
      </c>
      <c r="F302" s="16" t="s">
        <v>203</v>
      </c>
      <c r="G302" s="16" t="s">
        <v>203</v>
      </c>
      <c r="H302" s="16" t="s">
        <v>3252</v>
      </c>
      <c r="I302" s="108" t="s">
        <v>22</v>
      </c>
      <c r="J302" s="108" t="s">
        <v>22</v>
      </c>
      <c r="K302" s="108" t="s">
        <v>22</v>
      </c>
      <c r="L302" s="16"/>
      <c r="M302" s="16" t="s">
        <v>22</v>
      </c>
      <c r="N302" s="16" t="s">
        <v>4259</v>
      </c>
      <c r="O302" s="16" t="s">
        <v>22</v>
      </c>
      <c r="P302" s="65" t="str">
        <f t="array" ref="P302"> index(publications!$A$1:$A$319, match($B302, publications!$B$1:$B$319, 0))</f>
        <v>Livia</v>
      </c>
    </row>
    <row r="303">
      <c r="A303" s="20" t="s">
        <v>4262</v>
      </c>
      <c r="B303" s="107" t="str">
        <f> VLOOKUP($A303,datasets!$A:$B,2,0)</f>
        <v>Nurminen et al. 2015, Remote Sensing (ZVQJ9Z46)</v>
      </c>
      <c r="C303" s="16" t="s">
        <v>3777</v>
      </c>
      <c r="D303" s="3" t="s">
        <v>3796</v>
      </c>
      <c r="E303" s="73" t="s">
        <v>4258</v>
      </c>
      <c r="F303" s="16" t="s">
        <v>203</v>
      </c>
      <c r="G303" s="16" t="s">
        <v>203</v>
      </c>
      <c r="H303" s="16" t="s">
        <v>3252</v>
      </c>
      <c r="I303" s="108" t="s">
        <v>22</v>
      </c>
      <c r="J303" s="108" t="s">
        <v>22</v>
      </c>
      <c r="K303" s="108" t="s">
        <v>22</v>
      </c>
      <c r="L303" s="16"/>
      <c r="M303" s="16" t="s">
        <v>22</v>
      </c>
      <c r="N303" s="16" t="s">
        <v>4259</v>
      </c>
      <c r="O303" s="16" t="s">
        <v>22</v>
      </c>
      <c r="P303" s="65" t="str">
        <f t="array" ref="P303"> index(publications!$A$1:$A$319, match($B303, publications!$B$1:$B$319, 0))</f>
        <v>Livia</v>
      </c>
    </row>
    <row r="304">
      <c r="A304" s="20" t="s">
        <v>4263</v>
      </c>
      <c r="B304" s="107" t="str">
        <f> VLOOKUP($A304,datasets!$A:$B,2,0)</f>
        <v>Nurminen et al. 2015, Remote Sensing (ZVQJ9Z46)</v>
      </c>
      <c r="C304" s="16" t="s">
        <v>3777</v>
      </c>
      <c r="D304" s="3" t="s">
        <v>3796</v>
      </c>
      <c r="E304" s="73" t="s">
        <v>4258</v>
      </c>
      <c r="F304" s="16" t="s">
        <v>203</v>
      </c>
      <c r="G304" s="16" t="s">
        <v>203</v>
      </c>
      <c r="H304" s="16" t="s">
        <v>3252</v>
      </c>
      <c r="I304" s="108" t="s">
        <v>22</v>
      </c>
      <c r="J304" s="108" t="s">
        <v>22</v>
      </c>
      <c r="K304" s="108" t="s">
        <v>22</v>
      </c>
      <c r="L304" s="16"/>
      <c r="M304" s="16" t="s">
        <v>22</v>
      </c>
      <c r="N304" s="16" t="s">
        <v>4259</v>
      </c>
      <c r="O304" s="16" t="s">
        <v>22</v>
      </c>
      <c r="P304" s="65" t="str">
        <f t="array" ref="P304"> index(publications!$A$1:$A$319, match($B304, publications!$B$1:$B$319, 0))</f>
        <v>Livia</v>
      </c>
    </row>
    <row r="305">
      <c r="A305" s="20" t="s">
        <v>4264</v>
      </c>
      <c r="B305" s="107" t="str">
        <f> VLOOKUP($A305,datasets!$A:$B,2,0)</f>
        <v>Nurminen et al. 2015, Remote Sensing (ZVQJ9Z46)</v>
      </c>
      <c r="C305" s="16" t="s">
        <v>3777</v>
      </c>
      <c r="D305" s="3" t="s">
        <v>3796</v>
      </c>
      <c r="E305" s="73" t="s">
        <v>4258</v>
      </c>
      <c r="F305" s="16" t="s">
        <v>203</v>
      </c>
      <c r="G305" s="16" t="s">
        <v>203</v>
      </c>
      <c r="H305" s="16" t="s">
        <v>3252</v>
      </c>
      <c r="I305" s="108" t="s">
        <v>22</v>
      </c>
      <c r="J305" s="108" t="s">
        <v>22</v>
      </c>
      <c r="K305" s="108" t="s">
        <v>22</v>
      </c>
      <c r="L305" s="16"/>
      <c r="M305" s="16" t="s">
        <v>22</v>
      </c>
      <c r="N305" s="16" t="s">
        <v>4259</v>
      </c>
      <c r="O305" s="16" t="s">
        <v>22</v>
      </c>
      <c r="P305" s="65" t="str">
        <f t="array" ref="P305"> index(publications!$A$1:$A$319, match($B305, publications!$B$1:$B$319, 0))</f>
        <v>Livia</v>
      </c>
    </row>
    <row r="306">
      <c r="A306" s="20" t="s">
        <v>4265</v>
      </c>
      <c r="B306" s="107" t="str">
        <f> VLOOKUP($A306,datasets!$A:$B,2,0)</f>
        <v>Nurminen et al. 2015, Remote Sensing (ZVQJ9Z46)</v>
      </c>
      <c r="C306" s="16" t="s">
        <v>3777</v>
      </c>
      <c r="D306" s="3" t="s">
        <v>3796</v>
      </c>
      <c r="E306" s="73" t="s">
        <v>4258</v>
      </c>
      <c r="F306" s="16" t="s">
        <v>203</v>
      </c>
      <c r="G306" s="16" t="s">
        <v>203</v>
      </c>
      <c r="H306" s="16" t="s">
        <v>3252</v>
      </c>
      <c r="I306" s="108" t="s">
        <v>22</v>
      </c>
      <c r="J306" s="108" t="s">
        <v>22</v>
      </c>
      <c r="K306" s="108" t="s">
        <v>22</v>
      </c>
      <c r="L306" s="16"/>
      <c r="M306" s="16" t="s">
        <v>22</v>
      </c>
      <c r="N306" s="16" t="s">
        <v>4259</v>
      </c>
      <c r="O306" s="16" t="s">
        <v>22</v>
      </c>
      <c r="P306" s="65" t="str">
        <f t="array" ref="P306"> index(publications!$A$1:$A$319, match($B306, publications!$B$1:$B$319, 0))</f>
        <v>Livia</v>
      </c>
    </row>
    <row r="307">
      <c r="A307" s="20" t="s">
        <v>4266</v>
      </c>
      <c r="B307" s="107" t="str">
        <f> VLOOKUP($A307,datasets!$A:$B,2,0)</f>
        <v>Óskarsson et al. 2020, Surtsey Research (PTTQ9VGB)</v>
      </c>
      <c r="C307" s="16" t="s">
        <v>3786</v>
      </c>
      <c r="D307" s="3" t="s">
        <v>3813</v>
      </c>
      <c r="E307" s="5" t="s">
        <v>22</v>
      </c>
      <c r="F307" s="16" t="s">
        <v>203</v>
      </c>
      <c r="G307" s="16" t="s">
        <v>28</v>
      </c>
      <c r="H307" s="16" t="s">
        <v>3252</v>
      </c>
      <c r="I307" s="108" t="s">
        <v>22</v>
      </c>
      <c r="J307" s="108" t="s">
        <v>22</v>
      </c>
      <c r="K307" s="108" t="s">
        <v>22</v>
      </c>
      <c r="L307" s="16"/>
      <c r="M307" s="16" t="s">
        <v>22</v>
      </c>
      <c r="N307" s="16" t="s">
        <v>4267</v>
      </c>
      <c r="O307" s="16" t="s">
        <v>1875</v>
      </c>
      <c r="P307" s="65" t="str">
        <f t="array" ref="P307"> index(publications!$A$1:$A$319, match($B307, publications!$B$1:$B$319, 0))</f>
        <v>Melanie</v>
      </c>
    </row>
    <row r="308">
      <c r="A308" s="20" t="s">
        <v>4268</v>
      </c>
      <c r="B308" s="107" t="str">
        <f> VLOOKUP($A308,datasets!$A:$B,2,0)</f>
        <v>Óskarsson et al. 2020, Surtsey Research (PTTQ9VGB)</v>
      </c>
      <c r="C308" s="16" t="s">
        <v>3786</v>
      </c>
      <c r="D308" s="3" t="s">
        <v>3813</v>
      </c>
      <c r="E308" s="5" t="s">
        <v>22</v>
      </c>
      <c r="F308" s="16" t="s">
        <v>203</v>
      </c>
      <c r="G308" s="16" t="s">
        <v>28</v>
      </c>
      <c r="H308" s="16" t="s">
        <v>3252</v>
      </c>
      <c r="I308" s="108" t="s">
        <v>22</v>
      </c>
      <c r="J308" s="108" t="s">
        <v>22</v>
      </c>
      <c r="K308" s="108" t="s">
        <v>22</v>
      </c>
      <c r="L308" s="16"/>
      <c r="M308" s="16" t="s">
        <v>22</v>
      </c>
      <c r="N308" s="16" t="s">
        <v>4269</v>
      </c>
      <c r="O308" s="16" t="s">
        <v>1875</v>
      </c>
      <c r="P308" s="65" t="str">
        <f t="array" ref="P308"> index(publications!$A$1:$A$319, match($B308, publications!$B$1:$B$319, 0))</f>
        <v>Melanie</v>
      </c>
    </row>
    <row r="309">
      <c r="A309" s="20" t="s">
        <v>4270</v>
      </c>
      <c r="B309" s="107" t="str">
        <f> VLOOKUP($A309,datasets!$A:$B,2,0)</f>
        <v>Pacina and Popelka 2017, Geoinformatics FCE CTU (46MI564E)</v>
      </c>
      <c r="C309" s="16" t="s">
        <v>3786</v>
      </c>
      <c r="D309" s="3" t="s">
        <v>3850</v>
      </c>
      <c r="E309" s="5" t="s">
        <v>22</v>
      </c>
      <c r="F309" s="16" t="s">
        <v>203</v>
      </c>
      <c r="G309" s="16" t="s">
        <v>28</v>
      </c>
      <c r="H309" s="16" t="s">
        <v>203</v>
      </c>
      <c r="I309" s="108" t="s">
        <v>4271</v>
      </c>
      <c r="J309" s="108" t="s">
        <v>3874</v>
      </c>
      <c r="K309" s="108" t="s">
        <v>22</v>
      </c>
      <c r="L309" s="16"/>
      <c r="M309" s="16" t="s">
        <v>4271</v>
      </c>
      <c r="O309" s="16" t="s">
        <v>22</v>
      </c>
      <c r="P309" s="65" t="str">
        <f t="array" ref="P309"> index(publications!$A$1:$A$319, match($B309, publications!$B$1:$B$319, 0))</f>
        <v>Livia</v>
      </c>
    </row>
    <row r="310">
      <c r="A310" s="20" t="s">
        <v>4272</v>
      </c>
      <c r="B310" s="107" t="str">
        <f> VLOOKUP($A310,datasets!$A:$B,2,0)</f>
        <v>Pacina and Popelka 2017, Geoinformatics FCE CTU (46MI564E)</v>
      </c>
      <c r="C310" s="16" t="s">
        <v>3786</v>
      </c>
      <c r="D310" s="3" t="s">
        <v>3850</v>
      </c>
      <c r="E310" s="5" t="s">
        <v>22</v>
      </c>
      <c r="F310" s="16" t="s">
        <v>203</v>
      </c>
      <c r="G310" s="16" t="s">
        <v>28</v>
      </c>
      <c r="H310" s="16" t="s">
        <v>203</v>
      </c>
      <c r="I310" s="108" t="s">
        <v>4271</v>
      </c>
      <c r="J310" s="108" t="s">
        <v>3874</v>
      </c>
      <c r="K310" s="108" t="s">
        <v>22</v>
      </c>
      <c r="L310" s="16"/>
      <c r="M310" s="16" t="s">
        <v>4271</v>
      </c>
      <c r="O310" s="16" t="s">
        <v>22</v>
      </c>
      <c r="P310" s="65" t="str">
        <f t="array" ref="P310"> index(publications!$A$1:$A$319, match($B310, publications!$B$1:$B$319, 0))</f>
        <v>Livia</v>
      </c>
    </row>
    <row r="311">
      <c r="A311" s="20" t="s">
        <v>4273</v>
      </c>
      <c r="B311" s="107" t="str">
        <f> VLOOKUP($A311,datasets!$A:$B,2,0)</f>
        <v>Papworth et al. 2016, Journal of Archaeological Science (B5ILGT3L)</v>
      </c>
      <c r="C311" s="47" t="s">
        <v>3777</v>
      </c>
      <c r="D311" s="3" t="s">
        <v>3796</v>
      </c>
      <c r="E311" s="5" t="s">
        <v>3965</v>
      </c>
      <c r="F311" s="47" t="s">
        <v>203</v>
      </c>
      <c r="G311" s="47" t="s">
        <v>28</v>
      </c>
      <c r="H311" s="47" t="s">
        <v>28</v>
      </c>
      <c r="I311" s="108" t="s">
        <v>22</v>
      </c>
      <c r="J311" s="108" t="s">
        <v>22</v>
      </c>
      <c r="K311" s="108" t="s">
        <v>22</v>
      </c>
      <c r="L311" s="16"/>
      <c r="M311" s="16" t="s">
        <v>22</v>
      </c>
      <c r="N311" s="47" t="s">
        <v>4274</v>
      </c>
      <c r="O311" s="16" t="s">
        <v>22</v>
      </c>
      <c r="P311" s="65" t="str">
        <f t="array" ref="P311"> index(publications!$A$1:$A$319, match($B311, publications!$B$1:$B$319, 0))</f>
        <v>Anette</v>
      </c>
    </row>
    <row r="312">
      <c r="A312" s="16" t="s">
        <v>4275</v>
      </c>
      <c r="B312" s="107" t="str">
        <f> VLOOKUP($A312,datasets!$A:$B,2,0)</f>
        <v>Papworth et al. 2016, Journal of Archaeological Science (B5ILGT3L)</v>
      </c>
      <c r="C312" s="47" t="s">
        <v>3777</v>
      </c>
      <c r="D312" s="3" t="s">
        <v>3796</v>
      </c>
      <c r="E312" s="5" t="s">
        <v>3965</v>
      </c>
      <c r="F312" s="47" t="s">
        <v>203</v>
      </c>
      <c r="G312" s="47" t="s">
        <v>28</v>
      </c>
      <c r="H312" s="47" t="s">
        <v>28</v>
      </c>
      <c r="I312" s="108" t="s">
        <v>22</v>
      </c>
      <c r="J312" s="108" t="s">
        <v>22</v>
      </c>
      <c r="K312" s="108" t="s">
        <v>22</v>
      </c>
      <c r="L312" s="16"/>
      <c r="M312" s="16" t="s">
        <v>22</v>
      </c>
      <c r="N312" s="47" t="s">
        <v>4274</v>
      </c>
      <c r="O312" s="16" t="s">
        <v>22</v>
      </c>
      <c r="P312" s="65" t="str">
        <f t="array" ref="P312"> index(publications!$A$1:$A$319, match($B312, publications!$B$1:$B$319, 0))</f>
        <v>Anette</v>
      </c>
    </row>
    <row r="313">
      <c r="A313" s="20" t="s">
        <v>4276</v>
      </c>
      <c r="B313" s="107" t="str">
        <f> VLOOKUP($A313,datasets!$A:$B,2,0)</f>
        <v>Papworth et al. 2016, Journal of Archaeological Science (B5ILGT3L)</v>
      </c>
      <c r="C313" s="47" t="s">
        <v>3777</v>
      </c>
      <c r="D313" s="3" t="s">
        <v>3796</v>
      </c>
      <c r="E313" s="5" t="s">
        <v>3965</v>
      </c>
      <c r="F313" s="47" t="s">
        <v>203</v>
      </c>
      <c r="G313" s="47" t="s">
        <v>28</v>
      </c>
      <c r="H313" s="47" t="s">
        <v>28</v>
      </c>
      <c r="I313" s="108" t="s">
        <v>22</v>
      </c>
      <c r="J313" s="108" t="s">
        <v>22</v>
      </c>
      <c r="K313" s="108" t="s">
        <v>22</v>
      </c>
      <c r="L313" s="16"/>
      <c r="M313" s="16" t="s">
        <v>22</v>
      </c>
      <c r="N313" s="47" t="s">
        <v>4274</v>
      </c>
      <c r="O313" s="16" t="s">
        <v>22</v>
      </c>
      <c r="P313" s="65" t="str">
        <f t="array" ref="P313"> index(publications!$A$1:$A$319, match($B313, publications!$B$1:$B$319, 0))</f>
        <v>Anette</v>
      </c>
    </row>
    <row r="314">
      <c r="A314" s="16" t="s">
        <v>4277</v>
      </c>
      <c r="B314" s="107" t="str">
        <f> VLOOKUP($A314,datasets!$A:$B,2,0)</f>
        <v>Papworth et al. 2016, Journal of Archaeological Science (B5ILGT3L)</v>
      </c>
      <c r="C314" s="47" t="s">
        <v>3777</v>
      </c>
      <c r="D314" s="3" t="s">
        <v>3796</v>
      </c>
      <c r="E314" s="5" t="s">
        <v>3965</v>
      </c>
      <c r="F314" s="47" t="s">
        <v>203</v>
      </c>
      <c r="G314" s="47" t="s">
        <v>28</v>
      </c>
      <c r="H314" s="47" t="s">
        <v>28</v>
      </c>
      <c r="I314" s="108" t="s">
        <v>22</v>
      </c>
      <c r="J314" s="108" t="s">
        <v>22</v>
      </c>
      <c r="K314" s="108" t="s">
        <v>22</v>
      </c>
      <c r="L314" s="16"/>
      <c r="M314" s="16" t="s">
        <v>22</v>
      </c>
      <c r="N314" s="47" t="s">
        <v>4274</v>
      </c>
      <c r="O314" s="16" t="s">
        <v>22</v>
      </c>
      <c r="P314" s="65" t="str">
        <f t="array" ref="P314"> index(publications!$A$1:$A$319, match($B314, publications!$B$1:$B$319, 0))</f>
        <v>Anette</v>
      </c>
    </row>
    <row r="315">
      <c r="A315" s="20" t="s">
        <v>4278</v>
      </c>
      <c r="B315" s="107" t="str">
        <f> VLOOKUP($A315,datasets!$A:$B,2,0)</f>
        <v>Papworth et al. 2016, Journal of Archaeological Science (B5ILGT3L)</v>
      </c>
      <c r="C315" s="47" t="s">
        <v>3777</v>
      </c>
      <c r="D315" s="3" t="s">
        <v>3796</v>
      </c>
      <c r="E315" s="5" t="s">
        <v>3965</v>
      </c>
      <c r="F315" s="47" t="s">
        <v>203</v>
      </c>
      <c r="G315" s="47" t="s">
        <v>28</v>
      </c>
      <c r="H315" s="47" t="s">
        <v>28</v>
      </c>
      <c r="I315" s="108" t="s">
        <v>22</v>
      </c>
      <c r="J315" s="108" t="s">
        <v>22</v>
      </c>
      <c r="K315" s="108" t="s">
        <v>22</v>
      </c>
      <c r="L315" s="16"/>
      <c r="M315" s="16" t="s">
        <v>22</v>
      </c>
      <c r="N315" s="47" t="s">
        <v>4274</v>
      </c>
      <c r="O315" s="16" t="s">
        <v>22</v>
      </c>
      <c r="P315" s="65" t="str">
        <f t="array" ref="P315"> index(publications!$A$1:$A$319, match($B315, publications!$B$1:$B$319, 0))</f>
        <v>Anette</v>
      </c>
    </row>
    <row r="316">
      <c r="A316" s="16" t="s">
        <v>4279</v>
      </c>
      <c r="B316" s="107" t="str">
        <f> VLOOKUP($A316,datasets!$A:$B,2,0)</f>
        <v>Papworth et al. 2016, Journal of Archaeological Science (B5ILGT3L)</v>
      </c>
      <c r="C316" s="47" t="s">
        <v>3777</v>
      </c>
      <c r="D316" s="3" t="s">
        <v>3796</v>
      </c>
      <c r="E316" s="5" t="s">
        <v>3965</v>
      </c>
      <c r="F316" s="47" t="s">
        <v>203</v>
      </c>
      <c r="G316" s="47" t="s">
        <v>28</v>
      </c>
      <c r="H316" s="47" t="s">
        <v>28</v>
      </c>
      <c r="I316" s="108" t="s">
        <v>22</v>
      </c>
      <c r="J316" s="108" t="s">
        <v>22</v>
      </c>
      <c r="K316" s="108" t="s">
        <v>22</v>
      </c>
      <c r="L316" s="16"/>
      <c r="M316" s="16" t="s">
        <v>22</v>
      </c>
      <c r="N316" s="47" t="s">
        <v>4274</v>
      </c>
      <c r="O316" s="16" t="s">
        <v>22</v>
      </c>
      <c r="P316" s="65" t="str">
        <f t="array" ref="P316"> index(publications!$A$1:$A$319, match($B316, publications!$B$1:$B$319, 0))</f>
        <v>Anette</v>
      </c>
    </row>
    <row r="317">
      <c r="A317" s="20" t="s">
        <v>4280</v>
      </c>
      <c r="B317" s="107" t="str">
        <f> VLOOKUP($A317,datasets!$A:$B,2,0)</f>
        <v>Papworth et al. 2016, Journal of Archaeological Science (B5ILGT3L)</v>
      </c>
      <c r="C317" s="47" t="s">
        <v>3777</v>
      </c>
      <c r="D317" s="3" t="s">
        <v>3796</v>
      </c>
      <c r="E317" s="5" t="s">
        <v>3965</v>
      </c>
      <c r="F317" s="47" t="s">
        <v>203</v>
      </c>
      <c r="G317" s="47" t="s">
        <v>28</v>
      </c>
      <c r="H317" s="47" t="s">
        <v>28</v>
      </c>
      <c r="I317" s="108" t="s">
        <v>22</v>
      </c>
      <c r="J317" s="108" t="s">
        <v>22</v>
      </c>
      <c r="K317" s="108" t="s">
        <v>22</v>
      </c>
      <c r="L317" s="16"/>
      <c r="M317" s="16" t="s">
        <v>22</v>
      </c>
      <c r="N317" s="47" t="s">
        <v>4274</v>
      </c>
      <c r="O317" s="16" t="s">
        <v>22</v>
      </c>
      <c r="P317" s="65" t="str">
        <f t="array" ref="P317"> index(publications!$A$1:$A$319, match($B317, publications!$B$1:$B$319, 0))</f>
        <v>Anette</v>
      </c>
    </row>
    <row r="318">
      <c r="A318" s="16" t="s">
        <v>4281</v>
      </c>
      <c r="B318" s="107" t="str">
        <f> VLOOKUP($A318,datasets!$A:$B,2,0)</f>
        <v>Papworth et al. 2016, Journal of Archaeological Science (B5ILGT3L)</v>
      </c>
      <c r="C318" s="47" t="s">
        <v>3777</v>
      </c>
      <c r="D318" s="3" t="s">
        <v>3796</v>
      </c>
      <c r="E318" s="5" t="s">
        <v>3965</v>
      </c>
      <c r="F318" s="47" t="s">
        <v>203</v>
      </c>
      <c r="G318" s="47" t="s">
        <v>28</v>
      </c>
      <c r="H318" s="47" t="s">
        <v>28</v>
      </c>
      <c r="I318" s="108" t="s">
        <v>22</v>
      </c>
      <c r="J318" s="108" t="s">
        <v>22</v>
      </c>
      <c r="K318" s="108" t="s">
        <v>22</v>
      </c>
      <c r="L318" s="16"/>
      <c r="M318" s="16" t="s">
        <v>22</v>
      </c>
      <c r="N318" s="47" t="s">
        <v>4274</v>
      </c>
      <c r="O318" s="16" t="s">
        <v>22</v>
      </c>
      <c r="P318" s="65" t="str">
        <f t="array" ref="P318"> index(publications!$A$1:$A$319, match($B318, publications!$B$1:$B$319, 0))</f>
        <v>Anette</v>
      </c>
    </row>
    <row r="319">
      <c r="A319" s="20" t="s">
        <v>4282</v>
      </c>
      <c r="B319" s="107" t="str">
        <f> VLOOKUP($A319,datasets!$A:$B,2,0)</f>
        <v>Papworth et al. 2016, Journal of Archaeological Science (B5ILGT3L)</v>
      </c>
      <c r="C319" s="47" t="s">
        <v>3777</v>
      </c>
      <c r="D319" s="3" t="s">
        <v>3796</v>
      </c>
      <c r="E319" s="5" t="s">
        <v>3965</v>
      </c>
      <c r="F319" s="47" t="s">
        <v>203</v>
      </c>
      <c r="G319" s="47" t="s">
        <v>28</v>
      </c>
      <c r="H319" s="47" t="s">
        <v>28</v>
      </c>
      <c r="I319" s="108" t="s">
        <v>22</v>
      </c>
      <c r="J319" s="108" t="s">
        <v>22</v>
      </c>
      <c r="K319" s="108" t="s">
        <v>22</v>
      </c>
      <c r="L319" s="16"/>
      <c r="M319" s="16" t="s">
        <v>22</v>
      </c>
      <c r="N319" s="47" t="s">
        <v>4274</v>
      </c>
      <c r="O319" s="16" t="s">
        <v>22</v>
      </c>
      <c r="P319" s="65" t="str">
        <f t="array" ref="P319"> index(publications!$A$1:$A$319, match($B319, publications!$B$1:$B$319, 0))</f>
        <v>Anette</v>
      </c>
    </row>
    <row r="320">
      <c r="A320" s="20" t="s">
        <v>4283</v>
      </c>
      <c r="B320" s="107" t="str">
        <f> VLOOKUP($A320,datasets!$A:$B,2,0)</f>
        <v>Pedersen et al. 2018, Geophysical Research Letters (AXLJGWNE)</v>
      </c>
      <c r="C320" s="16" t="s">
        <v>3777</v>
      </c>
      <c r="D320" s="3" t="s">
        <v>3845</v>
      </c>
      <c r="E320" s="5" t="s">
        <v>22</v>
      </c>
      <c r="F320" s="16" t="s">
        <v>203</v>
      </c>
      <c r="G320" s="16" t="s">
        <v>203</v>
      </c>
      <c r="H320" s="16" t="s">
        <v>28</v>
      </c>
      <c r="I320" s="108" t="s">
        <v>22</v>
      </c>
      <c r="J320" s="108" t="s">
        <v>22</v>
      </c>
      <c r="K320" s="108" t="s">
        <v>22</v>
      </c>
      <c r="L320" s="16"/>
      <c r="M320" s="16" t="s">
        <v>22</v>
      </c>
      <c r="N320" s="112" t="s">
        <v>4284</v>
      </c>
      <c r="O320" s="16" t="s">
        <v>2214</v>
      </c>
      <c r="P320" s="65" t="str">
        <f t="array" ref="P320"> index(publications!$A$1:$A$319, match($B320, publications!$B$1:$B$319, 0))</f>
        <v>Livia</v>
      </c>
    </row>
    <row r="321">
      <c r="A321" s="20" t="s">
        <v>4285</v>
      </c>
      <c r="B321" s="107" t="str">
        <f> VLOOKUP($A321,datasets!$A:$B,2,0)</f>
        <v>Pedersen et al. 2018, Geophysical Research Letters (AXLJGWNE)</v>
      </c>
      <c r="C321" s="16" t="s">
        <v>3777</v>
      </c>
      <c r="D321" s="3" t="s">
        <v>3845</v>
      </c>
      <c r="E321" s="5" t="s">
        <v>22</v>
      </c>
      <c r="F321" s="16" t="s">
        <v>203</v>
      </c>
      <c r="G321" s="16" t="s">
        <v>203</v>
      </c>
      <c r="H321" s="16" t="s">
        <v>28</v>
      </c>
      <c r="I321" s="108" t="s">
        <v>22</v>
      </c>
      <c r="J321" s="108" t="s">
        <v>22</v>
      </c>
      <c r="K321" s="108" t="s">
        <v>22</v>
      </c>
      <c r="L321" s="16"/>
      <c r="M321" s="16" t="s">
        <v>22</v>
      </c>
      <c r="N321" s="112" t="s">
        <v>4284</v>
      </c>
      <c r="O321" s="16" t="s">
        <v>2214</v>
      </c>
      <c r="P321" s="65" t="s">
        <v>23</v>
      </c>
    </row>
    <row r="322">
      <c r="A322" s="20" t="s">
        <v>4286</v>
      </c>
      <c r="B322" s="107" t="str">
        <f> VLOOKUP($A321,datasets!$A:$B,2,0)</f>
        <v>Pedersen et al. 2018, Geophysical Research Letters (AXLJGWNE)</v>
      </c>
      <c r="C322" s="16" t="s">
        <v>3777</v>
      </c>
      <c r="D322" s="3" t="s">
        <v>3845</v>
      </c>
      <c r="E322" s="5" t="s">
        <v>22</v>
      </c>
      <c r="F322" s="16" t="s">
        <v>203</v>
      </c>
      <c r="G322" s="16" t="s">
        <v>203</v>
      </c>
      <c r="H322" s="16" t="s">
        <v>28</v>
      </c>
      <c r="I322" s="108" t="s">
        <v>22</v>
      </c>
      <c r="J322" s="108" t="s">
        <v>22</v>
      </c>
      <c r="K322" s="108" t="s">
        <v>22</v>
      </c>
      <c r="L322" s="16"/>
      <c r="M322" s="16" t="s">
        <v>22</v>
      </c>
      <c r="N322" s="112" t="s">
        <v>4284</v>
      </c>
      <c r="O322" s="16" t="s">
        <v>2214</v>
      </c>
      <c r="P322" s="65" t="str">
        <f t="array" ref="P322"> index(publications!$A$1:$A$319, match($B322, publications!$B$1:$B$319, 0))</f>
        <v>Livia</v>
      </c>
    </row>
    <row r="323">
      <c r="A323" s="20" t="s">
        <v>4287</v>
      </c>
      <c r="B323" s="107" t="str">
        <f> VLOOKUP($A322,datasets!$A:$B,2,0)</f>
        <v>Pedersen et al. 2018, Geophysical Research Letters (AXLJGWNE)</v>
      </c>
      <c r="C323" s="16" t="s">
        <v>3777</v>
      </c>
      <c r="D323" s="3" t="s">
        <v>3845</v>
      </c>
      <c r="E323" s="5" t="s">
        <v>22</v>
      </c>
      <c r="F323" s="16" t="s">
        <v>203</v>
      </c>
      <c r="G323" s="16" t="s">
        <v>203</v>
      </c>
      <c r="H323" s="16" t="s">
        <v>28</v>
      </c>
      <c r="I323" s="108" t="s">
        <v>22</v>
      </c>
      <c r="J323" s="108" t="s">
        <v>22</v>
      </c>
      <c r="K323" s="108" t="s">
        <v>22</v>
      </c>
      <c r="L323" s="16"/>
      <c r="M323" s="16" t="s">
        <v>22</v>
      </c>
      <c r="N323" s="112" t="s">
        <v>4284</v>
      </c>
      <c r="O323" s="16" t="s">
        <v>2214</v>
      </c>
      <c r="P323" s="65" t="str">
        <f t="array" ref="P323"> index(publications!$A$1:$A$319, match($B323, publications!$B$1:$B$319, 0))</f>
        <v>Livia</v>
      </c>
    </row>
    <row r="324">
      <c r="A324" s="20" t="s">
        <v>4288</v>
      </c>
      <c r="B324" s="107" t="str">
        <f> VLOOKUP($A323,datasets!$A:$B,2,0)</f>
        <v>Pedersen et al. 2018, Geophysical Research Letters (AXLJGWNE)</v>
      </c>
      <c r="C324" s="16" t="s">
        <v>3777</v>
      </c>
      <c r="D324" s="3" t="s">
        <v>3845</v>
      </c>
      <c r="E324" s="5" t="s">
        <v>22</v>
      </c>
      <c r="F324" s="16" t="s">
        <v>203</v>
      </c>
      <c r="G324" s="16" t="s">
        <v>203</v>
      </c>
      <c r="H324" s="16" t="s">
        <v>28</v>
      </c>
      <c r="I324" s="108" t="s">
        <v>22</v>
      </c>
      <c r="J324" s="108" t="s">
        <v>22</v>
      </c>
      <c r="K324" s="108" t="s">
        <v>22</v>
      </c>
      <c r="L324" s="16"/>
      <c r="M324" s="16" t="s">
        <v>22</v>
      </c>
      <c r="N324" s="112" t="s">
        <v>4284</v>
      </c>
      <c r="O324" s="16" t="s">
        <v>2214</v>
      </c>
      <c r="P324" s="65" t="str">
        <f t="array" ref="P324"> index(publications!$A$1:$A$319, match($B324, publications!$B$1:$B$319, 0))</f>
        <v>Livia</v>
      </c>
    </row>
    <row r="325">
      <c r="A325" s="20" t="s">
        <v>4289</v>
      </c>
      <c r="B325" s="107" t="str">
        <f> VLOOKUP($A324,datasets!$A:$B,2,0)</f>
        <v>Pedersen et al. 2018, Geophysical Research Letters (AXLJGWNE)</v>
      </c>
      <c r="C325" s="16" t="s">
        <v>3777</v>
      </c>
      <c r="D325" s="3" t="s">
        <v>3845</v>
      </c>
      <c r="E325" s="5" t="s">
        <v>22</v>
      </c>
      <c r="F325" s="16" t="s">
        <v>203</v>
      </c>
      <c r="G325" s="16" t="s">
        <v>203</v>
      </c>
      <c r="H325" s="16" t="s">
        <v>28</v>
      </c>
      <c r="I325" s="108" t="s">
        <v>22</v>
      </c>
      <c r="J325" s="108" t="s">
        <v>22</v>
      </c>
      <c r="K325" s="108" t="s">
        <v>22</v>
      </c>
      <c r="L325" s="16"/>
      <c r="M325" s="16" t="s">
        <v>22</v>
      </c>
      <c r="N325" s="112" t="s">
        <v>4284</v>
      </c>
      <c r="O325" s="16" t="s">
        <v>2214</v>
      </c>
      <c r="P325" s="65" t="str">
        <f t="array" ref="P325"> index(publications!$A$1:$A$319, match($B325, publications!$B$1:$B$319, 0))</f>
        <v>Livia</v>
      </c>
    </row>
    <row r="326">
      <c r="A326" s="20" t="s">
        <v>4290</v>
      </c>
      <c r="B326" s="107" t="str">
        <f> VLOOKUP($A326,datasets!$A:$B,2,0)</f>
        <v>Pellicciotti et al. 2015, Journal of Glaciology (I497FPR3)</v>
      </c>
      <c r="C326" s="16" t="s">
        <v>3777</v>
      </c>
      <c r="D326" s="3" t="s">
        <v>3778</v>
      </c>
      <c r="E326" s="5">
        <v>9.2</v>
      </c>
      <c r="F326" s="16" t="s">
        <v>203</v>
      </c>
      <c r="G326" s="16" t="s">
        <v>203</v>
      </c>
      <c r="H326" s="16" t="s">
        <v>3252</v>
      </c>
      <c r="I326" s="108" t="s">
        <v>22</v>
      </c>
      <c r="J326" s="108" t="s">
        <v>22</v>
      </c>
      <c r="K326" s="108" t="s">
        <v>22</v>
      </c>
      <c r="L326" s="16"/>
      <c r="M326" s="16" t="s">
        <v>22</v>
      </c>
      <c r="N326" s="16" t="s">
        <v>4291</v>
      </c>
      <c r="O326" s="16" t="s">
        <v>22</v>
      </c>
      <c r="P326" s="65" t="str">
        <f t="array" ref="P326"> index(publications!$A$1:$A$319, match($B326, publications!$B$1:$B$319, 0))</f>
        <v>Amaury</v>
      </c>
    </row>
    <row r="327">
      <c r="A327" s="20" t="s">
        <v>4292</v>
      </c>
      <c r="B327" s="107" t="str">
        <f> VLOOKUP($A327,datasets!$A:$B,2,0)</f>
        <v>Peppa et al. 2018, ISPRS - International Archives of the Photogrammetry, Remote Sensing and Spatial Information Sciences (NSVSN55R)</v>
      </c>
      <c r="C327" s="16" t="s">
        <v>3786</v>
      </c>
      <c r="D327" s="3" t="s">
        <v>3850</v>
      </c>
      <c r="E327" s="5" t="s">
        <v>4293</v>
      </c>
      <c r="F327" s="16" t="s">
        <v>203</v>
      </c>
      <c r="G327" s="16" t="s">
        <v>28</v>
      </c>
      <c r="H327" s="16" t="s">
        <v>28</v>
      </c>
      <c r="I327" s="108" t="s">
        <v>22</v>
      </c>
      <c r="J327" s="108" t="s">
        <v>22</v>
      </c>
      <c r="K327" s="108" t="s">
        <v>22</v>
      </c>
      <c r="L327" s="16"/>
      <c r="M327" s="16" t="s">
        <v>22</v>
      </c>
      <c r="N327" s="16" t="s">
        <v>4294</v>
      </c>
      <c r="O327" s="16" t="s">
        <v>2008</v>
      </c>
      <c r="P327" s="65" t="str">
        <f t="array" ref="P327"> index(publications!$A$1:$A$319, match($B327, publications!$B$1:$B$319, 0))</f>
        <v>Melanie</v>
      </c>
    </row>
    <row r="328">
      <c r="A328" s="20" t="s">
        <v>4295</v>
      </c>
      <c r="B328" s="107" t="str">
        <f> VLOOKUP($A328,datasets!$A:$B,2,0)</f>
        <v>Peppa et al. 2018, ISPRS - International Archives of the Photogrammetry, Remote Sensing and Spatial Information Sciences (NSVSN55R)</v>
      </c>
      <c r="C328" s="16" t="s">
        <v>3786</v>
      </c>
      <c r="D328" s="3" t="s">
        <v>3850</v>
      </c>
      <c r="E328" s="5" t="s">
        <v>4293</v>
      </c>
      <c r="F328" s="16" t="s">
        <v>203</v>
      </c>
      <c r="G328" s="16" t="s">
        <v>28</v>
      </c>
      <c r="H328" s="16" t="s">
        <v>28</v>
      </c>
      <c r="I328" s="108" t="s">
        <v>22</v>
      </c>
      <c r="J328" s="108" t="s">
        <v>22</v>
      </c>
      <c r="K328" s="108" t="s">
        <v>22</v>
      </c>
      <c r="L328" s="16"/>
      <c r="M328" s="16" t="s">
        <v>22</v>
      </c>
      <c r="N328" s="16" t="s">
        <v>4294</v>
      </c>
      <c r="O328" s="16" t="s">
        <v>2008</v>
      </c>
      <c r="P328" s="65" t="str">
        <f t="array" ref="P328"> index(publications!$A$1:$A$319, match($B328, publications!$B$1:$B$319, 0))</f>
        <v>Melanie</v>
      </c>
    </row>
    <row r="329">
      <c r="A329" s="20" t="s">
        <v>4296</v>
      </c>
      <c r="B329" s="107" t="str">
        <f> VLOOKUP($A329,datasets!$A:$B,2,0)</f>
        <v>Pérez Álvarez et al. 2013, Journal of Archaeological Science (A37E78PU)</v>
      </c>
      <c r="C329" s="16" t="s">
        <v>3777</v>
      </c>
      <c r="D329" s="3" t="s">
        <v>4297</v>
      </c>
      <c r="E329" s="5" t="s">
        <v>22</v>
      </c>
      <c r="F329" s="16" t="s">
        <v>203</v>
      </c>
      <c r="G329" s="16" t="s">
        <v>203</v>
      </c>
      <c r="H329" s="16" t="s">
        <v>203</v>
      </c>
      <c r="I329" s="108" t="s">
        <v>4298</v>
      </c>
      <c r="J329" s="108" t="s">
        <v>22</v>
      </c>
      <c r="K329" s="108" t="s">
        <v>4299</v>
      </c>
      <c r="L329" s="16"/>
      <c r="M329" s="16" t="s">
        <v>4298</v>
      </c>
      <c r="N329" s="16" t="s">
        <v>22</v>
      </c>
      <c r="O329" s="16" t="s">
        <v>22</v>
      </c>
      <c r="P329" s="65" t="str">
        <f t="array" ref="P329"> index(publications!$A$1:$A$319, match($B329, publications!$B$1:$B$319, 0))</f>
        <v>Bob</v>
      </c>
    </row>
    <row r="330">
      <c r="A330" s="20" t="s">
        <v>4300</v>
      </c>
      <c r="B330" s="107" t="str">
        <f> VLOOKUP($A330,datasets!$A:$B,2,0)</f>
        <v>Pérez Álvarez et al. 2013, Journal of Archaeological Science (A37E78PU)</v>
      </c>
      <c r="C330" s="16" t="s">
        <v>3777</v>
      </c>
      <c r="D330" s="3" t="s">
        <v>4297</v>
      </c>
      <c r="E330" s="5" t="s">
        <v>22</v>
      </c>
      <c r="F330" s="16" t="s">
        <v>203</v>
      </c>
      <c r="G330" s="16" t="s">
        <v>203</v>
      </c>
      <c r="H330" s="16" t="s">
        <v>203</v>
      </c>
      <c r="I330" s="108" t="s">
        <v>4298</v>
      </c>
      <c r="J330" s="108" t="s">
        <v>22</v>
      </c>
      <c r="K330" s="108" t="s">
        <v>4299</v>
      </c>
      <c r="L330" s="16"/>
      <c r="M330" s="16" t="s">
        <v>4298</v>
      </c>
      <c r="N330" s="16" t="s">
        <v>22</v>
      </c>
      <c r="O330" s="16" t="s">
        <v>22</v>
      </c>
      <c r="P330" s="65" t="str">
        <f t="array" ref="P330"> index(publications!$A$1:$A$319, match($B330, publications!$B$1:$B$319, 0))</f>
        <v>Bob</v>
      </c>
    </row>
    <row r="331">
      <c r="A331" s="20" t="s">
        <v>4301</v>
      </c>
      <c r="B331" s="107" t="str">
        <f> VLOOKUP($A331,datasets!$A:$B,2,0)</f>
        <v>Pérez Álvarez et al. 2013, Journal of Archaeological Science (A37E78PU)</v>
      </c>
      <c r="C331" s="16" t="s">
        <v>3777</v>
      </c>
      <c r="D331" s="3" t="s">
        <v>4297</v>
      </c>
      <c r="E331" s="5" t="s">
        <v>22</v>
      </c>
      <c r="F331" s="16" t="s">
        <v>203</v>
      </c>
      <c r="G331" s="16" t="s">
        <v>203</v>
      </c>
      <c r="H331" s="16" t="s">
        <v>203</v>
      </c>
      <c r="I331" s="108" t="s">
        <v>4298</v>
      </c>
      <c r="J331" s="108" t="s">
        <v>22</v>
      </c>
      <c r="K331" s="108" t="s">
        <v>4299</v>
      </c>
      <c r="L331" s="16"/>
      <c r="M331" s="16" t="s">
        <v>4298</v>
      </c>
      <c r="N331" s="16" t="s">
        <v>22</v>
      </c>
      <c r="O331" s="16" t="s">
        <v>22</v>
      </c>
      <c r="P331" s="65" t="str">
        <f t="array" ref="P331"> index(publications!$A$1:$A$319, match($B331, publications!$B$1:$B$319, 0))</f>
        <v>Bob</v>
      </c>
    </row>
    <row r="332">
      <c r="A332" s="20" t="s">
        <v>4302</v>
      </c>
      <c r="B332" s="107" t="str">
        <f> VLOOKUP($A332,datasets!$A:$B,2,0)</f>
        <v>Pérez et al. 2014, The Photogrammetric Record (QI38W8V2)</v>
      </c>
      <c r="C332" s="16" t="s">
        <v>3777</v>
      </c>
      <c r="D332" s="3" t="s">
        <v>4303</v>
      </c>
      <c r="E332" s="5" t="s">
        <v>22</v>
      </c>
      <c r="F332" s="16" t="s">
        <v>203</v>
      </c>
      <c r="G332" s="16" t="s">
        <v>203</v>
      </c>
      <c r="H332" s="16" t="s">
        <v>203</v>
      </c>
      <c r="I332" s="108" t="s">
        <v>4304</v>
      </c>
      <c r="J332" s="108" t="s">
        <v>22</v>
      </c>
      <c r="K332" s="108" t="s">
        <v>4299</v>
      </c>
      <c r="L332" s="16"/>
      <c r="M332" s="16" t="s">
        <v>4304</v>
      </c>
      <c r="N332" s="16" t="s">
        <v>4305</v>
      </c>
      <c r="O332" s="16" t="s">
        <v>22</v>
      </c>
      <c r="P332" s="65" t="str">
        <f t="array" ref="P332"> index(publications!$A$1:$A$319, match($B332, publications!$B$1:$B$319, 0))</f>
        <v>Livia</v>
      </c>
    </row>
    <row r="333">
      <c r="A333" s="16" t="s">
        <v>4306</v>
      </c>
      <c r="B333" s="107" t="str">
        <f> VLOOKUP($A333,datasets!$A:$B,2,0)</f>
        <v>Persia et al. 2020, Remote Sensing (4ZVAVBQZ)</v>
      </c>
      <c r="C333" s="16" t="s">
        <v>3786</v>
      </c>
      <c r="D333" s="3" t="s">
        <v>3861</v>
      </c>
      <c r="E333" s="5">
        <v>4.1</v>
      </c>
      <c r="F333" s="16" t="s">
        <v>203</v>
      </c>
      <c r="G333" s="16" t="s">
        <v>28</v>
      </c>
      <c r="H333" s="16" t="s">
        <v>28</v>
      </c>
      <c r="I333" s="108" t="s">
        <v>22</v>
      </c>
      <c r="J333" s="108" t="s">
        <v>22</v>
      </c>
      <c r="K333" s="108" t="s">
        <v>22</v>
      </c>
      <c r="L333" s="16"/>
      <c r="M333" s="16" t="s">
        <v>22</v>
      </c>
      <c r="N333" s="16" t="s">
        <v>4307</v>
      </c>
      <c r="O333" s="16" t="s">
        <v>22</v>
      </c>
      <c r="P333" s="65" t="str">
        <f t="array" ref="P333"> index(publications!$A$1:$A$319, match($B333, publications!$B$1:$B$319, 0))</f>
        <v>Camillo</v>
      </c>
    </row>
    <row r="334">
      <c r="A334" s="16" t="s">
        <v>4308</v>
      </c>
      <c r="B334" s="107" t="str">
        <f> VLOOKUP($A334,datasets!$A:$B,2,0)</f>
        <v>Pętlicki et al. 2017, Remote Sensing (NDDTRXM9)</v>
      </c>
      <c r="C334" s="16" t="s">
        <v>3786</v>
      </c>
      <c r="D334" s="3" t="s">
        <v>3850</v>
      </c>
      <c r="E334" s="5" t="s">
        <v>22</v>
      </c>
      <c r="F334" s="16" t="s">
        <v>203</v>
      </c>
      <c r="G334" s="16" t="s">
        <v>3252</v>
      </c>
      <c r="H334" s="16" t="s">
        <v>3252</v>
      </c>
      <c r="I334" s="108" t="s">
        <v>22</v>
      </c>
      <c r="J334" s="108" t="s">
        <v>22</v>
      </c>
      <c r="K334" s="108" t="s">
        <v>22</v>
      </c>
      <c r="L334" s="16"/>
      <c r="M334" s="16" t="s">
        <v>22</v>
      </c>
      <c r="N334" s="16" t="s">
        <v>22</v>
      </c>
      <c r="O334" s="16" t="s">
        <v>22</v>
      </c>
      <c r="P334" s="65" t="str">
        <f t="array" ref="P334"> index(publications!$A$1:$A$319, match($B334, publications!$B$1:$B$319, 0))</f>
        <v>Anette</v>
      </c>
    </row>
    <row r="335">
      <c r="A335" s="20" t="s">
        <v>4309</v>
      </c>
      <c r="B335" s="107" t="str">
        <f> VLOOKUP($A335,datasets!$A:$B,2,0)</f>
        <v>Picon-Cabrera et al. 2020, Sustainability (35V5TW6B)</v>
      </c>
      <c r="C335" s="16" t="s">
        <v>3786</v>
      </c>
      <c r="D335" s="3" t="s">
        <v>4310</v>
      </c>
      <c r="E335" s="5" t="s">
        <v>22</v>
      </c>
      <c r="F335" s="16" t="s">
        <v>203</v>
      </c>
      <c r="G335" s="16" t="s">
        <v>28</v>
      </c>
      <c r="H335" s="16" t="s">
        <v>203</v>
      </c>
      <c r="I335" s="108" t="s">
        <v>4311</v>
      </c>
      <c r="J335" s="108" t="s">
        <v>22</v>
      </c>
      <c r="K335" s="108" t="s">
        <v>4311</v>
      </c>
      <c r="L335" s="16"/>
      <c r="M335" s="16" t="s">
        <v>4312</v>
      </c>
      <c r="N335" s="16" t="s">
        <v>4313</v>
      </c>
      <c r="O335" s="16" t="s">
        <v>22</v>
      </c>
      <c r="P335" s="65" t="str">
        <f t="array" ref="P335"> index(publications!$A$1:$A$319, match($B335, publications!$B$1:$B$319, 0))</f>
        <v>Bob</v>
      </c>
    </row>
    <row r="336">
      <c r="A336" s="20" t="s">
        <v>4314</v>
      </c>
      <c r="B336" s="107" t="str">
        <f> VLOOKUP($A336,datasets!$A:$B,2,0)</f>
        <v>Pieczonka and Bolch 2015, Global and Planetary Change (6YYMSPRM)</v>
      </c>
      <c r="C336" s="16" t="s">
        <v>3777</v>
      </c>
      <c r="D336" s="3" t="s">
        <v>3778</v>
      </c>
      <c r="E336" s="5">
        <v>2013.0</v>
      </c>
      <c r="F336" s="16" t="s">
        <v>203</v>
      </c>
      <c r="G336" s="16" t="s">
        <v>203</v>
      </c>
      <c r="H336" s="16" t="s">
        <v>203</v>
      </c>
      <c r="I336" s="108" t="s">
        <v>4315</v>
      </c>
      <c r="J336" s="108" t="s">
        <v>4148</v>
      </c>
      <c r="K336" s="108" t="s">
        <v>4316</v>
      </c>
      <c r="L336" s="16"/>
      <c r="M336" s="16" t="s">
        <v>4317</v>
      </c>
      <c r="N336" s="16" t="s">
        <v>22</v>
      </c>
      <c r="O336" s="16" t="s">
        <v>2310</v>
      </c>
      <c r="P336" s="65" t="str">
        <f t="array" ref="P336"> index(publications!$A$1:$A$319, match($B336, publications!$B$1:$B$319, 0))</f>
        <v>Melanie</v>
      </c>
    </row>
    <row r="337">
      <c r="A337" s="20" t="s">
        <v>4318</v>
      </c>
      <c r="B337" s="107" t="str">
        <f> VLOOKUP($A337,datasets!$A:$B,2,0)</f>
        <v>Pieczonka and Bolch 2015, Global and Planetary Change (6YYMSPRM)</v>
      </c>
      <c r="C337" s="16" t="s">
        <v>3777</v>
      </c>
      <c r="D337" s="3" t="s">
        <v>3778</v>
      </c>
      <c r="E337" s="5">
        <v>2013.0</v>
      </c>
      <c r="F337" s="16" t="s">
        <v>203</v>
      </c>
      <c r="G337" s="16" t="s">
        <v>203</v>
      </c>
      <c r="H337" s="16" t="s">
        <v>203</v>
      </c>
      <c r="I337" s="108" t="s">
        <v>4315</v>
      </c>
      <c r="J337" s="108" t="s">
        <v>4148</v>
      </c>
      <c r="K337" s="108" t="s">
        <v>4316</v>
      </c>
      <c r="L337" s="16"/>
      <c r="M337" s="16" t="s">
        <v>4317</v>
      </c>
      <c r="N337" s="16" t="s">
        <v>22</v>
      </c>
      <c r="O337" s="16" t="s">
        <v>2310</v>
      </c>
      <c r="P337" s="65" t="str">
        <f t="array" ref="P337"> index(publications!$A$1:$A$319, match($B337, publications!$B$1:$B$319, 0))</f>
        <v>Melanie</v>
      </c>
    </row>
    <row r="338">
      <c r="A338" s="20" t="s">
        <v>4319</v>
      </c>
      <c r="B338" s="107" t="str">
        <f> VLOOKUP($A338,datasets!$A:$B,2,0)</f>
        <v>Pieczonka and Bolch 2015, Global and Planetary Change (6YYMSPRM)</v>
      </c>
      <c r="C338" s="16" t="s">
        <v>3777</v>
      </c>
      <c r="D338" s="3" t="s">
        <v>3778</v>
      </c>
      <c r="E338" s="5">
        <v>2013.0</v>
      </c>
      <c r="F338" s="16" t="s">
        <v>203</v>
      </c>
      <c r="G338" s="16" t="s">
        <v>203</v>
      </c>
      <c r="H338" s="16" t="s">
        <v>203</v>
      </c>
      <c r="I338" s="108" t="s">
        <v>4315</v>
      </c>
      <c r="J338" s="108" t="s">
        <v>4148</v>
      </c>
      <c r="K338" s="108" t="s">
        <v>4316</v>
      </c>
      <c r="L338" s="16"/>
      <c r="M338" s="16" t="s">
        <v>4317</v>
      </c>
      <c r="N338" s="16" t="s">
        <v>22</v>
      </c>
      <c r="O338" s="16" t="s">
        <v>2310</v>
      </c>
      <c r="P338" s="65" t="str">
        <f t="array" ref="P338"> index(publications!$A$1:$A$319, match($B338, publications!$B$1:$B$319, 0))</f>
        <v>Melanie</v>
      </c>
    </row>
    <row r="339">
      <c r="A339" s="20" t="s">
        <v>4320</v>
      </c>
      <c r="B339" s="107" t="str">
        <f> VLOOKUP($A339,datasets!$A:$B,2,0)</f>
        <v>Pieczonka et al. 2013, Remote Sensing of Environment (E6FMSYH2)</v>
      </c>
      <c r="C339" s="16" t="s">
        <v>3777</v>
      </c>
      <c r="D339" s="3" t="s">
        <v>4321</v>
      </c>
      <c r="E339" s="5" t="s">
        <v>4322</v>
      </c>
      <c r="F339" s="16" t="s">
        <v>203</v>
      </c>
      <c r="G339" s="16" t="s">
        <v>203</v>
      </c>
      <c r="H339" s="16" t="s">
        <v>203</v>
      </c>
      <c r="I339" s="108" t="s">
        <v>4315</v>
      </c>
      <c r="J339" s="108" t="s">
        <v>4148</v>
      </c>
      <c r="K339" s="108" t="s">
        <v>4316</v>
      </c>
      <c r="L339" s="16"/>
      <c r="M339" s="16" t="s">
        <v>4323</v>
      </c>
      <c r="N339" s="16" t="s">
        <v>4324</v>
      </c>
      <c r="O339" s="16" t="s">
        <v>22</v>
      </c>
      <c r="P339" s="65" t="str">
        <f t="array" ref="P339"> index(publications!$A$1:$A$319, match($B339, publications!$B$1:$B$319, 0))</f>
        <v>Melanie</v>
      </c>
    </row>
    <row r="340">
      <c r="A340" s="20" t="s">
        <v>4325</v>
      </c>
      <c r="B340" s="107" t="str">
        <f> VLOOKUP($A340,datasets!$A:$B,2,0)</f>
        <v>Pinto et al. 2019, Remote Sensing (B9WB4IEJ)</v>
      </c>
      <c r="C340" s="16" t="s">
        <v>3849</v>
      </c>
      <c r="D340" s="3" t="s">
        <v>4326</v>
      </c>
      <c r="E340" s="5" t="s">
        <v>22</v>
      </c>
      <c r="F340" s="16" t="s">
        <v>203</v>
      </c>
      <c r="G340" s="16" t="s">
        <v>3252</v>
      </c>
      <c r="H340" s="16" t="s">
        <v>3252</v>
      </c>
      <c r="I340" s="108" t="s">
        <v>22</v>
      </c>
      <c r="J340" s="108" t="s">
        <v>22</v>
      </c>
      <c r="K340" s="108" t="s">
        <v>22</v>
      </c>
      <c r="L340" s="16"/>
      <c r="M340" s="16" t="s">
        <v>22</v>
      </c>
      <c r="N340" s="16" t="s">
        <v>22</v>
      </c>
      <c r="O340" s="16" t="s">
        <v>22</v>
      </c>
      <c r="P340" s="65" t="str">
        <f t="array" ref="P340"> index(publications!$A$1:$A$319, match($B340, publications!$B$1:$B$319, 0))</f>
        <v>Thomas</v>
      </c>
    </row>
    <row r="341">
      <c r="A341" s="20" t="s">
        <v>4327</v>
      </c>
      <c r="B341" s="107" t="str">
        <f> VLOOKUP($A341,datasets!$A:$B,2,0)</f>
        <v>Pulighe and Fava 2013, European Journal of Remote Sensing (CBLF77TD)</v>
      </c>
      <c r="C341" s="16" t="s">
        <v>3777</v>
      </c>
      <c r="D341" s="3" t="s">
        <v>3778</v>
      </c>
      <c r="E341" s="5" t="s">
        <v>4328</v>
      </c>
      <c r="F341" s="16" t="s">
        <v>203</v>
      </c>
      <c r="G341" s="16" t="s">
        <v>28</v>
      </c>
      <c r="H341" s="16" t="s">
        <v>28</v>
      </c>
      <c r="I341" s="108" t="s">
        <v>22</v>
      </c>
      <c r="J341" s="108" t="s">
        <v>22</v>
      </c>
      <c r="K341" s="108" t="s">
        <v>22</v>
      </c>
      <c r="L341" s="16"/>
      <c r="M341" s="16" t="s">
        <v>22</v>
      </c>
      <c r="N341" s="16" t="s">
        <v>22</v>
      </c>
      <c r="O341" s="16" t="s">
        <v>22</v>
      </c>
      <c r="P341" s="65" t="str">
        <f t="array" ref="P341"> index(publications!$A$1:$A$319, match($B341, publications!$B$1:$B$319, 0))</f>
        <v>Bob</v>
      </c>
    </row>
    <row r="342">
      <c r="A342" s="20" t="s">
        <v>4329</v>
      </c>
      <c r="B342" s="107" t="str">
        <f> VLOOKUP($A342,datasets!$A:$B,2,0)</f>
        <v>Ragettli et al. 2016, The Cryosphere (LNXI6UYT)</v>
      </c>
      <c r="C342" s="16" t="s">
        <v>3777</v>
      </c>
      <c r="D342" s="3" t="s">
        <v>3778</v>
      </c>
      <c r="E342" s="5" t="s">
        <v>22</v>
      </c>
      <c r="F342" s="16" t="s">
        <v>3252</v>
      </c>
      <c r="G342" s="16" t="s">
        <v>3252</v>
      </c>
      <c r="H342" s="16" t="s">
        <v>3252</v>
      </c>
      <c r="I342" s="108" t="s">
        <v>22</v>
      </c>
      <c r="J342" s="108" t="s">
        <v>22</v>
      </c>
      <c r="K342" s="108" t="s">
        <v>22</v>
      </c>
      <c r="L342" s="16"/>
      <c r="M342" s="16" t="s">
        <v>22</v>
      </c>
      <c r="N342" s="16" t="s">
        <v>22</v>
      </c>
      <c r="O342" s="16" t="s">
        <v>2292</v>
      </c>
      <c r="P342" s="65" t="str">
        <f t="array" ref="P342"> index(publications!$A$1:$A$319, match($B342, publications!$B$1:$B$319, 0))</f>
        <v>Amaury</v>
      </c>
    </row>
    <row r="343">
      <c r="A343" s="20" t="s">
        <v>4330</v>
      </c>
      <c r="B343" s="107" t="str">
        <f> VLOOKUP($A343,datasets!$A:$B,2,0)</f>
        <v>Rault et al. 2020, ISPRS Annals of Photogrammetry, Remote Sensing and Spatial Information Sciences (P6V87WN5)</v>
      </c>
      <c r="C343" s="16" t="s">
        <v>3786</v>
      </c>
      <c r="D343" s="3" t="s">
        <v>3937</v>
      </c>
      <c r="E343" s="5" t="s">
        <v>22</v>
      </c>
      <c r="F343" s="16" t="s">
        <v>203</v>
      </c>
      <c r="G343" s="16" t="s">
        <v>28</v>
      </c>
      <c r="H343" s="16" t="s">
        <v>203</v>
      </c>
      <c r="I343" s="108" t="s">
        <v>4331</v>
      </c>
      <c r="J343" s="108" t="s">
        <v>4332</v>
      </c>
      <c r="K343" s="108" t="s">
        <v>22</v>
      </c>
      <c r="L343" s="16"/>
      <c r="M343" s="16" t="s">
        <v>4333</v>
      </c>
      <c r="N343" s="16" t="s">
        <v>4334</v>
      </c>
      <c r="O343" s="16" t="s">
        <v>22</v>
      </c>
      <c r="P343" s="65" t="str">
        <f t="array" ref="P343"> index(publications!$A$1:$A$319, match($B343, publications!$B$1:$B$319, 0))</f>
        <v>Livia</v>
      </c>
    </row>
    <row r="344">
      <c r="A344" s="20" t="s">
        <v>4335</v>
      </c>
      <c r="B344" s="107" t="str">
        <f> VLOOKUP($A344,datasets!$A:$B,2,0)</f>
        <v>Redweik et al. 2016, The Photogrammetric Record (LDJRWPWA)</v>
      </c>
      <c r="C344" s="16" t="s">
        <v>3777</v>
      </c>
      <c r="D344" s="3" t="s">
        <v>4336</v>
      </c>
      <c r="E344" s="5" t="s">
        <v>22</v>
      </c>
      <c r="F344" s="16" t="s">
        <v>203</v>
      </c>
      <c r="G344" s="16" t="s">
        <v>28</v>
      </c>
      <c r="H344" s="16" t="s">
        <v>28</v>
      </c>
      <c r="I344" s="108" t="s">
        <v>22</v>
      </c>
      <c r="J344" s="108" t="s">
        <v>22</v>
      </c>
      <c r="K344" s="108" t="s">
        <v>22</v>
      </c>
      <c r="L344" s="16"/>
      <c r="M344" s="16" t="s">
        <v>22</v>
      </c>
      <c r="N344" s="112" t="s">
        <v>4337</v>
      </c>
      <c r="O344" s="16" t="s">
        <v>22</v>
      </c>
      <c r="P344" s="65" t="str">
        <f t="array" ref="P344"> index(publications!$A$1:$A$319, match($B344, publications!$B$1:$B$319, 0))</f>
        <v>Livia</v>
      </c>
    </row>
    <row r="345">
      <c r="A345" s="16" t="s">
        <v>4338</v>
      </c>
      <c r="B345" s="107" t="str">
        <f> VLOOKUP($A345,datasets!$A:$B,2,0)</f>
        <v>Redweik et al. 2016, The Photogrammetric Record (LDJRWPWA)</v>
      </c>
      <c r="C345" s="16" t="s">
        <v>3777</v>
      </c>
      <c r="D345" s="3" t="s">
        <v>4336</v>
      </c>
      <c r="E345" s="5" t="s">
        <v>22</v>
      </c>
      <c r="F345" s="16" t="s">
        <v>203</v>
      </c>
      <c r="G345" s="16" t="s">
        <v>28</v>
      </c>
      <c r="H345" s="16" t="s">
        <v>28</v>
      </c>
      <c r="I345" s="108" t="s">
        <v>22</v>
      </c>
      <c r="J345" s="108" t="s">
        <v>22</v>
      </c>
      <c r="K345" s="108" t="s">
        <v>22</v>
      </c>
      <c r="L345" s="16"/>
      <c r="M345" s="16" t="s">
        <v>22</v>
      </c>
      <c r="N345" s="112" t="s">
        <v>4337</v>
      </c>
      <c r="O345" s="16" t="s">
        <v>22</v>
      </c>
      <c r="P345" s="65" t="str">
        <f t="array" ref="P345"> index(publications!$A$1:$A$319, match($B345, publications!$B$1:$B$319, 0))</f>
        <v>Livia</v>
      </c>
    </row>
    <row r="346">
      <c r="A346" s="20" t="s">
        <v>4339</v>
      </c>
      <c r="B346" s="107" t="str">
        <f> VLOOKUP($A346,datasets!$A:$B,2,0)</f>
        <v>Rendenieks et al. 2020, Remote Sensing of Environment (CZ6H3CWC)</v>
      </c>
      <c r="C346" s="16" t="s">
        <v>3786</v>
      </c>
      <c r="D346" s="3" t="s">
        <v>3937</v>
      </c>
      <c r="E346" s="5" t="s">
        <v>4340</v>
      </c>
      <c r="F346" s="16" t="s">
        <v>3252</v>
      </c>
      <c r="G346" s="16" t="s">
        <v>3252</v>
      </c>
      <c r="H346" s="16" t="s">
        <v>203</v>
      </c>
      <c r="I346" s="108" t="s">
        <v>4341</v>
      </c>
      <c r="J346" s="108" t="s">
        <v>3836</v>
      </c>
      <c r="K346" s="108" t="s">
        <v>22</v>
      </c>
      <c r="L346" s="16"/>
      <c r="M346" s="16" t="s">
        <v>4342</v>
      </c>
      <c r="N346" s="16" t="s">
        <v>4343</v>
      </c>
      <c r="O346" s="16" t="s">
        <v>2268</v>
      </c>
      <c r="P346" s="65" t="str">
        <f t="array" ref="P346"> index(publications!$A$1:$A$319, match($B346, publications!$B$1:$B$319, 0))</f>
        <v>Livia</v>
      </c>
    </row>
    <row r="347">
      <c r="A347" s="20" t="s">
        <v>4344</v>
      </c>
      <c r="B347" s="107" t="str">
        <f> VLOOKUP($A347,datasets!$A:$B,2,0)</f>
        <v>Riquelme et al. 2019, Geomorphology (ZF5KTA9J)</v>
      </c>
      <c r="C347" s="16" t="s">
        <v>3786</v>
      </c>
      <c r="D347" s="3" t="s">
        <v>3787</v>
      </c>
      <c r="E347" s="5" t="s">
        <v>3905</v>
      </c>
      <c r="F347" s="16" t="s">
        <v>203</v>
      </c>
      <c r="G347" s="16" t="s">
        <v>3252</v>
      </c>
      <c r="H347" s="16" t="s">
        <v>203</v>
      </c>
      <c r="I347" s="108" t="s">
        <v>4345</v>
      </c>
      <c r="J347" s="108" t="s">
        <v>4346</v>
      </c>
      <c r="K347" s="108" t="s">
        <v>22</v>
      </c>
      <c r="L347" s="16"/>
      <c r="M347" s="16" t="s">
        <v>4345</v>
      </c>
      <c r="N347" s="16" t="s">
        <v>22</v>
      </c>
      <c r="O347" s="16" t="s">
        <v>22</v>
      </c>
      <c r="P347" s="65" t="str">
        <f t="array" ref="P347"> index(publications!$A$1:$A$319, match($B347, publications!$B$1:$B$319, 0))</f>
        <v>Livia</v>
      </c>
    </row>
    <row r="348">
      <c r="A348" s="20" t="s">
        <v>4347</v>
      </c>
      <c r="B348" s="107" t="str">
        <f> VLOOKUP($A348,datasets!$A:$B,2,0)</f>
        <v>Risbøl et al. 2015, Journal of Cultural Heritage (7T8X95KY)</v>
      </c>
      <c r="C348" s="16" t="s">
        <v>3777</v>
      </c>
      <c r="D348" s="3" t="s">
        <v>4348</v>
      </c>
      <c r="E348" s="5" t="s">
        <v>3841</v>
      </c>
      <c r="F348" s="16" t="s">
        <v>203</v>
      </c>
      <c r="G348" s="16" t="s">
        <v>203</v>
      </c>
      <c r="H348" s="16" t="s">
        <v>28</v>
      </c>
      <c r="I348" s="108" t="s">
        <v>22</v>
      </c>
      <c r="J348" s="108" t="s">
        <v>22</v>
      </c>
      <c r="K348" s="108" t="s">
        <v>22</v>
      </c>
      <c r="L348" s="16"/>
      <c r="M348" s="16" t="s">
        <v>22</v>
      </c>
      <c r="N348" s="16" t="s">
        <v>4349</v>
      </c>
      <c r="O348" s="16" t="s">
        <v>22</v>
      </c>
      <c r="P348" s="65" t="str">
        <f t="array" ref="P348"> index(publications!$A$1:$A$319, match($B348, publications!$B$1:$B$319, 0))</f>
        <v>Melanie</v>
      </c>
    </row>
    <row r="349">
      <c r="A349" s="20" t="s">
        <v>4350</v>
      </c>
      <c r="B349" s="107" t="str">
        <f> VLOOKUP($A349,datasets!$A:$B,2,0)</f>
        <v>Risbøl et al. 2015, Journal of Cultural Heritage (7T8X95KY)</v>
      </c>
      <c r="C349" s="16" t="s">
        <v>3777</v>
      </c>
      <c r="D349" s="3" t="s">
        <v>4348</v>
      </c>
      <c r="E349" s="5" t="s">
        <v>3841</v>
      </c>
      <c r="F349" s="16" t="s">
        <v>203</v>
      </c>
      <c r="G349" s="16" t="s">
        <v>203</v>
      </c>
      <c r="H349" s="16" t="s">
        <v>28</v>
      </c>
      <c r="I349" s="108" t="s">
        <v>22</v>
      </c>
      <c r="J349" s="108" t="s">
        <v>22</v>
      </c>
      <c r="K349" s="108" t="s">
        <v>22</v>
      </c>
      <c r="L349" s="16"/>
      <c r="M349" s="16" t="s">
        <v>22</v>
      </c>
      <c r="N349" s="16" t="s">
        <v>4349</v>
      </c>
      <c r="O349" s="16" t="s">
        <v>22</v>
      </c>
      <c r="P349" s="65" t="str">
        <f t="array" ref="P349"> index(publications!$A$1:$A$319, match($B349, publications!$B$1:$B$319, 0))</f>
        <v>Melanie</v>
      </c>
    </row>
    <row r="350">
      <c r="A350" s="20" t="s">
        <v>4351</v>
      </c>
      <c r="B350" s="107" t="str">
        <f> VLOOKUP($A350,datasets!$A:$B,2,0)</f>
        <v>Risbøl et al. 2015, Journal of Cultural Heritage (7T8X95KY)</v>
      </c>
      <c r="C350" s="16" t="s">
        <v>3777</v>
      </c>
      <c r="D350" s="3" t="s">
        <v>4348</v>
      </c>
      <c r="E350" s="5" t="s">
        <v>3841</v>
      </c>
      <c r="F350" s="16" t="s">
        <v>203</v>
      </c>
      <c r="G350" s="16" t="s">
        <v>203</v>
      </c>
      <c r="H350" s="16" t="s">
        <v>28</v>
      </c>
      <c r="I350" s="108" t="s">
        <v>22</v>
      </c>
      <c r="J350" s="108" t="s">
        <v>22</v>
      </c>
      <c r="K350" s="108" t="s">
        <v>22</v>
      </c>
      <c r="L350" s="16"/>
      <c r="M350" s="16" t="s">
        <v>22</v>
      </c>
      <c r="N350" s="16" t="s">
        <v>4349</v>
      </c>
      <c r="O350" s="16" t="s">
        <v>22</v>
      </c>
      <c r="P350" s="65" t="str">
        <f t="array" ref="P350"> index(publications!$A$1:$A$319, match($B350, publications!$B$1:$B$319, 0))</f>
        <v>Melanie</v>
      </c>
    </row>
    <row r="351">
      <c r="A351" s="20" t="s">
        <v>4352</v>
      </c>
      <c r="B351" s="107" t="str">
        <f> VLOOKUP($A351,datasets!$A:$B,2,0)</f>
        <v>Roberti et al. 2021, Canadian Journal of Earth Sciences (39PV5BL5)</v>
      </c>
      <c r="C351" s="16" t="s">
        <v>3786</v>
      </c>
      <c r="D351" s="3" t="s">
        <v>3850</v>
      </c>
      <c r="E351" s="5" t="s">
        <v>3955</v>
      </c>
      <c r="F351" s="16" t="s">
        <v>203</v>
      </c>
      <c r="G351" s="16" t="s">
        <v>3252</v>
      </c>
      <c r="H351" s="16" t="s">
        <v>203</v>
      </c>
      <c r="I351" s="108" t="s">
        <v>4353</v>
      </c>
      <c r="J351" s="108" t="s">
        <v>4354</v>
      </c>
      <c r="K351" s="108" t="s">
        <v>22</v>
      </c>
      <c r="L351" s="16"/>
      <c r="M351" s="16" t="s">
        <v>4353</v>
      </c>
      <c r="N351" s="16" t="s">
        <v>4355</v>
      </c>
      <c r="O351" s="16" t="s">
        <v>22</v>
      </c>
      <c r="P351" s="65" t="str">
        <f t="array" ref="P351"> index(publications!$A$1:$A$319, match($B351, publications!$B$1:$B$319, 0))</f>
        <v>Livia</v>
      </c>
    </row>
    <row r="352">
      <c r="A352" s="20" t="s">
        <v>4356</v>
      </c>
      <c r="B352" s="107" t="str">
        <f> VLOOKUP($A352,datasets!$A:$B,2,0)</f>
        <v>Roberti et al. 2021, Canadian Journal of Earth Sciences (39PV5BL5)</v>
      </c>
      <c r="C352" s="16" t="s">
        <v>3786</v>
      </c>
      <c r="D352" s="3" t="s">
        <v>3850</v>
      </c>
      <c r="E352" s="5" t="s">
        <v>3955</v>
      </c>
      <c r="F352" s="16" t="s">
        <v>203</v>
      </c>
      <c r="G352" s="16" t="s">
        <v>3252</v>
      </c>
      <c r="H352" s="16" t="s">
        <v>203</v>
      </c>
      <c r="I352" s="108" t="s">
        <v>4353</v>
      </c>
      <c r="J352" s="108" t="s">
        <v>4354</v>
      </c>
      <c r="K352" s="108" t="s">
        <v>22</v>
      </c>
      <c r="L352" s="16"/>
      <c r="M352" s="16" t="s">
        <v>4353</v>
      </c>
      <c r="N352" s="16" t="s">
        <v>4355</v>
      </c>
      <c r="O352" s="16" t="s">
        <v>22</v>
      </c>
      <c r="P352" s="65" t="str">
        <f t="array" ref="P352"> index(publications!$A$1:$A$319, match($B352, publications!$B$1:$B$319, 0))</f>
        <v>Livia</v>
      </c>
    </row>
    <row r="353">
      <c r="A353" s="20" t="s">
        <v>4357</v>
      </c>
      <c r="B353" s="107" t="str">
        <f> VLOOKUP($A353,datasets!$A:$B,2,0)</f>
        <v>Roberti et al. 2021, Canadian Journal of Earth Sciences (39PV5BL5)</v>
      </c>
      <c r="C353" s="16" t="s">
        <v>3786</v>
      </c>
      <c r="D353" s="3" t="s">
        <v>3850</v>
      </c>
      <c r="E353" s="5" t="s">
        <v>3955</v>
      </c>
      <c r="F353" s="16" t="s">
        <v>203</v>
      </c>
      <c r="G353" s="16" t="s">
        <v>3252</v>
      </c>
      <c r="H353" s="16" t="s">
        <v>203</v>
      </c>
      <c r="I353" s="108" t="s">
        <v>4353</v>
      </c>
      <c r="J353" s="108" t="s">
        <v>4354</v>
      </c>
      <c r="K353" s="108" t="s">
        <v>22</v>
      </c>
      <c r="L353" s="16"/>
      <c r="M353" s="16" t="s">
        <v>4353</v>
      </c>
      <c r="N353" s="16" t="s">
        <v>4355</v>
      </c>
      <c r="O353" s="16" t="s">
        <v>22</v>
      </c>
      <c r="P353" s="65" t="str">
        <f t="array" ref="P353"> index(publications!$A$1:$A$319, match($B353, publications!$B$1:$B$319, 0))</f>
        <v>Livia</v>
      </c>
    </row>
    <row r="354">
      <c r="A354" s="20" t="s">
        <v>4358</v>
      </c>
      <c r="B354" s="107" t="str">
        <f> VLOOKUP($A354,datasets!$A:$B,2,0)</f>
        <v>Roberti et al. 2021, Canadian Journal of Earth Sciences (39PV5BL5)</v>
      </c>
      <c r="C354" s="16" t="s">
        <v>3786</v>
      </c>
      <c r="D354" s="3" t="s">
        <v>3850</v>
      </c>
      <c r="E354" s="5" t="s">
        <v>3955</v>
      </c>
      <c r="F354" s="16" t="s">
        <v>203</v>
      </c>
      <c r="G354" s="16" t="s">
        <v>3252</v>
      </c>
      <c r="H354" s="16" t="s">
        <v>203</v>
      </c>
      <c r="I354" s="108" t="s">
        <v>4353</v>
      </c>
      <c r="J354" s="108" t="s">
        <v>4354</v>
      </c>
      <c r="K354" s="108" t="s">
        <v>22</v>
      </c>
      <c r="L354" s="16"/>
      <c r="M354" s="16" t="s">
        <v>4353</v>
      </c>
      <c r="N354" s="16" t="s">
        <v>4355</v>
      </c>
      <c r="O354" s="16" t="s">
        <v>22</v>
      </c>
      <c r="P354" s="65" t="str">
        <f t="array" ref="P354"> index(publications!$A$1:$A$319, match($B354, publications!$B$1:$B$319, 0))</f>
        <v>Livia</v>
      </c>
    </row>
    <row r="355">
      <c r="A355" s="20" t="s">
        <v>4359</v>
      </c>
      <c r="B355" s="107" t="str">
        <f> VLOOKUP($A355,datasets!$A:$B,2,0)</f>
        <v>Roberti et al. 2021, Canadian Journal of Earth Sciences (39PV5BL5)</v>
      </c>
      <c r="C355" s="16" t="s">
        <v>3786</v>
      </c>
      <c r="D355" s="3" t="s">
        <v>3850</v>
      </c>
      <c r="E355" s="5" t="s">
        <v>3955</v>
      </c>
      <c r="F355" s="16" t="s">
        <v>203</v>
      </c>
      <c r="G355" s="16" t="s">
        <v>3252</v>
      </c>
      <c r="H355" s="16" t="s">
        <v>203</v>
      </c>
      <c r="I355" s="108" t="s">
        <v>4353</v>
      </c>
      <c r="J355" s="108" t="s">
        <v>4354</v>
      </c>
      <c r="K355" s="108" t="s">
        <v>22</v>
      </c>
      <c r="L355" s="16"/>
      <c r="M355" s="16" t="s">
        <v>4353</v>
      </c>
      <c r="N355" s="16" t="s">
        <v>4355</v>
      </c>
      <c r="O355" s="16" t="s">
        <v>22</v>
      </c>
      <c r="P355" s="65" t="str">
        <f t="array" ref="P355"> index(publications!$A$1:$A$319, match($B355, publications!$B$1:$B$319, 0))</f>
        <v>Livia</v>
      </c>
    </row>
    <row r="356">
      <c r="A356" s="20" t="s">
        <v>4360</v>
      </c>
      <c r="B356" s="107" t="str">
        <f> VLOOKUP($A356,datasets!$A:$B,2,0)</f>
        <v>Roberti et al. 2021, Canadian Journal of Earth Sciences (39PV5BL5)</v>
      </c>
      <c r="C356" s="16" t="s">
        <v>3786</v>
      </c>
      <c r="D356" s="3" t="s">
        <v>3850</v>
      </c>
      <c r="E356" s="5" t="s">
        <v>3955</v>
      </c>
      <c r="F356" s="16" t="s">
        <v>203</v>
      </c>
      <c r="G356" s="16" t="s">
        <v>3252</v>
      </c>
      <c r="H356" s="16" t="s">
        <v>203</v>
      </c>
      <c r="I356" s="108" t="s">
        <v>4353</v>
      </c>
      <c r="J356" s="108" t="s">
        <v>4354</v>
      </c>
      <c r="K356" s="108" t="s">
        <v>22</v>
      </c>
      <c r="L356" s="16"/>
      <c r="M356" s="16" t="s">
        <v>4353</v>
      </c>
      <c r="N356" s="16" t="s">
        <v>4355</v>
      </c>
      <c r="O356" s="16" t="s">
        <v>22</v>
      </c>
      <c r="P356" s="65" t="str">
        <f t="array" ref="P356"> index(publications!$A$1:$A$319, match($B356, publications!$B$1:$B$319, 0))</f>
        <v>Livia</v>
      </c>
    </row>
    <row r="357">
      <c r="A357" s="20" t="s">
        <v>4361</v>
      </c>
      <c r="B357" s="107" t="str">
        <f> VLOOKUP($A357,datasets!$A:$B,2,0)</f>
        <v>Roberti et al. 2021, Canadian Journal of Earth Sciences (39PV5BL5)</v>
      </c>
      <c r="C357" s="16" t="s">
        <v>3786</v>
      </c>
      <c r="D357" s="3" t="s">
        <v>3850</v>
      </c>
      <c r="E357" s="5" t="s">
        <v>3955</v>
      </c>
      <c r="F357" s="16" t="s">
        <v>203</v>
      </c>
      <c r="G357" s="16" t="s">
        <v>3252</v>
      </c>
      <c r="H357" s="16" t="s">
        <v>203</v>
      </c>
      <c r="I357" s="108" t="s">
        <v>4353</v>
      </c>
      <c r="J357" s="108" t="s">
        <v>4354</v>
      </c>
      <c r="K357" s="108" t="s">
        <v>22</v>
      </c>
      <c r="L357" s="16"/>
      <c r="M357" s="16" t="s">
        <v>4353</v>
      </c>
      <c r="N357" s="16" t="s">
        <v>4355</v>
      </c>
      <c r="O357" s="16" t="s">
        <v>22</v>
      </c>
      <c r="P357" s="65" t="str">
        <f t="array" ref="P357"> index(publications!$A$1:$A$319, match($B357, publications!$B$1:$B$319, 0))</f>
        <v>Livia</v>
      </c>
    </row>
    <row r="358">
      <c r="A358" s="20" t="s">
        <v>4362</v>
      </c>
      <c r="B358" s="107" t="str">
        <f> VLOOKUP($A358,datasets!$A:$B,2,0)</f>
        <v>Rocchini et al. 2012, Computers &amp; Geosciences (V4UW2P8U)</v>
      </c>
      <c r="C358" s="16" t="s">
        <v>3849</v>
      </c>
      <c r="D358" s="3" t="s">
        <v>4363</v>
      </c>
      <c r="E358" s="5" t="s">
        <v>22</v>
      </c>
      <c r="F358" s="16" t="s">
        <v>203</v>
      </c>
      <c r="G358" s="16" t="s">
        <v>203</v>
      </c>
      <c r="H358" s="16" t="s">
        <v>28</v>
      </c>
      <c r="I358" s="108" t="s">
        <v>22</v>
      </c>
      <c r="J358" s="108" t="s">
        <v>22</v>
      </c>
      <c r="K358" s="108" t="s">
        <v>22</v>
      </c>
      <c r="L358" s="16"/>
      <c r="M358" s="16" t="s">
        <v>22</v>
      </c>
      <c r="N358" s="16" t="s">
        <v>22</v>
      </c>
      <c r="O358" s="16" t="s">
        <v>22</v>
      </c>
      <c r="P358" s="65" t="str">
        <f t="array" ref="P358"> index(publications!$A$1:$A$319, match($B358, publications!$B$1:$B$319, 0))</f>
        <v>Bob</v>
      </c>
    </row>
    <row r="359">
      <c r="A359" s="20" t="s">
        <v>4364</v>
      </c>
      <c r="B359" s="107" t="str">
        <f> VLOOKUP($A359,datasets!$A:$B,2,0)</f>
        <v>Salach 2017, ISPRS - International Archives of the Photogrammetry, Remote Sensing and Spatial Information Sciences (LJ848PGR)</v>
      </c>
      <c r="C359" s="16" t="s">
        <v>3777</v>
      </c>
      <c r="D359" s="3" t="s">
        <v>4365</v>
      </c>
      <c r="E359" s="5" t="s">
        <v>22</v>
      </c>
      <c r="F359" s="16" t="s">
        <v>203</v>
      </c>
      <c r="G359" s="16" t="s">
        <v>203</v>
      </c>
      <c r="H359" s="16" t="s">
        <v>203</v>
      </c>
      <c r="I359" s="108" t="s">
        <v>4366</v>
      </c>
      <c r="J359" s="108" t="s">
        <v>4137</v>
      </c>
      <c r="K359" s="108" t="s">
        <v>22</v>
      </c>
      <c r="L359" s="16"/>
      <c r="M359" s="16" t="s">
        <v>4366</v>
      </c>
      <c r="N359" s="16" t="s">
        <v>4367</v>
      </c>
      <c r="O359" s="16" t="s">
        <v>22</v>
      </c>
      <c r="P359" s="65" t="str">
        <f t="array" ref="P359"> index(publications!$A$1:$A$319, match($B359, publications!$B$1:$B$319, 0))</f>
        <v>Anette</v>
      </c>
    </row>
    <row r="360">
      <c r="A360" s="20" t="s">
        <v>4368</v>
      </c>
      <c r="B360" s="107" t="str">
        <f> VLOOKUP($A360,datasets!$A:$B,2,0)</f>
        <v>Salach 2017, ISPRS - International Archives of the Photogrammetry, Remote Sensing and Spatial Information Sciences (LJ848PGR)</v>
      </c>
      <c r="C360" s="16" t="s">
        <v>3777</v>
      </c>
      <c r="D360" s="3" t="s">
        <v>4365</v>
      </c>
      <c r="E360" s="5" t="s">
        <v>22</v>
      </c>
      <c r="F360" s="16" t="s">
        <v>203</v>
      </c>
      <c r="G360" s="16" t="s">
        <v>203</v>
      </c>
      <c r="H360" s="16" t="s">
        <v>203</v>
      </c>
      <c r="I360" s="108" t="s">
        <v>4366</v>
      </c>
      <c r="J360" s="108" t="s">
        <v>4137</v>
      </c>
      <c r="K360" s="108" t="s">
        <v>22</v>
      </c>
      <c r="L360" s="16"/>
      <c r="M360" s="16" t="s">
        <v>4366</v>
      </c>
      <c r="N360" s="16" t="s">
        <v>4367</v>
      </c>
      <c r="O360" s="16" t="s">
        <v>22</v>
      </c>
      <c r="P360" s="65" t="str">
        <f t="array" ref="P360"> index(publications!$A$1:$A$319, match($B360, publications!$B$1:$B$319, 0))</f>
        <v>Anette</v>
      </c>
    </row>
    <row r="361">
      <c r="A361" s="20" t="s">
        <v>4369</v>
      </c>
      <c r="B361" s="107" t="str">
        <f> VLOOKUP($A361,datasets!$A:$B,2,0)</f>
        <v>Salach 2017, ISPRS - International Archives of the Photogrammetry, Remote Sensing and Spatial Information Sciences (LJ848PGR)</v>
      </c>
      <c r="C361" s="16" t="s">
        <v>3777</v>
      </c>
      <c r="D361" s="3" t="s">
        <v>4365</v>
      </c>
      <c r="E361" s="5" t="s">
        <v>22</v>
      </c>
      <c r="F361" s="16" t="s">
        <v>203</v>
      </c>
      <c r="G361" s="16" t="s">
        <v>203</v>
      </c>
      <c r="H361" s="16" t="s">
        <v>203</v>
      </c>
      <c r="I361" s="108" t="s">
        <v>4366</v>
      </c>
      <c r="J361" s="108" t="s">
        <v>4137</v>
      </c>
      <c r="K361" s="108" t="s">
        <v>22</v>
      </c>
      <c r="L361" s="16"/>
      <c r="M361" s="16" t="s">
        <v>4366</v>
      </c>
      <c r="N361" s="16" t="s">
        <v>4367</v>
      </c>
      <c r="O361" s="16" t="s">
        <v>22</v>
      </c>
      <c r="P361" s="65" t="str">
        <f t="array" ref="P361"> index(publications!$A$1:$A$319, match($B361, publications!$B$1:$B$319, 0))</f>
        <v>Anette</v>
      </c>
    </row>
    <row r="362">
      <c r="A362" s="20" t="s">
        <v>4370</v>
      </c>
      <c r="B362" s="107" t="str">
        <f> VLOOKUP($A362,datasets!$A:$B,2,0)</f>
        <v>Salach 2017, ISPRS - International Archives of the Photogrammetry, Remote Sensing and Spatial Information Sciences (LJ848PGR)</v>
      </c>
      <c r="C362" s="16" t="s">
        <v>3786</v>
      </c>
      <c r="D362" s="3" t="s">
        <v>3937</v>
      </c>
      <c r="E362" s="5" t="s">
        <v>22</v>
      </c>
      <c r="F362" s="16" t="s">
        <v>203</v>
      </c>
      <c r="G362" s="16" t="s">
        <v>203</v>
      </c>
      <c r="H362" s="16" t="s">
        <v>203</v>
      </c>
      <c r="I362" s="108" t="s">
        <v>4366</v>
      </c>
      <c r="J362" s="108" t="s">
        <v>4137</v>
      </c>
      <c r="K362" s="108" t="s">
        <v>22</v>
      </c>
      <c r="L362" s="16"/>
      <c r="M362" s="16" t="s">
        <v>4366</v>
      </c>
      <c r="N362" s="16" t="s">
        <v>4367</v>
      </c>
      <c r="O362" s="16" t="s">
        <v>22</v>
      </c>
      <c r="P362" s="65" t="str">
        <f t="array" ref="P362"> index(publications!$A$1:$A$319, match($B362, publications!$B$1:$B$319, 0))</f>
        <v>Anette</v>
      </c>
    </row>
    <row r="363">
      <c r="A363" s="20" t="s">
        <v>4371</v>
      </c>
      <c r="B363" s="107" t="str">
        <f> VLOOKUP($A363,datasets!$A:$B,2,0)</f>
        <v>Salach 2017, ISPRS - International Archives of the Photogrammetry, Remote Sensing and Spatial Information Sciences (LJ848PGR)</v>
      </c>
      <c r="C363" s="16" t="s">
        <v>3786</v>
      </c>
      <c r="D363" s="3" t="s">
        <v>3937</v>
      </c>
      <c r="E363" s="5" t="s">
        <v>22</v>
      </c>
      <c r="F363" s="16" t="s">
        <v>203</v>
      </c>
      <c r="G363" s="16" t="s">
        <v>203</v>
      </c>
      <c r="H363" s="16" t="s">
        <v>203</v>
      </c>
      <c r="I363" s="108" t="s">
        <v>4366</v>
      </c>
      <c r="J363" s="108" t="s">
        <v>4137</v>
      </c>
      <c r="K363" s="108" t="s">
        <v>22</v>
      </c>
      <c r="L363" s="16"/>
      <c r="M363" s="16" t="s">
        <v>4366</v>
      </c>
      <c r="N363" s="16" t="s">
        <v>4367</v>
      </c>
      <c r="O363" s="16" t="s">
        <v>22</v>
      </c>
      <c r="P363" s="65" t="str">
        <f t="array" ref="P363"> index(publications!$A$1:$A$319, match($B363, publications!$B$1:$B$319, 0))</f>
        <v>Anette</v>
      </c>
    </row>
    <row r="364">
      <c r="A364" s="20" t="s">
        <v>4372</v>
      </c>
      <c r="B364" s="107" t="str">
        <f> VLOOKUP($A364,datasets!$A:$B,2,0)</f>
        <v>Salach 2017, ISPRS - International Archives of the Photogrammetry, Remote Sensing and Spatial Information Sciences (LJ848PGR)</v>
      </c>
      <c r="C364" s="16" t="s">
        <v>3786</v>
      </c>
      <c r="D364" s="3" t="s">
        <v>3937</v>
      </c>
      <c r="E364" s="5" t="s">
        <v>22</v>
      </c>
      <c r="F364" s="16" t="s">
        <v>203</v>
      </c>
      <c r="G364" s="16" t="s">
        <v>203</v>
      </c>
      <c r="H364" s="16" t="s">
        <v>203</v>
      </c>
      <c r="I364" s="108" t="s">
        <v>4366</v>
      </c>
      <c r="J364" s="108" t="s">
        <v>4137</v>
      </c>
      <c r="K364" s="108" t="s">
        <v>22</v>
      </c>
      <c r="L364" s="16"/>
      <c r="M364" s="16" t="s">
        <v>4366</v>
      </c>
      <c r="N364" s="16" t="s">
        <v>4367</v>
      </c>
      <c r="O364" s="16" t="s">
        <v>22</v>
      </c>
      <c r="P364" s="65" t="str">
        <f t="array" ref="P364"> index(publications!$A$1:$A$319, match($B364, publications!$B$1:$B$319, 0))</f>
        <v>Anette</v>
      </c>
    </row>
    <row r="365">
      <c r="A365" s="20" t="s">
        <v>4373</v>
      </c>
      <c r="B365" s="107" t="str">
        <f> VLOOKUP($A365,datasets!$A:$B,2,0)</f>
        <v>Salach 2017, ISPRS - International Archives of the Photogrammetry, Remote Sensing and Spatial Information Sciences (LJ848PGR)</v>
      </c>
      <c r="C365" s="16" t="s">
        <v>3786</v>
      </c>
      <c r="D365" s="3" t="s">
        <v>3937</v>
      </c>
      <c r="E365" s="5" t="s">
        <v>22</v>
      </c>
      <c r="F365" s="16" t="s">
        <v>203</v>
      </c>
      <c r="G365" s="16" t="s">
        <v>203</v>
      </c>
      <c r="H365" s="16" t="s">
        <v>28</v>
      </c>
      <c r="I365" s="108" t="s">
        <v>22</v>
      </c>
      <c r="J365" s="108" t="s">
        <v>22</v>
      </c>
      <c r="K365" s="108" t="s">
        <v>22</v>
      </c>
      <c r="L365" s="108"/>
      <c r="M365" s="108" t="s">
        <v>22</v>
      </c>
      <c r="N365" s="108" t="s">
        <v>22</v>
      </c>
      <c r="O365" s="16" t="s">
        <v>22</v>
      </c>
      <c r="P365" s="65" t="str">
        <f t="array" ref="P365"> index(publications!$A$1:$A$319, match($B365, publications!$B$1:$B$319, 0))</f>
        <v>Anette</v>
      </c>
    </row>
    <row r="366">
      <c r="A366" s="20" t="s">
        <v>4374</v>
      </c>
      <c r="B366" s="107" t="str">
        <f> VLOOKUP($A366,datasets!$A:$B,2,0)</f>
        <v>Salach 2017, ISPRS - International Archives of the Photogrammetry, Remote Sensing and Spatial Information Sciences (LJ848PGR)</v>
      </c>
      <c r="C366" s="16" t="s">
        <v>3786</v>
      </c>
      <c r="D366" s="3" t="s">
        <v>3937</v>
      </c>
      <c r="E366" s="5" t="s">
        <v>22</v>
      </c>
      <c r="F366" s="16" t="s">
        <v>203</v>
      </c>
      <c r="G366" s="16" t="s">
        <v>203</v>
      </c>
      <c r="H366" s="16" t="s">
        <v>28</v>
      </c>
      <c r="I366" s="108" t="s">
        <v>22</v>
      </c>
      <c r="J366" s="108" t="s">
        <v>22</v>
      </c>
      <c r="K366" s="108" t="s">
        <v>22</v>
      </c>
      <c r="L366" s="108"/>
      <c r="M366" s="108" t="s">
        <v>22</v>
      </c>
      <c r="N366" s="108" t="s">
        <v>22</v>
      </c>
      <c r="O366" s="16" t="s">
        <v>22</v>
      </c>
      <c r="P366" s="65" t="str">
        <f t="array" ref="P366"> index(publications!$A$1:$A$319, match($B366, publications!$B$1:$B$319, 0))</f>
        <v>Anette</v>
      </c>
    </row>
    <row r="367">
      <c r="A367" s="20" t="s">
        <v>4375</v>
      </c>
      <c r="B367" s="107" t="str">
        <f> VLOOKUP($A367,datasets!$A:$B,2,0)</f>
        <v>Salach 2017, ISPRS - International Archives of the Photogrammetry, Remote Sensing and Spatial Information Sciences (LJ848PGR)</v>
      </c>
      <c r="C367" s="16" t="s">
        <v>3786</v>
      </c>
      <c r="D367" s="3" t="s">
        <v>3937</v>
      </c>
      <c r="E367" s="5" t="s">
        <v>22</v>
      </c>
      <c r="F367" s="16" t="s">
        <v>203</v>
      </c>
      <c r="G367" s="16" t="s">
        <v>203</v>
      </c>
      <c r="H367" s="16" t="s">
        <v>28</v>
      </c>
      <c r="I367" s="108" t="s">
        <v>22</v>
      </c>
      <c r="J367" s="108" t="s">
        <v>22</v>
      </c>
      <c r="K367" s="108" t="s">
        <v>22</v>
      </c>
      <c r="L367" s="108"/>
      <c r="M367" s="108" t="s">
        <v>22</v>
      </c>
      <c r="N367" s="108" t="s">
        <v>22</v>
      </c>
      <c r="O367" s="16" t="s">
        <v>22</v>
      </c>
      <c r="P367" s="65" t="str">
        <f t="array" ref="P367"> index(publications!$A$1:$A$319, match($B367, publications!$B$1:$B$319, 0))</f>
        <v>Anette</v>
      </c>
    </row>
    <row r="368">
      <c r="A368" s="20" t="s">
        <v>4376</v>
      </c>
      <c r="B368" s="107" t="str">
        <f> VLOOKUP($A368,datasets!$A:$B,2,0)</f>
        <v>Salach 2017, ISPRS - International Archives of the Photogrammetry, Remote Sensing and Spatial Information Sciences (LJ848PGR)</v>
      </c>
      <c r="C368" s="16" t="s">
        <v>3786</v>
      </c>
      <c r="D368" s="3" t="s">
        <v>4377</v>
      </c>
      <c r="E368" s="5" t="s">
        <v>22</v>
      </c>
      <c r="F368" s="16" t="s">
        <v>203</v>
      </c>
      <c r="G368" s="16" t="s">
        <v>203</v>
      </c>
      <c r="H368" s="16" t="s">
        <v>203</v>
      </c>
      <c r="I368" s="108" t="s">
        <v>4366</v>
      </c>
      <c r="J368" s="108" t="s">
        <v>4137</v>
      </c>
      <c r="K368" s="108" t="s">
        <v>22</v>
      </c>
      <c r="L368" s="16"/>
      <c r="M368" s="16" t="s">
        <v>4366</v>
      </c>
      <c r="N368" s="16" t="s">
        <v>4367</v>
      </c>
      <c r="O368" s="16" t="s">
        <v>22</v>
      </c>
      <c r="P368" s="65" t="str">
        <f t="array" ref="P368"> index(publications!$A$1:$A$319, match($B368, publications!$B$1:$B$319, 0))</f>
        <v>Anette</v>
      </c>
    </row>
    <row r="369">
      <c r="A369" s="4" t="s">
        <v>4378</v>
      </c>
      <c r="B369" s="107" t="str">
        <f> VLOOKUP($A369,datasets!$A:$B,2,0)</f>
        <v>Salach 2017, ISPRS - International Archives of the Photogrammetry, Remote Sensing and Spatial Information Sciences (LJ848PGR)</v>
      </c>
      <c r="C369" s="16" t="s">
        <v>3786</v>
      </c>
      <c r="D369" s="3" t="s">
        <v>4377</v>
      </c>
      <c r="E369" s="5" t="s">
        <v>22</v>
      </c>
      <c r="F369" s="16" t="s">
        <v>203</v>
      </c>
      <c r="G369" s="16" t="s">
        <v>203</v>
      </c>
      <c r="H369" s="16" t="s">
        <v>203</v>
      </c>
      <c r="I369" s="108" t="s">
        <v>4366</v>
      </c>
      <c r="J369" s="108" t="s">
        <v>4137</v>
      </c>
      <c r="K369" s="108" t="s">
        <v>22</v>
      </c>
      <c r="L369" s="16"/>
      <c r="M369" s="16" t="s">
        <v>4366</v>
      </c>
      <c r="N369" s="16" t="s">
        <v>4367</v>
      </c>
      <c r="O369" s="16" t="s">
        <v>22</v>
      </c>
      <c r="P369" s="65" t="str">
        <f t="array" ref="P369"> index(publications!$A$1:$A$319, match($B369, publications!$B$1:$B$319, 0))</f>
        <v>Anette</v>
      </c>
    </row>
    <row r="370">
      <c r="A370" s="4" t="s">
        <v>4379</v>
      </c>
      <c r="B370" s="107" t="str">
        <f> VLOOKUP($A370,datasets!$A:$B,2,0)</f>
        <v>Salach 2017, ISPRS - International Archives of the Photogrammetry, Remote Sensing and Spatial Information Sciences (LJ848PGR)</v>
      </c>
      <c r="C370" s="16" t="s">
        <v>3786</v>
      </c>
      <c r="D370" s="3" t="s">
        <v>4377</v>
      </c>
      <c r="E370" s="5" t="s">
        <v>22</v>
      </c>
      <c r="F370" s="16" t="s">
        <v>203</v>
      </c>
      <c r="G370" s="16" t="s">
        <v>203</v>
      </c>
      <c r="H370" s="16" t="s">
        <v>203</v>
      </c>
      <c r="I370" s="108" t="s">
        <v>4366</v>
      </c>
      <c r="J370" s="108" t="s">
        <v>4137</v>
      </c>
      <c r="K370" s="108" t="s">
        <v>22</v>
      </c>
      <c r="L370" s="16"/>
      <c r="M370" s="16" t="s">
        <v>4366</v>
      </c>
      <c r="N370" s="16" t="s">
        <v>4367</v>
      </c>
      <c r="O370" s="16" t="s">
        <v>22</v>
      </c>
      <c r="P370" s="65" t="str">
        <f t="array" ref="P370"> index(publications!$A$1:$A$319, match($B370, publications!$B$1:$B$319, 0))</f>
        <v>Anette</v>
      </c>
    </row>
    <row r="371">
      <c r="A371" s="4" t="s">
        <v>4380</v>
      </c>
      <c r="B371" s="107" t="str">
        <f> VLOOKUP($A371,datasets!$A:$B,2,0)</f>
        <v>Salach 2017, ISPRS - International Archives of the Photogrammetry, Remote Sensing and Spatial Information Sciences (LJ848PGR)</v>
      </c>
      <c r="C371" s="16" t="s">
        <v>3786</v>
      </c>
      <c r="D371" s="3" t="s">
        <v>4377</v>
      </c>
      <c r="E371" s="5" t="s">
        <v>22</v>
      </c>
      <c r="F371" s="16" t="s">
        <v>203</v>
      </c>
      <c r="G371" s="16" t="s">
        <v>203</v>
      </c>
      <c r="H371" s="16" t="s">
        <v>28</v>
      </c>
      <c r="I371" s="108" t="s">
        <v>22</v>
      </c>
      <c r="J371" s="108" t="s">
        <v>22</v>
      </c>
      <c r="K371" s="108" t="s">
        <v>22</v>
      </c>
      <c r="L371" s="108"/>
      <c r="M371" s="108" t="s">
        <v>22</v>
      </c>
      <c r="N371" s="108" t="s">
        <v>22</v>
      </c>
      <c r="O371" s="16" t="s">
        <v>22</v>
      </c>
      <c r="P371" s="65" t="str">
        <f t="array" ref="P371"> index(publications!$A$1:$A$319, match($B371, publications!$B$1:$B$319, 0))</f>
        <v>Anette</v>
      </c>
    </row>
    <row r="372">
      <c r="A372" s="4" t="s">
        <v>4381</v>
      </c>
      <c r="B372" s="107" t="str">
        <f> VLOOKUP($A372,datasets!$A:$B,2,0)</f>
        <v>Salach 2017, ISPRS - International Archives of the Photogrammetry, Remote Sensing and Spatial Information Sciences (LJ848PGR)</v>
      </c>
      <c r="C372" s="16" t="s">
        <v>3786</v>
      </c>
      <c r="D372" s="3" t="s">
        <v>4377</v>
      </c>
      <c r="E372" s="5" t="s">
        <v>22</v>
      </c>
      <c r="F372" s="16" t="s">
        <v>203</v>
      </c>
      <c r="G372" s="16" t="s">
        <v>203</v>
      </c>
      <c r="H372" s="16" t="s">
        <v>28</v>
      </c>
      <c r="I372" s="108" t="s">
        <v>22</v>
      </c>
      <c r="J372" s="108" t="s">
        <v>22</v>
      </c>
      <c r="K372" s="108" t="s">
        <v>22</v>
      </c>
      <c r="L372" s="108"/>
      <c r="M372" s="108" t="s">
        <v>22</v>
      </c>
      <c r="N372" s="108" t="s">
        <v>22</v>
      </c>
      <c r="O372" s="16" t="s">
        <v>22</v>
      </c>
      <c r="P372" s="65" t="str">
        <f t="array" ref="P372"> index(publications!$A$1:$A$319, match($B372, publications!$B$1:$B$319, 0))</f>
        <v>Anette</v>
      </c>
    </row>
    <row r="373">
      <c r="A373" s="4" t="s">
        <v>4382</v>
      </c>
      <c r="B373" s="107" t="str">
        <f> VLOOKUP($A373,datasets!$A:$B,2,0)</f>
        <v>Salach 2017, ISPRS - International Archives of the Photogrammetry, Remote Sensing and Spatial Information Sciences (LJ848PGR)</v>
      </c>
      <c r="C373" s="16" t="s">
        <v>3786</v>
      </c>
      <c r="D373" s="3" t="s">
        <v>4377</v>
      </c>
      <c r="E373" s="5" t="s">
        <v>22</v>
      </c>
      <c r="F373" s="16" t="s">
        <v>203</v>
      </c>
      <c r="G373" s="16" t="s">
        <v>203</v>
      </c>
      <c r="H373" s="16" t="s">
        <v>28</v>
      </c>
      <c r="I373" s="108" t="s">
        <v>22</v>
      </c>
      <c r="J373" s="108" t="s">
        <v>22</v>
      </c>
      <c r="K373" s="108" t="s">
        <v>22</v>
      </c>
      <c r="L373" s="108"/>
      <c r="M373" s="108" t="s">
        <v>22</v>
      </c>
      <c r="N373" s="108" t="s">
        <v>22</v>
      </c>
      <c r="O373" s="16" t="s">
        <v>22</v>
      </c>
      <c r="P373" s="65" t="str">
        <f t="array" ref="P373"> index(publications!$A$1:$A$319, match($B373, publications!$B$1:$B$319, 0))</f>
        <v>Anette</v>
      </c>
    </row>
    <row r="374">
      <c r="A374" s="20" t="s">
        <v>4383</v>
      </c>
      <c r="B374" s="107" t="str">
        <f> VLOOKUP($A374,datasets!$A:$B,2,0)</f>
        <v>Schiefer and Gilbert 2007, Geomorphology (UZ4K7DVA)</v>
      </c>
      <c r="C374" s="16" t="s">
        <v>3777</v>
      </c>
      <c r="D374" s="3" t="s">
        <v>4384</v>
      </c>
      <c r="E374" s="73">
        <v>9.1</v>
      </c>
      <c r="F374" s="16" t="s">
        <v>203</v>
      </c>
      <c r="G374" s="16" t="s">
        <v>203</v>
      </c>
      <c r="H374" s="16" t="s">
        <v>3252</v>
      </c>
      <c r="I374" s="108" t="s">
        <v>22</v>
      </c>
      <c r="J374" s="108" t="s">
        <v>22</v>
      </c>
      <c r="K374" s="108" t="s">
        <v>22</v>
      </c>
      <c r="L374" s="16"/>
      <c r="M374" s="16" t="s">
        <v>22</v>
      </c>
      <c r="N374" s="16" t="s">
        <v>22</v>
      </c>
      <c r="O374" s="16" t="s">
        <v>22</v>
      </c>
      <c r="P374" s="65" t="str">
        <f t="array" ref="P374"> index(publications!$A$1:$A$319, match($B374, publications!$B$1:$B$319, 0))</f>
        <v>Livia</v>
      </c>
    </row>
    <row r="375">
      <c r="A375" s="20" t="s">
        <v>4385</v>
      </c>
      <c r="B375" s="107" t="str">
        <f> VLOOKUP($A375,datasets!$A:$B,2,0)</f>
        <v>Schiefer and Gilbert 2007, Geomorphology (UZ4K7DVA)</v>
      </c>
      <c r="C375" s="16" t="s">
        <v>3777</v>
      </c>
      <c r="D375" s="3" t="s">
        <v>4384</v>
      </c>
      <c r="E375" s="73">
        <v>9.1</v>
      </c>
      <c r="F375" s="16" t="s">
        <v>203</v>
      </c>
      <c r="G375" s="16" t="s">
        <v>203</v>
      </c>
      <c r="H375" s="16" t="s">
        <v>3252</v>
      </c>
      <c r="I375" s="108" t="s">
        <v>22</v>
      </c>
      <c r="J375" s="108" t="s">
        <v>22</v>
      </c>
      <c r="K375" s="108" t="s">
        <v>22</v>
      </c>
      <c r="L375" s="16"/>
      <c r="M375" s="16" t="s">
        <v>22</v>
      </c>
      <c r="N375" s="16" t="s">
        <v>22</v>
      </c>
      <c r="O375" s="16" t="s">
        <v>22</v>
      </c>
      <c r="P375" s="65" t="str">
        <f t="array" ref="P375"> index(publications!$A$1:$A$319, match($B375, publications!$B$1:$B$319, 0))</f>
        <v>Livia</v>
      </c>
    </row>
    <row r="376">
      <c r="A376" s="20" t="s">
        <v>4386</v>
      </c>
      <c r="B376" s="107" t="str">
        <f> VLOOKUP($A376,datasets!$A:$B,2,0)</f>
        <v>Schiefer and Gilbert 2007, Geomorphology (UZ4K7DVA)</v>
      </c>
      <c r="C376" s="16" t="s">
        <v>3777</v>
      </c>
      <c r="D376" s="3" t="s">
        <v>4384</v>
      </c>
      <c r="E376" s="73">
        <v>9.1</v>
      </c>
      <c r="F376" s="16" t="s">
        <v>203</v>
      </c>
      <c r="G376" s="16" t="s">
        <v>203</v>
      </c>
      <c r="H376" s="16" t="s">
        <v>3252</v>
      </c>
      <c r="I376" s="108" t="s">
        <v>22</v>
      </c>
      <c r="J376" s="108" t="s">
        <v>22</v>
      </c>
      <c r="K376" s="108" t="s">
        <v>22</v>
      </c>
      <c r="L376" s="16"/>
      <c r="M376" s="16" t="s">
        <v>22</v>
      </c>
      <c r="N376" s="16" t="s">
        <v>22</v>
      </c>
      <c r="O376" s="16" t="s">
        <v>22</v>
      </c>
      <c r="P376" s="65" t="str">
        <f t="array" ref="P376"> index(publications!$A$1:$A$319, match($B376, publications!$B$1:$B$319, 0))</f>
        <v>Livia</v>
      </c>
    </row>
    <row r="377">
      <c r="A377" s="16" t="s">
        <v>4387</v>
      </c>
      <c r="B377" s="107" t="str">
        <f> VLOOKUP($A377,datasets!$A:$B,2,0)</f>
        <v>Schiefer and Gilbert 2007, Geomorphology (UZ4K7DVA)</v>
      </c>
      <c r="C377" s="16" t="s">
        <v>3777</v>
      </c>
      <c r="D377" s="3" t="s">
        <v>4384</v>
      </c>
      <c r="E377" s="73">
        <v>9.1</v>
      </c>
      <c r="F377" s="16" t="s">
        <v>203</v>
      </c>
      <c r="G377" s="16" t="s">
        <v>203</v>
      </c>
      <c r="H377" s="16" t="s">
        <v>3252</v>
      </c>
      <c r="I377" s="108" t="s">
        <v>22</v>
      </c>
      <c r="J377" s="108" t="s">
        <v>22</v>
      </c>
      <c r="K377" s="108" t="s">
        <v>22</v>
      </c>
      <c r="L377" s="16"/>
      <c r="M377" s="16" t="s">
        <v>22</v>
      </c>
      <c r="N377" s="16" t="s">
        <v>22</v>
      </c>
      <c r="O377" s="16" t="s">
        <v>22</v>
      </c>
      <c r="P377" s="65" t="str">
        <f t="array" ref="P377"> index(publications!$A$1:$A$319, match($B377, publications!$B$1:$B$319, 0))</f>
        <v>Livia</v>
      </c>
    </row>
    <row r="378">
      <c r="A378" s="20" t="s">
        <v>4388</v>
      </c>
      <c r="B378" s="107" t="str">
        <f> VLOOKUP($A378,datasets!$A:$B,2,0)</f>
        <v>Schiefer and Gilbert 2007, Geomorphology (UZ4K7DVA)</v>
      </c>
      <c r="C378" s="16" t="s">
        <v>3777</v>
      </c>
      <c r="D378" s="3" t="s">
        <v>4384</v>
      </c>
      <c r="E378" s="73">
        <v>9.1</v>
      </c>
      <c r="F378" s="16" t="s">
        <v>203</v>
      </c>
      <c r="G378" s="16" t="s">
        <v>203</v>
      </c>
      <c r="H378" s="16" t="s">
        <v>3252</v>
      </c>
      <c r="I378" s="108" t="s">
        <v>22</v>
      </c>
      <c r="J378" s="108" t="s">
        <v>22</v>
      </c>
      <c r="K378" s="108" t="s">
        <v>22</v>
      </c>
      <c r="L378" s="16"/>
      <c r="M378" s="16" t="s">
        <v>22</v>
      </c>
      <c r="N378" s="16" t="s">
        <v>22</v>
      </c>
      <c r="O378" s="16" t="s">
        <v>22</v>
      </c>
      <c r="P378" s="65" t="str">
        <f t="array" ref="P378"> index(publications!$A$1:$A$319, match($B378, publications!$B$1:$B$319, 0))</f>
        <v>Livia</v>
      </c>
    </row>
    <row r="379">
      <c r="A379" s="20" t="s">
        <v>4389</v>
      </c>
      <c r="B379" s="107" t="str">
        <f> VLOOKUP($A379,datasets!$A:$B,2,0)</f>
        <v>Schiefer and Gilbert 2007, Geomorphology (UZ4K7DVA)</v>
      </c>
      <c r="C379" s="16" t="s">
        <v>3777</v>
      </c>
      <c r="D379" s="3" t="s">
        <v>4384</v>
      </c>
      <c r="E379" s="73">
        <v>9.1</v>
      </c>
      <c r="F379" s="16" t="s">
        <v>203</v>
      </c>
      <c r="G379" s="16" t="s">
        <v>203</v>
      </c>
      <c r="H379" s="16" t="s">
        <v>3252</v>
      </c>
      <c r="I379" s="108" t="s">
        <v>22</v>
      </c>
      <c r="J379" s="108" t="s">
        <v>22</v>
      </c>
      <c r="K379" s="108" t="s">
        <v>22</v>
      </c>
      <c r="L379" s="16"/>
      <c r="M379" s="16" t="s">
        <v>22</v>
      </c>
      <c r="N379" s="16" t="s">
        <v>22</v>
      </c>
      <c r="O379" s="16" t="s">
        <v>22</v>
      </c>
      <c r="P379" s="65" t="str">
        <f t="array" ref="P379"> index(publications!$A$1:$A$319, match($B379, publications!$B$1:$B$319, 0))</f>
        <v>Livia</v>
      </c>
    </row>
    <row r="380">
      <c r="A380" s="20" t="s">
        <v>4390</v>
      </c>
      <c r="B380" s="107" t="str">
        <f> VLOOKUP($A380,datasets!$A:$B,2,0)</f>
        <v>Schiefer and Gilbert 2007, Geomorphology (UZ4K7DVA)</v>
      </c>
      <c r="C380" s="16" t="s">
        <v>3777</v>
      </c>
      <c r="D380" s="3" t="s">
        <v>4384</v>
      </c>
      <c r="E380" s="73">
        <v>9.1</v>
      </c>
      <c r="F380" s="16" t="s">
        <v>203</v>
      </c>
      <c r="G380" s="16" t="s">
        <v>203</v>
      </c>
      <c r="H380" s="16" t="s">
        <v>3252</v>
      </c>
      <c r="I380" s="108" t="s">
        <v>22</v>
      </c>
      <c r="J380" s="108" t="s">
        <v>22</v>
      </c>
      <c r="K380" s="108" t="s">
        <v>22</v>
      </c>
      <c r="L380" s="16"/>
      <c r="M380" s="16" t="s">
        <v>22</v>
      </c>
      <c r="N380" s="16" t="s">
        <v>22</v>
      </c>
      <c r="O380" s="16" t="s">
        <v>22</v>
      </c>
      <c r="P380" s="65" t="str">
        <f t="array" ref="P380"> index(publications!$A$1:$A$319, match($B380, publications!$B$1:$B$319, 0))</f>
        <v>Livia</v>
      </c>
    </row>
    <row r="381">
      <c r="A381" s="20" t="s">
        <v>4391</v>
      </c>
      <c r="B381" s="107" t="str">
        <f> VLOOKUP($A381,datasets!$A:$B,2,0)</f>
        <v>Schiefer and Gilbert 2007, Geomorphology (UZ4K7DVA)</v>
      </c>
      <c r="C381" s="16" t="s">
        <v>3777</v>
      </c>
      <c r="D381" s="3" t="s">
        <v>4384</v>
      </c>
      <c r="E381" s="73">
        <v>9.1</v>
      </c>
      <c r="F381" s="16" t="s">
        <v>203</v>
      </c>
      <c r="G381" s="16" t="s">
        <v>203</v>
      </c>
      <c r="H381" s="16" t="s">
        <v>3252</v>
      </c>
      <c r="I381" s="108" t="s">
        <v>22</v>
      </c>
      <c r="J381" s="108" t="s">
        <v>22</v>
      </c>
      <c r="K381" s="108" t="s">
        <v>22</v>
      </c>
      <c r="L381" s="16"/>
      <c r="M381" s="16" t="s">
        <v>22</v>
      </c>
      <c r="N381" s="16" t="s">
        <v>22</v>
      </c>
      <c r="O381" s="16" t="s">
        <v>22</v>
      </c>
      <c r="P381" s="65" t="str">
        <f t="array" ref="P381"> index(publications!$A$1:$A$319, match($B381, publications!$B$1:$B$319, 0))</f>
        <v>Livia</v>
      </c>
    </row>
    <row r="382">
      <c r="A382" s="20" t="s">
        <v>4392</v>
      </c>
      <c r="B382" s="107" t="str">
        <f> VLOOKUP($A382,datasets!$A:$B,2,0)</f>
        <v>Schiefer and Gilbert 2007, Geomorphology (UZ4K7DVA)</v>
      </c>
      <c r="C382" s="16" t="s">
        <v>3777</v>
      </c>
      <c r="D382" s="3" t="s">
        <v>4384</v>
      </c>
      <c r="E382" s="73">
        <v>9.1</v>
      </c>
      <c r="F382" s="16" t="s">
        <v>203</v>
      </c>
      <c r="G382" s="16" t="s">
        <v>203</v>
      </c>
      <c r="H382" s="16" t="s">
        <v>3252</v>
      </c>
      <c r="I382" s="108" t="s">
        <v>22</v>
      </c>
      <c r="J382" s="108" t="s">
        <v>22</v>
      </c>
      <c r="K382" s="108" t="s">
        <v>22</v>
      </c>
      <c r="L382" s="16"/>
      <c r="M382" s="16" t="s">
        <v>22</v>
      </c>
      <c r="N382" s="16" t="s">
        <v>22</v>
      </c>
      <c r="O382" s="16" t="s">
        <v>22</v>
      </c>
      <c r="P382" s="65" t="str">
        <f t="array" ref="P382"> index(publications!$A$1:$A$319, match($B382, publications!$B$1:$B$319, 0))</f>
        <v>Livia</v>
      </c>
    </row>
    <row r="383">
      <c r="A383" s="20" t="s">
        <v>4393</v>
      </c>
      <c r="B383" s="107" t="str">
        <f> VLOOKUP($A383,datasets!$A:$B,2,0)</f>
        <v>Schiefer and Gilbert 2007, Geomorphology (UZ4K7DVA)</v>
      </c>
      <c r="C383" s="16" t="s">
        <v>3777</v>
      </c>
      <c r="D383" s="3" t="s">
        <v>4384</v>
      </c>
      <c r="E383" s="73">
        <v>9.1</v>
      </c>
      <c r="F383" s="16" t="s">
        <v>203</v>
      </c>
      <c r="G383" s="16" t="s">
        <v>203</v>
      </c>
      <c r="H383" s="16" t="s">
        <v>3252</v>
      </c>
      <c r="I383" s="108" t="s">
        <v>22</v>
      </c>
      <c r="J383" s="108" t="s">
        <v>22</v>
      </c>
      <c r="K383" s="108" t="s">
        <v>22</v>
      </c>
      <c r="L383" s="16"/>
      <c r="M383" s="16" t="s">
        <v>22</v>
      </c>
      <c r="N383" s="16" t="s">
        <v>22</v>
      </c>
      <c r="O383" s="16" t="s">
        <v>22</v>
      </c>
      <c r="P383" s="65" t="str">
        <f t="array" ref="P383"> index(publications!$A$1:$A$319, match($B383, publications!$B$1:$B$319, 0))</f>
        <v>Livia</v>
      </c>
    </row>
    <row r="384">
      <c r="A384" s="20" t="s">
        <v>4394</v>
      </c>
      <c r="B384" s="107" t="str">
        <f> VLOOKUP($A384,datasets!$A:$B,2,0)</f>
        <v>Schiefer and Gilbert 2007, Geomorphology (UZ4K7DVA)</v>
      </c>
      <c r="C384" s="16" t="s">
        <v>3777</v>
      </c>
      <c r="D384" s="3" t="s">
        <v>4384</v>
      </c>
      <c r="E384" s="73">
        <v>9.1</v>
      </c>
      <c r="F384" s="16" t="s">
        <v>203</v>
      </c>
      <c r="G384" s="16" t="s">
        <v>203</v>
      </c>
      <c r="H384" s="16" t="s">
        <v>3252</v>
      </c>
      <c r="I384" s="108" t="s">
        <v>22</v>
      </c>
      <c r="J384" s="108" t="s">
        <v>22</v>
      </c>
      <c r="K384" s="108" t="s">
        <v>22</v>
      </c>
      <c r="L384" s="16"/>
      <c r="M384" s="16" t="s">
        <v>22</v>
      </c>
      <c r="N384" s="16" t="s">
        <v>22</v>
      </c>
      <c r="O384" s="16" t="s">
        <v>22</v>
      </c>
      <c r="P384" s="65" t="str">
        <f t="array" ref="P384"> index(publications!$A$1:$A$319, match($B384, publications!$B$1:$B$319, 0))</f>
        <v>Livia</v>
      </c>
    </row>
    <row r="385">
      <c r="A385" s="20" t="s">
        <v>4395</v>
      </c>
      <c r="B385" s="107" t="str">
        <f> VLOOKUP($A385,datasets!$A:$B,2,0)</f>
        <v>Schiefer and Gilbert 2007, Geomorphology (UZ4K7DVA)</v>
      </c>
      <c r="C385" s="16" t="s">
        <v>3777</v>
      </c>
      <c r="D385" s="3" t="s">
        <v>4384</v>
      </c>
      <c r="E385" s="73">
        <v>9.1</v>
      </c>
      <c r="F385" s="16" t="s">
        <v>203</v>
      </c>
      <c r="G385" s="16" t="s">
        <v>203</v>
      </c>
      <c r="H385" s="16" t="s">
        <v>3252</v>
      </c>
      <c r="I385" s="108" t="s">
        <v>22</v>
      </c>
      <c r="J385" s="108" t="s">
        <v>22</v>
      </c>
      <c r="K385" s="108" t="s">
        <v>22</v>
      </c>
      <c r="L385" s="16"/>
      <c r="M385" s="16" t="s">
        <v>22</v>
      </c>
      <c r="N385" s="16" t="s">
        <v>22</v>
      </c>
      <c r="O385" s="16" t="s">
        <v>22</v>
      </c>
      <c r="P385" s="65" t="str">
        <f t="array" ref="P385"> index(publications!$A$1:$A$319, match($B385, publications!$B$1:$B$319, 0))</f>
        <v>Livia</v>
      </c>
    </row>
    <row r="386">
      <c r="A386" s="20" t="s">
        <v>4396</v>
      </c>
      <c r="B386" s="107" t="str">
        <f> VLOOKUP($A386,datasets!$A:$B,2,0)</f>
        <v>Schmidt et al. 2001, IGARSS 2001. Scanning the Present and Resolving the Future. Proceedings. IEEE 2001 International Geoscience and Remote Sensing Symposium (WCZUHQVX)</v>
      </c>
      <c r="C386" s="16" t="s">
        <v>3777</v>
      </c>
      <c r="D386" s="3" t="s">
        <v>4397</v>
      </c>
      <c r="E386" s="5">
        <v>3.1</v>
      </c>
      <c r="F386" s="16" t="s">
        <v>203</v>
      </c>
      <c r="G386" s="16" t="s">
        <v>28</v>
      </c>
      <c r="H386" s="16" t="s">
        <v>28</v>
      </c>
      <c r="I386" s="108" t="s">
        <v>22</v>
      </c>
      <c r="J386" s="108" t="s">
        <v>22</v>
      </c>
      <c r="K386" s="108" t="s">
        <v>22</v>
      </c>
      <c r="L386" s="16"/>
      <c r="M386" s="16" t="s">
        <v>22</v>
      </c>
      <c r="N386" s="16" t="s">
        <v>4291</v>
      </c>
      <c r="O386" s="16" t="s">
        <v>22</v>
      </c>
      <c r="P386" s="65" t="str">
        <f t="array" ref="P386"> index(publications!$A$1:$A$319, match($B386, publications!$B$1:$B$319, 0))</f>
        <v>Amaury</v>
      </c>
    </row>
    <row r="387">
      <c r="A387" s="20" t="s">
        <v>4398</v>
      </c>
      <c r="B387" s="107" t="str">
        <f> VLOOKUP($A387,datasets!$A:$B,2,0)</f>
        <v>Seccaroni et al. 2018, Proceedings (VAS8PQGQ)</v>
      </c>
      <c r="C387" s="16" t="s">
        <v>3786</v>
      </c>
      <c r="D387" s="3" t="s">
        <v>3813</v>
      </c>
      <c r="E387" s="5" t="s">
        <v>22</v>
      </c>
      <c r="F387" s="16" t="s">
        <v>203</v>
      </c>
      <c r="G387" s="16" t="s">
        <v>203</v>
      </c>
      <c r="H387" s="16" t="s">
        <v>203</v>
      </c>
      <c r="I387" s="108" t="s">
        <v>4399</v>
      </c>
      <c r="J387" s="108" t="s">
        <v>4400</v>
      </c>
      <c r="K387" s="108" t="s">
        <v>22</v>
      </c>
      <c r="L387" s="16"/>
      <c r="M387" s="16" t="s">
        <v>4401</v>
      </c>
      <c r="N387" s="16" t="s">
        <v>4402</v>
      </c>
      <c r="O387" s="16" t="s">
        <v>22</v>
      </c>
      <c r="P387" s="65" t="str">
        <f t="array" ref="P387"> index(publications!$A$1:$A$319, match($B387, publications!$B$1:$B$319, 0))</f>
        <v>Livia</v>
      </c>
    </row>
    <row r="388">
      <c r="A388" s="16" t="s">
        <v>4403</v>
      </c>
      <c r="B388" s="107" t="str">
        <f> VLOOKUP($A388,datasets!$A:$B,2,0)</f>
        <v>Seccaroni et al. 2018, Proceedings (VAS8PQGQ)</v>
      </c>
      <c r="C388" s="16" t="s">
        <v>3786</v>
      </c>
      <c r="D388" s="3" t="s">
        <v>3813</v>
      </c>
      <c r="E388" s="5" t="s">
        <v>22</v>
      </c>
      <c r="F388" s="16" t="s">
        <v>203</v>
      </c>
      <c r="G388" s="16" t="s">
        <v>203</v>
      </c>
      <c r="H388" s="16" t="s">
        <v>203</v>
      </c>
      <c r="I388" s="108" t="s">
        <v>4399</v>
      </c>
      <c r="J388" s="108" t="s">
        <v>4400</v>
      </c>
      <c r="K388" s="108" t="s">
        <v>22</v>
      </c>
      <c r="L388" s="16"/>
      <c r="M388" s="16" t="s">
        <v>4401</v>
      </c>
      <c r="N388" s="16" t="s">
        <v>4402</v>
      </c>
      <c r="O388" s="16" t="s">
        <v>22</v>
      </c>
      <c r="P388" s="65" t="str">
        <f t="array" ref="P388"> index(publications!$A$1:$A$319, match($B388, publications!$B$1:$B$319, 0))</f>
        <v>Livia</v>
      </c>
    </row>
    <row r="389">
      <c r="A389" s="16" t="s">
        <v>4404</v>
      </c>
      <c r="B389" s="107" t="str">
        <f> VLOOKUP($A389,datasets!$A:$B,2,0)</f>
        <v>Seccaroni et al. 2018, Proceedings (VAS8PQGQ)</v>
      </c>
      <c r="C389" s="16" t="s">
        <v>3786</v>
      </c>
      <c r="D389" s="3" t="s">
        <v>3813</v>
      </c>
      <c r="E389" s="5" t="s">
        <v>22</v>
      </c>
      <c r="F389" s="16" t="s">
        <v>203</v>
      </c>
      <c r="G389" s="16" t="s">
        <v>203</v>
      </c>
      <c r="H389" s="16" t="s">
        <v>203</v>
      </c>
      <c r="I389" s="108" t="s">
        <v>4399</v>
      </c>
      <c r="J389" s="108" t="s">
        <v>4400</v>
      </c>
      <c r="K389" s="108" t="s">
        <v>22</v>
      </c>
      <c r="L389" s="16"/>
      <c r="M389" s="16" t="s">
        <v>4401</v>
      </c>
      <c r="N389" s="16" t="s">
        <v>4402</v>
      </c>
      <c r="O389" s="16" t="s">
        <v>22</v>
      </c>
      <c r="P389" s="65" t="str">
        <f t="array" ref="P389"> index(publications!$A$1:$A$319, match($B389, publications!$B$1:$B$319, 0))</f>
        <v>Livia</v>
      </c>
    </row>
    <row r="390">
      <c r="A390" s="16" t="s">
        <v>4405</v>
      </c>
      <c r="B390" s="107" t="str">
        <f> VLOOKUP($A390,datasets!$A:$B,2,0)</f>
        <v>Seccaroni et al. 2018, Proceedings (VAS8PQGQ)</v>
      </c>
      <c r="C390" s="16" t="s">
        <v>3786</v>
      </c>
      <c r="D390" s="3" t="s">
        <v>3813</v>
      </c>
      <c r="E390" s="5" t="s">
        <v>22</v>
      </c>
      <c r="F390" s="16" t="s">
        <v>203</v>
      </c>
      <c r="G390" s="16" t="s">
        <v>203</v>
      </c>
      <c r="H390" s="16" t="s">
        <v>203</v>
      </c>
      <c r="I390" s="108" t="s">
        <v>4399</v>
      </c>
      <c r="J390" s="108" t="s">
        <v>4400</v>
      </c>
      <c r="K390" s="108" t="s">
        <v>22</v>
      </c>
      <c r="L390" s="16"/>
      <c r="M390" s="16" t="s">
        <v>4401</v>
      </c>
      <c r="N390" s="16" t="s">
        <v>4402</v>
      </c>
      <c r="O390" s="16" t="s">
        <v>22</v>
      </c>
      <c r="P390" s="65" t="str">
        <f t="array" ref="P390"> index(publications!$A$1:$A$319, match($B390, publications!$B$1:$B$319, 0))</f>
        <v>Livia</v>
      </c>
    </row>
    <row r="391">
      <c r="A391" s="20" t="s">
        <v>4406</v>
      </c>
      <c r="B391" s="107" t="str">
        <f> VLOOKUP($A391,datasets!$A:$B,2,0)</f>
        <v>Sevara 2013, International Journal of Heritage in the Digital Era (HRXNERQE)</v>
      </c>
      <c r="C391" s="16" t="s">
        <v>3786</v>
      </c>
      <c r="D391" s="3" t="s">
        <v>3850</v>
      </c>
      <c r="E391" s="5" t="s">
        <v>4407</v>
      </c>
      <c r="F391" s="16" t="s">
        <v>203</v>
      </c>
      <c r="G391" s="16" t="s">
        <v>203</v>
      </c>
      <c r="H391" s="16" t="s">
        <v>203</v>
      </c>
      <c r="I391" s="108" t="s">
        <v>4239</v>
      </c>
      <c r="J391" s="108" t="s">
        <v>4239</v>
      </c>
      <c r="K391" s="108" t="s">
        <v>22</v>
      </c>
      <c r="L391" s="16"/>
      <c r="M391" s="16" t="s">
        <v>4408</v>
      </c>
      <c r="O391" s="16" t="s">
        <v>22</v>
      </c>
      <c r="P391" s="65" t="str">
        <f t="array" ref="P391"> index(publications!$A$1:$A$319, match($B391, publications!$B$1:$B$319, 0))</f>
        <v>Amaury</v>
      </c>
    </row>
    <row r="392">
      <c r="A392" s="16" t="s">
        <v>4409</v>
      </c>
      <c r="B392" s="107" t="str">
        <f> VLOOKUP($A392,datasets!$A:$B,2,0)</f>
        <v>Sevara 2013, International Journal of Heritage in the Digital Era (HRXNERQE)</v>
      </c>
      <c r="C392" s="16" t="s">
        <v>3786</v>
      </c>
      <c r="D392" s="3" t="s">
        <v>3850</v>
      </c>
      <c r="E392" s="116" t="s">
        <v>4407</v>
      </c>
      <c r="F392" s="16" t="s">
        <v>203</v>
      </c>
      <c r="G392" s="16" t="s">
        <v>203</v>
      </c>
      <c r="H392" s="16" t="s">
        <v>203</v>
      </c>
      <c r="I392" s="108" t="s">
        <v>4410</v>
      </c>
      <c r="J392" s="108" t="s">
        <v>4411</v>
      </c>
      <c r="K392" s="108" t="s">
        <v>22</v>
      </c>
      <c r="L392" s="16"/>
      <c r="M392" s="16" t="s">
        <v>4410</v>
      </c>
      <c r="O392" s="16" t="s">
        <v>22</v>
      </c>
      <c r="P392" s="65" t="str">
        <f t="array" ref="P392"> index(publications!$A$1:$A$319, match($B392, publications!$B$1:$B$319, 0))</f>
        <v>Amaury</v>
      </c>
    </row>
    <row r="393">
      <c r="A393" s="20" t="s">
        <v>4412</v>
      </c>
      <c r="B393" s="107" t="str">
        <f> VLOOKUP($A393,datasets!$A:$B,2,0)</f>
        <v>Sevara et al. 2018, Journal of Archaeological Method and Theory (RCSSD3W5)</v>
      </c>
      <c r="C393" s="16" t="s">
        <v>3786</v>
      </c>
      <c r="D393" s="3" t="s">
        <v>3787</v>
      </c>
      <c r="E393" s="5">
        <v>1.6</v>
      </c>
      <c r="F393" s="16" t="s">
        <v>203</v>
      </c>
      <c r="G393" s="16" t="s">
        <v>203</v>
      </c>
      <c r="H393" s="16" t="s">
        <v>203</v>
      </c>
      <c r="I393" s="108" t="s">
        <v>4413</v>
      </c>
      <c r="J393" s="108" t="s">
        <v>4414</v>
      </c>
      <c r="K393" s="108" t="s">
        <v>4415</v>
      </c>
      <c r="L393" s="16"/>
      <c r="M393" s="16" t="s">
        <v>4413</v>
      </c>
      <c r="O393" s="16" t="s">
        <v>2354</v>
      </c>
      <c r="P393" s="65" t="str">
        <f t="array" ref="P393"> index(publications!$A$1:$A$319, match($B393, publications!$B$1:$B$319, 0))</f>
        <v>Amaury</v>
      </c>
    </row>
    <row r="394">
      <c r="A394" s="16" t="s">
        <v>4416</v>
      </c>
      <c r="B394" s="107" t="str">
        <f> VLOOKUP($A394,datasets!$A:$B,2,0)</f>
        <v>Sevara et al. 2018, Journal of Archaeological Method and Theory (RCSSD3W5)</v>
      </c>
      <c r="C394" s="16" t="s">
        <v>3786</v>
      </c>
      <c r="D394" s="3" t="s">
        <v>3787</v>
      </c>
      <c r="E394" s="5">
        <v>1.6</v>
      </c>
      <c r="F394" s="16" t="s">
        <v>203</v>
      </c>
      <c r="G394" s="16" t="s">
        <v>203</v>
      </c>
      <c r="H394" s="16" t="s">
        <v>203</v>
      </c>
      <c r="I394" s="108" t="s">
        <v>4413</v>
      </c>
      <c r="J394" s="108" t="s">
        <v>4414</v>
      </c>
      <c r="K394" s="108" t="s">
        <v>4415</v>
      </c>
      <c r="L394" s="16"/>
      <c r="M394" s="16" t="s">
        <v>4413</v>
      </c>
      <c r="O394" s="16" t="s">
        <v>2354</v>
      </c>
      <c r="P394" s="65" t="str">
        <f t="array" ref="P394"> index(publications!$A$1:$A$319, match($B394, publications!$B$1:$B$319, 0))</f>
        <v>Amaury</v>
      </c>
    </row>
    <row r="395">
      <c r="A395" s="16" t="s">
        <v>4417</v>
      </c>
      <c r="B395" s="107" t="str">
        <f> VLOOKUP($A395,datasets!$A:$B,2,0)</f>
        <v>Sevara et al. 2018, Journal of Archaeological Method and Theory (RCSSD3W5)</v>
      </c>
      <c r="C395" s="16" t="s">
        <v>3786</v>
      </c>
      <c r="D395" s="3" t="s">
        <v>3787</v>
      </c>
      <c r="E395" s="5">
        <v>1.6</v>
      </c>
      <c r="F395" s="16" t="s">
        <v>203</v>
      </c>
      <c r="G395" s="16" t="s">
        <v>203</v>
      </c>
      <c r="H395" s="16" t="s">
        <v>203</v>
      </c>
      <c r="I395" s="108" t="s">
        <v>4413</v>
      </c>
      <c r="J395" s="108" t="s">
        <v>4414</v>
      </c>
      <c r="K395" s="108" t="s">
        <v>4415</v>
      </c>
      <c r="L395" s="16"/>
      <c r="M395" s="16" t="s">
        <v>4413</v>
      </c>
      <c r="O395" s="16" t="s">
        <v>2354</v>
      </c>
      <c r="P395" s="65" t="str">
        <f t="array" ref="P395"> index(publications!$A$1:$A$319, match($B395, publications!$B$1:$B$319, 0))</f>
        <v>Amaury</v>
      </c>
    </row>
    <row r="396">
      <c r="A396" s="16" t="s">
        <v>4418</v>
      </c>
      <c r="B396" s="107" t="str">
        <f> VLOOKUP($A396,datasets!$A:$B,2,0)</f>
        <v>Sevara et al. 2018, Journal of Archaeological Method and Theory (RCSSD3W5)</v>
      </c>
      <c r="C396" s="16" t="s">
        <v>3786</v>
      </c>
      <c r="D396" s="3" t="s">
        <v>3787</v>
      </c>
      <c r="E396" s="5">
        <v>1.6</v>
      </c>
      <c r="F396" s="16" t="s">
        <v>203</v>
      </c>
      <c r="G396" s="16" t="s">
        <v>203</v>
      </c>
      <c r="H396" s="16" t="s">
        <v>203</v>
      </c>
      <c r="I396" s="108" t="s">
        <v>4413</v>
      </c>
      <c r="J396" s="108" t="s">
        <v>4414</v>
      </c>
      <c r="K396" s="108" t="s">
        <v>4415</v>
      </c>
      <c r="L396" s="16"/>
      <c r="M396" s="16" t="s">
        <v>4413</v>
      </c>
      <c r="O396" s="16" t="s">
        <v>2354</v>
      </c>
      <c r="P396" s="65" t="str">
        <f t="array" ref="P396"> index(publications!$A$1:$A$319, match($B396, publications!$B$1:$B$319, 0))</f>
        <v>Amaury</v>
      </c>
    </row>
    <row r="397">
      <c r="A397" s="20" t="s">
        <v>4419</v>
      </c>
      <c r="B397" s="107" t="str">
        <f> VLOOKUP($A397,datasets!$A:$B,2,0)</f>
        <v>Shevchenko et al. 2020, Communications Earth &amp; Environment (FYPPE3AR)</v>
      </c>
      <c r="C397" s="16" t="s">
        <v>3777</v>
      </c>
      <c r="D397" s="3" t="s">
        <v>4420</v>
      </c>
      <c r="E397" s="5" t="s">
        <v>4421</v>
      </c>
      <c r="F397" s="16" t="s">
        <v>203</v>
      </c>
      <c r="G397" s="16" t="s">
        <v>203</v>
      </c>
      <c r="H397" s="16" t="s">
        <v>3252</v>
      </c>
      <c r="I397" s="108" t="s">
        <v>22</v>
      </c>
      <c r="J397" s="108" t="s">
        <v>22</v>
      </c>
      <c r="K397" s="108" t="s">
        <v>22</v>
      </c>
      <c r="L397" s="16"/>
      <c r="M397" s="16" t="s">
        <v>22</v>
      </c>
      <c r="N397" s="16" t="s">
        <v>22</v>
      </c>
      <c r="O397" s="16" t="s">
        <v>22</v>
      </c>
      <c r="P397" s="65" t="str">
        <f t="array" ref="P397"> index(publications!$A$1:$A$319, match($B397, publications!$B$1:$B$319, 0))</f>
        <v>Livia</v>
      </c>
    </row>
    <row r="398">
      <c r="A398" s="20" t="s">
        <v>4422</v>
      </c>
      <c r="B398" s="107" t="str">
        <f> VLOOKUP($A398,datasets!$A:$B,2,0)</f>
        <v>Shevchenko et al. 2020, Communications Earth &amp; Environment (FYPPE3AR)</v>
      </c>
      <c r="C398" s="16" t="s">
        <v>3777</v>
      </c>
      <c r="D398" s="3" t="s">
        <v>4420</v>
      </c>
      <c r="E398" s="5" t="s">
        <v>4421</v>
      </c>
      <c r="F398" s="16" t="s">
        <v>203</v>
      </c>
      <c r="G398" s="16" t="s">
        <v>203</v>
      </c>
      <c r="H398" s="16" t="s">
        <v>3252</v>
      </c>
      <c r="I398" s="108" t="s">
        <v>22</v>
      </c>
      <c r="J398" s="108" t="s">
        <v>22</v>
      </c>
      <c r="K398" s="108" t="s">
        <v>22</v>
      </c>
      <c r="L398" s="16"/>
      <c r="M398" s="16" t="s">
        <v>22</v>
      </c>
      <c r="N398" s="16" t="s">
        <v>22</v>
      </c>
      <c r="O398" s="16" t="s">
        <v>22</v>
      </c>
      <c r="P398" s="65" t="str">
        <f t="array" ref="P398"> index(publications!$A$1:$A$319, match($B398, publications!$B$1:$B$319, 0))</f>
        <v>Livia</v>
      </c>
    </row>
    <row r="399">
      <c r="A399" s="20" t="s">
        <v>4423</v>
      </c>
      <c r="B399" s="107" t="str">
        <f> VLOOKUP($A399,datasets!$A:$B,2,0)</f>
        <v>Shevchenko et al. 2020, Communications Earth &amp; Environment (FYPPE3AR)</v>
      </c>
      <c r="C399" s="16" t="s">
        <v>3777</v>
      </c>
      <c r="D399" s="3" t="s">
        <v>4420</v>
      </c>
      <c r="E399" s="5" t="s">
        <v>4421</v>
      </c>
      <c r="F399" s="16" t="s">
        <v>203</v>
      </c>
      <c r="G399" s="16" t="s">
        <v>203</v>
      </c>
      <c r="H399" s="16" t="s">
        <v>3252</v>
      </c>
      <c r="I399" s="108" t="s">
        <v>22</v>
      </c>
      <c r="J399" s="108" t="s">
        <v>22</v>
      </c>
      <c r="K399" s="108" t="s">
        <v>22</v>
      </c>
      <c r="L399" s="16"/>
      <c r="M399" s="16" t="s">
        <v>22</v>
      </c>
      <c r="N399" s="16" t="s">
        <v>22</v>
      </c>
      <c r="O399" s="16" t="s">
        <v>22</v>
      </c>
      <c r="P399" s="65" t="str">
        <f t="array" ref="P399"> index(publications!$A$1:$A$319, match($B399, publications!$B$1:$B$319, 0))</f>
        <v>Livia</v>
      </c>
    </row>
    <row r="400">
      <c r="A400" s="20" t="s">
        <v>4424</v>
      </c>
      <c r="B400" s="107" t="str">
        <f> VLOOKUP($A400,datasets!$A:$B,2,0)</f>
        <v>Shevchenko et al. 2020, Communications Earth &amp; Environment (FYPPE3AR)</v>
      </c>
      <c r="C400" s="16" t="s">
        <v>3777</v>
      </c>
      <c r="D400" s="3" t="s">
        <v>4420</v>
      </c>
      <c r="E400" s="5" t="s">
        <v>4421</v>
      </c>
      <c r="F400" s="16" t="s">
        <v>203</v>
      </c>
      <c r="G400" s="16" t="s">
        <v>203</v>
      </c>
      <c r="H400" s="16" t="s">
        <v>3252</v>
      </c>
      <c r="I400" s="108" t="s">
        <v>22</v>
      </c>
      <c r="J400" s="108" t="s">
        <v>22</v>
      </c>
      <c r="K400" s="108" t="s">
        <v>22</v>
      </c>
      <c r="L400" s="16"/>
      <c r="M400" s="16" t="s">
        <v>22</v>
      </c>
      <c r="N400" s="16" t="s">
        <v>22</v>
      </c>
      <c r="O400" s="16" t="s">
        <v>22</v>
      </c>
      <c r="P400" s="65" t="str">
        <f t="array" ref="P400"> index(publications!$A$1:$A$319, match($B400, publications!$B$1:$B$319, 0))</f>
        <v>Livia</v>
      </c>
    </row>
    <row r="401">
      <c r="A401" s="20" t="s">
        <v>4425</v>
      </c>
      <c r="B401" s="107" t="str">
        <f> VLOOKUP($A401,datasets!$A:$B,2,0)</f>
        <v>Shevchenko et al. 2020, Communications Earth &amp; Environment (FYPPE3AR)</v>
      </c>
      <c r="C401" s="16" t="s">
        <v>3777</v>
      </c>
      <c r="D401" s="3" t="s">
        <v>4420</v>
      </c>
      <c r="E401" s="5" t="s">
        <v>4421</v>
      </c>
      <c r="F401" s="16" t="s">
        <v>203</v>
      </c>
      <c r="G401" s="16" t="s">
        <v>203</v>
      </c>
      <c r="H401" s="16" t="s">
        <v>3252</v>
      </c>
      <c r="I401" s="108" t="s">
        <v>22</v>
      </c>
      <c r="J401" s="108" t="s">
        <v>22</v>
      </c>
      <c r="K401" s="108" t="s">
        <v>22</v>
      </c>
      <c r="L401" s="16"/>
      <c r="M401" s="16" t="s">
        <v>22</v>
      </c>
      <c r="N401" s="16" t="s">
        <v>22</v>
      </c>
      <c r="O401" s="16" t="s">
        <v>22</v>
      </c>
      <c r="P401" s="65" t="str">
        <f t="array" ref="P401"> index(publications!$A$1:$A$319, match($B401, publications!$B$1:$B$319, 0))</f>
        <v>Livia</v>
      </c>
    </row>
    <row r="402">
      <c r="A402" s="20" t="s">
        <v>4426</v>
      </c>
      <c r="B402" s="107" t="str">
        <f> VLOOKUP($A402,datasets!$A:$B,2,0)</f>
        <v>Shevchenko et al. 2020, Communications Earth &amp; Environment (FYPPE3AR)</v>
      </c>
      <c r="C402" s="16" t="s">
        <v>3777</v>
      </c>
      <c r="D402" s="3" t="s">
        <v>4420</v>
      </c>
      <c r="E402" s="5" t="s">
        <v>4421</v>
      </c>
      <c r="F402" s="16" t="s">
        <v>203</v>
      </c>
      <c r="G402" s="16" t="s">
        <v>203</v>
      </c>
      <c r="H402" s="16" t="s">
        <v>3252</v>
      </c>
      <c r="I402" s="108" t="s">
        <v>22</v>
      </c>
      <c r="J402" s="108" t="s">
        <v>22</v>
      </c>
      <c r="K402" s="108" t="s">
        <v>22</v>
      </c>
      <c r="L402" s="16"/>
      <c r="M402" s="16" t="s">
        <v>22</v>
      </c>
      <c r="N402" s="16" t="s">
        <v>22</v>
      </c>
      <c r="O402" s="16" t="s">
        <v>22</v>
      </c>
      <c r="P402" s="65" t="str">
        <f t="array" ref="P402"> index(publications!$A$1:$A$319, match($B402, publications!$B$1:$B$319, 0))</f>
        <v>Livia</v>
      </c>
    </row>
    <row r="403">
      <c r="A403" s="20" t="s">
        <v>4427</v>
      </c>
      <c r="B403" s="107" t="str">
        <f> VLOOKUP($A403,datasets!$A:$B,2,0)</f>
        <v>Shevchenko et al. 2020, Communications Earth &amp; Environment (FYPPE3AR)</v>
      </c>
      <c r="C403" s="16" t="s">
        <v>3777</v>
      </c>
      <c r="D403" s="3" t="s">
        <v>4420</v>
      </c>
      <c r="E403" s="5" t="s">
        <v>4421</v>
      </c>
      <c r="F403" s="16" t="s">
        <v>203</v>
      </c>
      <c r="G403" s="16" t="s">
        <v>203</v>
      </c>
      <c r="H403" s="16" t="s">
        <v>3252</v>
      </c>
      <c r="I403" s="108" t="s">
        <v>22</v>
      </c>
      <c r="J403" s="108" t="s">
        <v>22</v>
      </c>
      <c r="K403" s="108" t="s">
        <v>22</v>
      </c>
      <c r="L403" s="16"/>
      <c r="M403" s="16" t="s">
        <v>22</v>
      </c>
      <c r="N403" s="16" t="s">
        <v>22</v>
      </c>
      <c r="O403" s="16" t="s">
        <v>22</v>
      </c>
      <c r="P403" s="65" t="str">
        <f t="array" ref="P403"> index(publications!$A$1:$A$319, match($B403, publications!$B$1:$B$319, 0))</f>
        <v>Livia</v>
      </c>
    </row>
    <row r="404">
      <c r="A404" s="20" t="s">
        <v>4428</v>
      </c>
      <c r="B404" s="107" t="str">
        <f> VLOOKUP($A404,datasets!$A:$B,2,0)</f>
        <v>Shevchenko et al. 2020, Communications Earth &amp; Environment (FYPPE3AR)</v>
      </c>
      <c r="C404" s="16" t="s">
        <v>3777</v>
      </c>
      <c r="D404" s="3" t="s">
        <v>4420</v>
      </c>
      <c r="E404" s="5" t="s">
        <v>4421</v>
      </c>
      <c r="F404" s="16" t="s">
        <v>203</v>
      </c>
      <c r="G404" s="16" t="s">
        <v>203</v>
      </c>
      <c r="H404" s="16" t="s">
        <v>3252</v>
      </c>
      <c r="I404" s="108" t="s">
        <v>22</v>
      </c>
      <c r="J404" s="108" t="s">
        <v>22</v>
      </c>
      <c r="K404" s="108" t="s">
        <v>22</v>
      </c>
      <c r="L404" s="16"/>
      <c r="M404" s="16" t="s">
        <v>22</v>
      </c>
      <c r="N404" s="16" t="s">
        <v>22</v>
      </c>
      <c r="O404" s="16" t="s">
        <v>22</v>
      </c>
      <c r="P404" s="65" t="str">
        <f t="array" ref="P404"> index(publications!$A$1:$A$319, match($B404, publications!$B$1:$B$319, 0))</f>
        <v>Livia</v>
      </c>
    </row>
    <row r="405">
      <c r="A405" s="20" t="s">
        <v>4429</v>
      </c>
      <c r="B405" s="107" t="str">
        <f> VLOOKUP($A405,datasets!$A:$B,2,0)</f>
        <v>Sohn et al. 2004, The Photogrammetric Record (JPQS9JXB)</v>
      </c>
      <c r="C405" s="16" t="s">
        <v>3777</v>
      </c>
      <c r="D405" s="3" t="s">
        <v>3986</v>
      </c>
      <c r="E405" s="73" t="s">
        <v>22</v>
      </c>
      <c r="F405" s="16" t="s">
        <v>203</v>
      </c>
      <c r="G405" s="16" t="s">
        <v>28</v>
      </c>
      <c r="H405" s="16" t="s">
        <v>28</v>
      </c>
      <c r="I405" s="108" t="s">
        <v>22</v>
      </c>
      <c r="J405" s="108" t="s">
        <v>22</v>
      </c>
      <c r="K405" s="108" t="s">
        <v>22</v>
      </c>
      <c r="L405" s="16"/>
      <c r="M405" s="16" t="s">
        <v>22</v>
      </c>
      <c r="N405" s="16" t="s">
        <v>22</v>
      </c>
      <c r="O405" s="16" t="s">
        <v>22</v>
      </c>
      <c r="P405" s="65" t="str">
        <f t="array" ref="P405"> index(publications!$A$1:$A$319, match($B405, publications!$B$1:$B$319, 0))</f>
        <v>Bob</v>
      </c>
    </row>
    <row r="406">
      <c r="A406" s="20" t="s">
        <v>4430</v>
      </c>
      <c r="B406" s="107" t="str">
        <f> VLOOKUP($A406,datasets!$A:$B,2,0)</f>
        <v>Stăncioiu et al. 2021, Science of The Total Environment (RENZSNMD)</v>
      </c>
      <c r="C406" s="16" t="s">
        <v>3786</v>
      </c>
      <c r="D406" s="3" t="s">
        <v>3937</v>
      </c>
      <c r="E406" s="73" t="s">
        <v>22</v>
      </c>
      <c r="F406" s="16" t="s">
        <v>203</v>
      </c>
      <c r="G406" s="16" t="s">
        <v>28</v>
      </c>
      <c r="H406" s="16" t="s">
        <v>28</v>
      </c>
      <c r="I406" s="108" t="s">
        <v>22</v>
      </c>
      <c r="J406" s="108" t="s">
        <v>22</v>
      </c>
      <c r="K406" s="108" t="s">
        <v>22</v>
      </c>
      <c r="L406" s="16"/>
      <c r="M406" s="16" t="s">
        <v>4097</v>
      </c>
      <c r="N406" s="16" t="s">
        <v>22</v>
      </c>
      <c r="O406" s="16" t="s">
        <v>2268</v>
      </c>
      <c r="P406" s="65" t="str">
        <f t="array" ref="P406"> index(publications!$A$1:$A$319, match($B406, publications!$B$1:$B$319, 0))</f>
        <v>Bob</v>
      </c>
    </row>
    <row r="407">
      <c r="A407" s="20" t="s">
        <v>4431</v>
      </c>
      <c r="B407" s="107" t="str">
        <f> VLOOKUP($A407,datasets!$A:$B,2,0)</f>
        <v>Stark et al. 2020, Journal of Geomorphology (42S2BQKV)</v>
      </c>
      <c r="C407" s="16" t="s">
        <v>3786</v>
      </c>
      <c r="D407" s="3" t="s">
        <v>3850</v>
      </c>
      <c r="E407" s="5">
        <v>1.4</v>
      </c>
      <c r="F407" s="16" t="s">
        <v>203</v>
      </c>
      <c r="G407" s="16" t="s">
        <v>3252</v>
      </c>
      <c r="H407" s="16" t="s">
        <v>203</v>
      </c>
      <c r="I407" s="108" t="s">
        <v>4432</v>
      </c>
      <c r="J407" s="108" t="s">
        <v>4433</v>
      </c>
      <c r="K407" s="108" t="s">
        <v>3983</v>
      </c>
      <c r="L407" s="16"/>
      <c r="M407" s="16" t="s">
        <v>4434</v>
      </c>
      <c r="O407" s="16" t="s">
        <v>22</v>
      </c>
      <c r="P407" s="65" t="str">
        <f t="array" ref="P407"> index(publications!$A$1:$A$319, match($B407, publications!$B$1:$B$319, 0))</f>
        <v>Anette</v>
      </c>
    </row>
    <row r="408">
      <c r="A408" s="20" t="s">
        <v>4435</v>
      </c>
      <c r="B408" s="107" t="str">
        <f> VLOOKUP($A408,datasets!$A:$B,2,0)</f>
        <v>Stark et al. 2020, Journal of Geomorphology (42S2BQKV)</v>
      </c>
      <c r="C408" s="16" t="s">
        <v>3786</v>
      </c>
      <c r="D408" s="3" t="s">
        <v>3850</v>
      </c>
      <c r="E408" s="5">
        <v>1.4</v>
      </c>
      <c r="F408" s="16" t="s">
        <v>203</v>
      </c>
      <c r="G408" s="16" t="s">
        <v>3252</v>
      </c>
      <c r="H408" s="16" t="s">
        <v>203</v>
      </c>
      <c r="I408" s="108" t="s">
        <v>4434</v>
      </c>
      <c r="J408" s="108" t="s">
        <v>4433</v>
      </c>
      <c r="K408" s="108" t="s">
        <v>3983</v>
      </c>
      <c r="L408" s="16"/>
      <c r="M408" s="16" t="s">
        <v>4434</v>
      </c>
      <c r="O408" s="16" t="s">
        <v>22</v>
      </c>
      <c r="P408" s="65" t="str">
        <f t="array" ref="P408"> index(publications!$A$1:$A$319, match($B408, publications!$B$1:$B$319, 0))</f>
        <v>Anette</v>
      </c>
    </row>
    <row r="409">
      <c r="A409" s="20" t="s">
        <v>4436</v>
      </c>
      <c r="B409" s="107" t="str">
        <f> VLOOKUP($A409,datasets!$A:$B,2,0)</f>
        <v>Stott et al. 2018, Proceedings of the National Academy of Sciences (UUN2FYMP)</v>
      </c>
      <c r="C409" s="16" t="s">
        <v>3786</v>
      </c>
      <c r="D409" s="3" t="s">
        <v>3850</v>
      </c>
      <c r="E409" s="5" t="s">
        <v>22</v>
      </c>
      <c r="F409" s="16" t="s">
        <v>203</v>
      </c>
      <c r="G409" s="16" t="s">
        <v>3252</v>
      </c>
      <c r="H409" s="16" t="s">
        <v>3252</v>
      </c>
      <c r="I409" s="108" t="s">
        <v>22</v>
      </c>
      <c r="J409" s="108" t="s">
        <v>22</v>
      </c>
      <c r="K409" s="108" t="s">
        <v>22</v>
      </c>
      <c r="L409" s="16"/>
      <c r="M409" s="16" t="s">
        <v>22</v>
      </c>
      <c r="N409" s="16" t="s">
        <v>4437</v>
      </c>
      <c r="O409" s="16" t="s">
        <v>22</v>
      </c>
      <c r="P409" s="65" t="str">
        <f t="array" ref="P409"> index(publications!$A$1:$A$319, match($B409, publications!$B$1:$B$319, 0))</f>
        <v>Livia</v>
      </c>
    </row>
    <row r="410">
      <c r="A410" s="20" t="s">
        <v>2373</v>
      </c>
      <c r="B410" s="107" t="str">
        <f> VLOOKUP($A410,datasets!$A:$B,2,0)</f>
        <v>Surazakov and Aizen 2010, Photogrammetric Engineering &amp; Remote Sensing (QUZPQPWA)</v>
      </c>
      <c r="C410" s="16" t="s">
        <v>3777</v>
      </c>
      <c r="D410" s="3" t="s">
        <v>4438</v>
      </c>
      <c r="E410" s="5" t="s">
        <v>4439</v>
      </c>
      <c r="F410" s="16" t="s">
        <v>203</v>
      </c>
      <c r="G410" s="16" t="s">
        <v>203</v>
      </c>
      <c r="H410" s="16" t="s">
        <v>203</v>
      </c>
      <c r="I410" s="108" t="s">
        <v>4440</v>
      </c>
      <c r="J410" s="108" t="s">
        <v>4148</v>
      </c>
      <c r="K410" s="108" t="s">
        <v>22</v>
      </c>
      <c r="L410" s="16"/>
      <c r="M410" s="16" t="s">
        <v>4441</v>
      </c>
      <c r="N410" s="16" t="s">
        <v>4442</v>
      </c>
      <c r="O410" s="16" t="s">
        <v>22</v>
      </c>
      <c r="P410" s="65" t="str">
        <f t="array" ref="P410"> index(publications!$A$1:$A$319, match($B410, publications!$B$1:$B$319, 0))</f>
        <v>Melanie</v>
      </c>
    </row>
    <row r="411">
      <c r="A411" s="20" t="s">
        <v>2375</v>
      </c>
      <c r="B411" s="107" t="str">
        <f> VLOOKUP($A411,datasets!$A:$B,2,0)</f>
        <v>Surazakov and Aizen 2010, Photogrammetric Engineering &amp; Remote Sensing (QUZPQPWA)</v>
      </c>
      <c r="C411" s="16" t="s">
        <v>3777</v>
      </c>
      <c r="D411" s="3" t="s">
        <v>4438</v>
      </c>
      <c r="E411" s="5" t="s">
        <v>4439</v>
      </c>
      <c r="F411" s="16" t="s">
        <v>203</v>
      </c>
      <c r="G411" s="16" t="s">
        <v>203</v>
      </c>
      <c r="H411" s="16" t="s">
        <v>203</v>
      </c>
      <c r="I411" s="108" t="s">
        <v>4440</v>
      </c>
      <c r="J411" s="108" t="s">
        <v>4148</v>
      </c>
      <c r="K411" s="108" t="s">
        <v>22</v>
      </c>
      <c r="L411" s="16"/>
      <c r="M411" s="16" t="s">
        <v>4441</v>
      </c>
      <c r="N411" s="16" t="s">
        <v>4442</v>
      </c>
      <c r="O411" s="16" t="s">
        <v>22</v>
      </c>
      <c r="P411" s="65" t="str">
        <f t="array" ref="P411"> index(publications!$A$1:$A$319, match($B411, publications!$B$1:$B$319, 0))</f>
        <v>Melanie</v>
      </c>
    </row>
    <row r="412">
      <c r="A412" s="20" t="s">
        <v>2382</v>
      </c>
      <c r="B412" s="107" t="str">
        <f> VLOOKUP($A412,datasets!$A:$B,2,0)</f>
        <v>Tian et al. 2019, IGARSS 2019 - 2019 IEEE International Geoscience and Remote Sensing Symposium (3Q3MUWTB)</v>
      </c>
      <c r="C412" s="16" t="s">
        <v>3777</v>
      </c>
      <c r="D412" s="3" t="s">
        <v>22</v>
      </c>
      <c r="E412" s="5" t="s">
        <v>22</v>
      </c>
      <c r="F412" s="16" t="s">
        <v>203</v>
      </c>
      <c r="G412" s="16" t="s">
        <v>203</v>
      </c>
      <c r="H412" s="16" t="s">
        <v>203</v>
      </c>
      <c r="I412" s="108" t="s">
        <v>4443</v>
      </c>
      <c r="J412" s="108" t="s">
        <v>22</v>
      </c>
      <c r="K412" s="108" t="s">
        <v>4444</v>
      </c>
      <c r="L412" s="16"/>
      <c r="M412" s="16" t="s">
        <v>4443</v>
      </c>
      <c r="N412" s="16" t="s">
        <v>4445</v>
      </c>
      <c r="O412" s="16" t="s">
        <v>22</v>
      </c>
      <c r="P412" s="65" t="str">
        <f t="array" ref="P412"> index(publications!$A$1:$A$319, match($B412, publications!$B$1:$B$319, 0))</f>
        <v>Amaury</v>
      </c>
    </row>
    <row r="413">
      <c r="A413" s="20" t="s">
        <v>2380</v>
      </c>
      <c r="B413" s="107" t="str">
        <f> VLOOKUP($A413,datasets!$A:$B,2,0)</f>
        <v>Tian et al. 2019, IGARSS 2019 - 2019 IEEE International Geoscience and Remote Sensing Symposium (3Q3MUWTB)</v>
      </c>
      <c r="C413" s="16" t="s">
        <v>3777</v>
      </c>
      <c r="D413" s="3" t="s">
        <v>22</v>
      </c>
      <c r="E413" s="5" t="s">
        <v>22</v>
      </c>
      <c r="F413" s="16" t="s">
        <v>203</v>
      </c>
      <c r="G413" s="16" t="s">
        <v>203</v>
      </c>
      <c r="H413" s="16" t="s">
        <v>203</v>
      </c>
      <c r="I413" s="108" t="s">
        <v>4443</v>
      </c>
      <c r="J413" s="108" t="s">
        <v>22</v>
      </c>
      <c r="K413" s="108" t="s">
        <v>4444</v>
      </c>
      <c r="L413" s="16"/>
      <c r="M413" s="16" t="s">
        <v>4443</v>
      </c>
      <c r="N413" s="16" t="s">
        <v>4445</v>
      </c>
      <c r="O413" s="16" t="s">
        <v>22</v>
      </c>
      <c r="P413" s="65" t="str">
        <f t="array" ref="P413"> index(publications!$A$1:$A$319, match($B413, publications!$B$1:$B$319, 0))</f>
        <v>Amaury</v>
      </c>
    </row>
    <row r="414">
      <c r="A414" s="20" t="s">
        <v>2378</v>
      </c>
      <c r="B414" s="107" t="str">
        <f> VLOOKUP($A414,datasets!$A:$B,2,0)</f>
        <v>Tian et al. 2019, IGARSS 2019 - 2019 IEEE International Geoscience and Remote Sensing Symposium (3Q3MUWTB)</v>
      </c>
      <c r="C414" s="16" t="s">
        <v>3777</v>
      </c>
      <c r="D414" s="3" t="s">
        <v>22</v>
      </c>
      <c r="E414" s="5" t="s">
        <v>22</v>
      </c>
      <c r="F414" s="16" t="s">
        <v>203</v>
      </c>
      <c r="G414" s="16" t="s">
        <v>203</v>
      </c>
      <c r="H414" s="16" t="s">
        <v>203</v>
      </c>
      <c r="I414" s="108" t="s">
        <v>4443</v>
      </c>
      <c r="J414" s="108" t="s">
        <v>22</v>
      </c>
      <c r="K414" s="108" t="s">
        <v>4444</v>
      </c>
      <c r="L414" s="16"/>
      <c r="M414" s="16" t="s">
        <v>4443</v>
      </c>
      <c r="N414" s="16" t="s">
        <v>4445</v>
      </c>
      <c r="O414" s="16" t="s">
        <v>22</v>
      </c>
      <c r="P414" s="65" t="str">
        <f t="array" ref="P414"> index(publications!$A$1:$A$319, match($B414, publications!$B$1:$B$319, 0))</f>
        <v>Amaury</v>
      </c>
    </row>
    <row r="415">
      <c r="A415" s="20" t="s">
        <v>2384</v>
      </c>
      <c r="B415" s="107" t="str">
        <f> VLOOKUP($A415,datasets!$A:$B,2,0)</f>
        <v>Tian et al. 2019, IGARSS 2019 - 2019 IEEE International Geoscience and Remote Sensing Symposium (3Q3MUWTB)</v>
      </c>
      <c r="C415" s="16" t="s">
        <v>3777</v>
      </c>
      <c r="D415" s="3" t="s">
        <v>22</v>
      </c>
      <c r="E415" s="5" t="s">
        <v>22</v>
      </c>
      <c r="F415" s="16" t="s">
        <v>203</v>
      </c>
      <c r="G415" s="16" t="s">
        <v>203</v>
      </c>
      <c r="H415" s="16" t="s">
        <v>203</v>
      </c>
      <c r="I415" s="108" t="s">
        <v>4443</v>
      </c>
      <c r="J415" s="108" t="s">
        <v>22</v>
      </c>
      <c r="K415" s="108" t="s">
        <v>4444</v>
      </c>
      <c r="L415" s="16"/>
      <c r="M415" s="16" t="s">
        <v>4443</v>
      </c>
      <c r="N415" s="16" t="s">
        <v>4445</v>
      </c>
      <c r="O415" s="16" t="s">
        <v>22</v>
      </c>
      <c r="P415" s="65" t="str">
        <f t="array" ref="P415"> index(publications!$A$1:$A$319, match($B415, publications!$B$1:$B$319, 0))</f>
        <v>Amaury</v>
      </c>
    </row>
    <row r="416">
      <c r="A416" s="20" t="s">
        <v>4446</v>
      </c>
      <c r="B416" s="107" t="str">
        <f> VLOOKUP($A416,datasets!$A:$B,2,0)</f>
        <v>Triglav‐Čekada et al. 2011, The Photogrammetric Record (E5HRBYHP)</v>
      </c>
      <c r="C416" s="16" t="s">
        <v>3849</v>
      </c>
      <c r="D416" s="3" t="s">
        <v>4447</v>
      </c>
      <c r="E416" s="5" t="s">
        <v>3841</v>
      </c>
      <c r="F416" s="16" t="s">
        <v>28</v>
      </c>
      <c r="G416" s="16" t="s">
        <v>28</v>
      </c>
      <c r="H416" s="16" t="s">
        <v>3252</v>
      </c>
      <c r="I416" s="108" t="s">
        <v>22</v>
      </c>
      <c r="J416" s="108" t="s">
        <v>22</v>
      </c>
      <c r="K416" s="108" t="s">
        <v>22</v>
      </c>
      <c r="L416" s="16"/>
      <c r="M416" s="16" t="s">
        <v>22</v>
      </c>
      <c r="N416" s="16" t="s">
        <v>4448</v>
      </c>
      <c r="O416" s="16" t="s">
        <v>22</v>
      </c>
      <c r="P416" s="65" t="str">
        <f t="array" ref="P416"> index(publications!$A$1:$A$319, match($B416, publications!$B$1:$B$319, 0))</f>
        <v>Bob</v>
      </c>
    </row>
    <row r="417">
      <c r="A417" s="20" t="s">
        <v>4449</v>
      </c>
      <c r="B417" s="107" t="str">
        <f> VLOOKUP($A417,datasets!$A:$B,2,0)</f>
        <v>Turek et al. 2018, Proceedings of the 4th International Conference on Geographical Information Systems Theory, Applications and Management (UKWG7DZS)</v>
      </c>
      <c r="C417" s="16" t="s">
        <v>3786</v>
      </c>
      <c r="D417" s="3" t="s">
        <v>4450</v>
      </c>
      <c r="E417" s="5">
        <v>1.0</v>
      </c>
      <c r="F417" s="16" t="s">
        <v>203</v>
      </c>
      <c r="G417" s="16" t="s">
        <v>203</v>
      </c>
      <c r="H417" s="16" t="s">
        <v>203</v>
      </c>
      <c r="I417" s="108" t="s">
        <v>4125</v>
      </c>
      <c r="J417" s="108" t="s">
        <v>4125</v>
      </c>
      <c r="K417" s="108" t="s">
        <v>22</v>
      </c>
      <c r="L417" s="16"/>
      <c r="M417" s="16" t="s">
        <v>4451</v>
      </c>
      <c r="N417" s="16" t="s">
        <v>4452</v>
      </c>
      <c r="O417" s="16" t="s">
        <v>22</v>
      </c>
      <c r="P417" s="65" t="str">
        <f t="array" ref="P417"> index(publications!$A$1:$A$319, match($B417, publications!$B$1:$B$319, 0))</f>
        <v>Melanie</v>
      </c>
    </row>
    <row r="418">
      <c r="A418" s="20" t="s">
        <v>4453</v>
      </c>
      <c r="B418" s="107" t="str">
        <f> VLOOKUP($A418,datasets!$A:$B,2,0)</f>
        <v>Turek et al. 2018, Proceedings of the 4th International Conference on Geographical Information Systems Theory, Applications and Management (UKWG7DZS)</v>
      </c>
      <c r="C418" s="16" t="s">
        <v>3786</v>
      </c>
      <c r="D418" s="3" t="s">
        <v>4450</v>
      </c>
      <c r="E418" s="5">
        <v>1.0</v>
      </c>
      <c r="F418" s="16" t="s">
        <v>203</v>
      </c>
      <c r="G418" s="16" t="s">
        <v>203</v>
      </c>
      <c r="H418" s="16" t="s">
        <v>203</v>
      </c>
      <c r="I418" s="108" t="s">
        <v>4125</v>
      </c>
      <c r="J418" s="108" t="s">
        <v>4125</v>
      </c>
      <c r="K418" s="108" t="s">
        <v>22</v>
      </c>
      <c r="L418" s="16"/>
      <c r="M418" s="16" t="s">
        <v>4451</v>
      </c>
      <c r="N418" s="16" t="s">
        <v>4452</v>
      </c>
      <c r="O418" s="16" t="s">
        <v>22</v>
      </c>
      <c r="P418" s="65" t="str">
        <f t="array" ref="P418"> index(publications!$A$1:$A$319, match($B418, publications!$B$1:$B$319, 0))</f>
        <v>Melanie</v>
      </c>
    </row>
    <row r="419">
      <c r="A419" s="20" t="s">
        <v>4454</v>
      </c>
      <c r="B419" s="107" t="str">
        <f> VLOOKUP($A419,datasets!$A:$B,2,0)</f>
        <v>Turek et al. 2018, Proceedings of the 4th International Conference on Geographical Information Systems Theory, Applications and Management (UKWG7DZS)</v>
      </c>
      <c r="C419" s="16" t="s">
        <v>3786</v>
      </c>
      <c r="D419" s="3" t="s">
        <v>4450</v>
      </c>
      <c r="E419" s="5">
        <v>1.0</v>
      </c>
      <c r="F419" s="16" t="s">
        <v>203</v>
      </c>
      <c r="G419" s="16" t="s">
        <v>203</v>
      </c>
      <c r="H419" s="16" t="s">
        <v>203</v>
      </c>
      <c r="I419" s="108" t="s">
        <v>4125</v>
      </c>
      <c r="J419" s="108" t="s">
        <v>4125</v>
      </c>
      <c r="K419" s="108" t="s">
        <v>22</v>
      </c>
      <c r="L419" s="16"/>
      <c r="M419" s="16" t="s">
        <v>4451</v>
      </c>
      <c r="N419" s="16" t="s">
        <v>4452</v>
      </c>
      <c r="O419" s="16" t="s">
        <v>22</v>
      </c>
      <c r="P419" s="65" t="str">
        <f t="array" ref="P419"> index(publications!$A$1:$A$319, match($B419, publications!$B$1:$B$319, 0))</f>
        <v>Melanie</v>
      </c>
    </row>
    <row r="420">
      <c r="A420" s="20" t="s">
        <v>4455</v>
      </c>
      <c r="B420" s="107" t="str">
        <f> VLOOKUP($A420,datasets!$A:$B,2,0)</f>
        <v>Turek et al. 2018, Proceedings of the 4th International Conference on Geographical Information Systems Theory, Applications and Management (UKWG7DZS)</v>
      </c>
      <c r="C420" s="16" t="s">
        <v>3786</v>
      </c>
      <c r="D420" s="3" t="s">
        <v>4450</v>
      </c>
      <c r="E420" s="5">
        <v>1.0</v>
      </c>
      <c r="F420" s="16" t="s">
        <v>203</v>
      </c>
      <c r="G420" s="16" t="s">
        <v>203</v>
      </c>
      <c r="H420" s="16" t="s">
        <v>203</v>
      </c>
      <c r="I420" s="108" t="s">
        <v>4125</v>
      </c>
      <c r="J420" s="108" t="s">
        <v>4125</v>
      </c>
      <c r="K420" s="108" t="s">
        <v>22</v>
      </c>
      <c r="L420" s="16"/>
      <c r="M420" s="16" t="s">
        <v>4451</v>
      </c>
      <c r="N420" s="16" t="s">
        <v>4452</v>
      </c>
      <c r="O420" s="16" t="s">
        <v>22</v>
      </c>
      <c r="P420" s="65" t="str">
        <f t="array" ref="P420"> index(publications!$A$1:$A$319, match($B420, publications!$B$1:$B$319, 0))</f>
        <v>Melanie</v>
      </c>
    </row>
    <row r="421">
      <c r="A421" s="20" t="s">
        <v>4456</v>
      </c>
      <c r="B421" s="107" t="str">
        <f> VLOOKUP($A421,datasets!$A:$B,2,0)</f>
        <v>Vargo et al. 2017, Journal of Glaciology (9USYID46)</v>
      </c>
      <c r="C421" s="16" t="s">
        <v>3786</v>
      </c>
      <c r="D421" s="3" t="s">
        <v>3850</v>
      </c>
      <c r="E421" s="5" t="s">
        <v>22</v>
      </c>
      <c r="F421" s="16" t="s">
        <v>203</v>
      </c>
      <c r="G421" s="16" t="s">
        <v>3252</v>
      </c>
      <c r="H421" s="16" t="s">
        <v>3252</v>
      </c>
      <c r="I421" s="108" t="s">
        <v>22</v>
      </c>
      <c r="J421" s="108" t="s">
        <v>22</v>
      </c>
      <c r="K421" s="108" t="s">
        <v>22</v>
      </c>
      <c r="L421" s="16"/>
      <c r="M421" s="16" t="s">
        <v>22</v>
      </c>
      <c r="N421" s="16" t="s">
        <v>22</v>
      </c>
      <c r="O421" s="16" t="s">
        <v>22</v>
      </c>
      <c r="P421" s="65" t="str">
        <f t="array" ref="P421"> index(publications!$A$1:$A$319, match($B421, publications!$B$1:$B$319, 0))</f>
        <v>Bob</v>
      </c>
    </row>
    <row r="422">
      <c r="A422" s="20" t="s">
        <v>4457</v>
      </c>
      <c r="B422" s="107" t="str">
        <f> VLOOKUP($A422,datasets!$A:$B,2,0)</f>
        <v>Vastaranta et al. 2015, Scandinavian Journal of Forest Research (UJKIFHZ9)</v>
      </c>
      <c r="C422" s="16" t="s">
        <v>3798</v>
      </c>
      <c r="D422" s="3" t="s">
        <v>4458</v>
      </c>
      <c r="E422" s="5" t="s">
        <v>4459</v>
      </c>
      <c r="F422" s="16" t="s">
        <v>203</v>
      </c>
      <c r="G422" s="16" t="s">
        <v>3252</v>
      </c>
      <c r="H422" s="16" t="s">
        <v>28</v>
      </c>
      <c r="I422" s="108" t="s">
        <v>22</v>
      </c>
      <c r="J422" s="108" t="s">
        <v>22</v>
      </c>
      <c r="K422" s="108" t="s">
        <v>22</v>
      </c>
      <c r="L422" s="16"/>
      <c r="M422" s="16" t="s">
        <v>22</v>
      </c>
      <c r="N422" s="16" t="s">
        <v>22</v>
      </c>
      <c r="O422" s="16" t="s">
        <v>22</v>
      </c>
      <c r="P422" s="65" t="str">
        <f t="array" ref="P422"> index(publications!$A$1:$A$319, match($B422, publications!$B$1:$B$319, 0))</f>
        <v>Anette</v>
      </c>
    </row>
    <row r="423">
      <c r="A423" s="20" t="s">
        <v>4460</v>
      </c>
      <c r="B423" s="107" t="str">
        <f> VLOOKUP($A423,datasets!$A:$B,2,0)</f>
        <v>Vastaranta et al. 2015, Scandinavian Journal of Forest Research (UJKIFHZ9)</v>
      </c>
      <c r="C423" s="16" t="s">
        <v>3798</v>
      </c>
      <c r="D423" s="3" t="s">
        <v>4458</v>
      </c>
      <c r="E423" s="5" t="s">
        <v>4459</v>
      </c>
      <c r="F423" s="16" t="s">
        <v>203</v>
      </c>
      <c r="G423" s="16" t="s">
        <v>3252</v>
      </c>
      <c r="H423" s="16" t="s">
        <v>28</v>
      </c>
      <c r="I423" s="108" t="s">
        <v>22</v>
      </c>
      <c r="J423" s="108" t="s">
        <v>22</v>
      </c>
      <c r="K423" s="108" t="s">
        <v>22</v>
      </c>
      <c r="L423" s="16"/>
      <c r="M423" s="16" t="s">
        <v>22</v>
      </c>
      <c r="N423" s="16" t="s">
        <v>22</v>
      </c>
      <c r="O423" s="16" t="s">
        <v>22</v>
      </c>
      <c r="P423" s="65" t="str">
        <f t="array" ref="P423"> index(publications!$A$1:$A$319, match($B423, publications!$B$1:$B$319, 0))</f>
        <v>Anette</v>
      </c>
    </row>
    <row r="424">
      <c r="A424" s="20" t="s">
        <v>4461</v>
      </c>
      <c r="B424" s="107" t="str">
        <f> VLOOKUP($A424,datasets!$A:$B,2,0)</f>
        <v>Vastaranta et al. 2015, Scandinavian Journal of Forest Research (UJKIFHZ9)</v>
      </c>
      <c r="C424" s="16" t="s">
        <v>3777</v>
      </c>
      <c r="D424" s="3" t="s">
        <v>3796</v>
      </c>
      <c r="E424" s="5" t="s">
        <v>4258</v>
      </c>
      <c r="F424" s="16" t="s">
        <v>203</v>
      </c>
      <c r="G424" s="16" t="s">
        <v>3252</v>
      </c>
      <c r="H424" s="16" t="s">
        <v>28</v>
      </c>
      <c r="I424" s="108" t="s">
        <v>22</v>
      </c>
      <c r="J424" s="108" t="s">
        <v>22</v>
      </c>
      <c r="K424" s="108" t="s">
        <v>22</v>
      </c>
      <c r="L424" s="16"/>
      <c r="M424" s="16" t="s">
        <v>22</v>
      </c>
      <c r="N424" s="16" t="s">
        <v>22</v>
      </c>
      <c r="O424" s="16" t="s">
        <v>22</v>
      </c>
      <c r="P424" s="65" t="str">
        <f t="array" ref="P424"> index(publications!$A$1:$A$319, match($B424, publications!$B$1:$B$319, 0))</f>
        <v>Anette</v>
      </c>
    </row>
    <row r="425">
      <c r="A425" s="20" t="s">
        <v>4462</v>
      </c>
      <c r="B425" s="107" t="str">
        <f> VLOOKUP($A425,datasets!$A:$B,2,0)</f>
        <v>Vastaranta et al. 2015, Scandinavian Journal of Forest Research (UJKIFHZ9)</v>
      </c>
      <c r="C425" s="16" t="s">
        <v>3777</v>
      </c>
      <c r="D425" s="3" t="s">
        <v>3796</v>
      </c>
      <c r="E425" s="5" t="s">
        <v>4258</v>
      </c>
      <c r="F425" s="16" t="s">
        <v>203</v>
      </c>
      <c r="G425" s="16" t="s">
        <v>3252</v>
      </c>
      <c r="H425" s="16" t="s">
        <v>28</v>
      </c>
      <c r="I425" s="108" t="s">
        <v>22</v>
      </c>
      <c r="J425" s="108" t="s">
        <v>22</v>
      </c>
      <c r="K425" s="108" t="s">
        <v>22</v>
      </c>
      <c r="L425" s="16"/>
      <c r="M425" s="16" t="s">
        <v>22</v>
      </c>
      <c r="N425" s="16" t="s">
        <v>22</v>
      </c>
      <c r="O425" s="16" t="s">
        <v>22</v>
      </c>
      <c r="P425" s="65" t="str">
        <f t="array" ref="P425"> index(publications!$A$1:$A$319, match($B425, publications!$B$1:$B$319, 0))</f>
        <v>Anette</v>
      </c>
    </row>
    <row r="426">
      <c r="A426" s="20" t="s">
        <v>4463</v>
      </c>
      <c r="B426" s="107" t="str">
        <f> VLOOKUP($A426,datasets!$A:$B,2,0)</f>
        <v>Vastaranta et al. 2015, Scandinavian Journal of Forest Research (UJKIFHZ9)</v>
      </c>
      <c r="C426" s="16" t="s">
        <v>3777</v>
      </c>
      <c r="D426" s="3" t="s">
        <v>3796</v>
      </c>
      <c r="E426" s="5" t="s">
        <v>4258</v>
      </c>
      <c r="F426" s="16" t="s">
        <v>203</v>
      </c>
      <c r="G426" s="16" t="s">
        <v>3252</v>
      </c>
      <c r="H426" s="16" t="s">
        <v>28</v>
      </c>
      <c r="I426" s="108" t="s">
        <v>22</v>
      </c>
      <c r="J426" s="108" t="s">
        <v>22</v>
      </c>
      <c r="K426" s="108" t="s">
        <v>22</v>
      </c>
      <c r="L426" s="16"/>
      <c r="M426" s="16" t="s">
        <v>22</v>
      </c>
      <c r="N426" s="16" t="s">
        <v>22</v>
      </c>
      <c r="O426" s="16" t="s">
        <v>22</v>
      </c>
      <c r="P426" s="65" t="str">
        <f t="array" ref="P426"> index(publications!$A$1:$A$319, match($B426, publications!$B$1:$B$319, 0))</f>
        <v>Anette</v>
      </c>
    </row>
    <row r="427">
      <c r="A427" s="20" t="s">
        <v>4464</v>
      </c>
      <c r="B427" s="107" t="str">
        <f> VLOOKUP($A427,datasets!$A:$B,2,0)</f>
        <v>Vastaranta et al. 2015, Scandinavian Journal of Forest Research (UJKIFHZ9)</v>
      </c>
      <c r="C427" s="16" t="s">
        <v>3777</v>
      </c>
      <c r="D427" s="3" t="s">
        <v>3796</v>
      </c>
      <c r="E427" s="5" t="s">
        <v>4258</v>
      </c>
      <c r="F427" s="16" t="s">
        <v>203</v>
      </c>
      <c r="G427" s="16" t="s">
        <v>3252</v>
      </c>
      <c r="H427" s="16" t="s">
        <v>28</v>
      </c>
      <c r="I427" s="108" t="s">
        <v>22</v>
      </c>
      <c r="J427" s="108" t="s">
        <v>22</v>
      </c>
      <c r="K427" s="108" t="s">
        <v>22</v>
      </c>
      <c r="L427" s="16"/>
      <c r="M427" s="16" t="s">
        <v>22</v>
      </c>
      <c r="N427" s="16" t="s">
        <v>22</v>
      </c>
      <c r="O427" s="16" t="s">
        <v>22</v>
      </c>
      <c r="P427" s="65" t="str">
        <f t="array" ref="P427"> index(publications!$A$1:$A$319, match($B427, publications!$B$1:$B$319, 0))</f>
        <v>Anette</v>
      </c>
    </row>
    <row r="428">
      <c r="A428" s="20" t="s">
        <v>4465</v>
      </c>
      <c r="B428" s="107" t="str">
        <f> VLOOKUP($A428,datasets!$A:$B,2,0)</f>
        <v>Vastaranta et al. 2015, Scandinavian Journal of Forest Research (UJKIFHZ9)</v>
      </c>
      <c r="C428" s="16" t="s">
        <v>3777</v>
      </c>
      <c r="D428" s="3" t="s">
        <v>3796</v>
      </c>
      <c r="E428" s="5" t="s">
        <v>4258</v>
      </c>
      <c r="F428" s="16" t="s">
        <v>203</v>
      </c>
      <c r="G428" s="16" t="s">
        <v>3252</v>
      </c>
      <c r="H428" s="16" t="s">
        <v>28</v>
      </c>
      <c r="I428" s="108" t="s">
        <v>22</v>
      </c>
      <c r="J428" s="108" t="s">
        <v>22</v>
      </c>
      <c r="K428" s="108" t="s">
        <v>22</v>
      </c>
      <c r="L428" s="16"/>
      <c r="M428" s="16" t="s">
        <v>22</v>
      </c>
      <c r="N428" s="16" t="s">
        <v>22</v>
      </c>
      <c r="O428" s="16" t="s">
        <v>22</v>
      </c>
      <c r="P428" s="65" t="str">
        <f t="array" ref="P428"> index(publications!$A$1:$A$319, match($B428, publications!$B$1:$B$319, 0))</f>
        <v>Anette</v>
      </c>
    </row>
    <row r="429">
      <c r="A429" s="20" t="s">
        <v>2394</v>
      </c>
      <c r="B429" s="107" t="str">
        <f> VLOOKUP($A429,datasets!$A:$B,2,0)</f>
        <v>Vautier et al. 2016, Earth Surface Processes and Landforms (A8RIYP3A)</v>
      </c>
      <c r="C429" s="16" t="s">
        <v>3777</v>
      </c>
      <c r="D429" s="3" t="s">
        <v>3778</v>
      </c>
      <c r="E429" s="5">
        <v>2012.0</v>
      </c>
      <c r="F429" s="16" t="s">
        <v>203</v>
      </c>
      <c r="G429" s="16" t="s">
        <v>203</v>
      </c>
      <c r="H429" s="16" t="s">
        <v>3252</v>
      </c>
      <c r="I429" s="108" t="s">
        <v>22</v>
      </c>
      <c r="J429" s="108" t="s">
        <v>22</v>
      </c>
      <c r="K429" s="108" t="s">
        <v>22</v>
      </c>
      <c r="L429" s="16"/>
      <c r="M429" s="16" t="s">
        <v>22</v>
      </c>
      <c r="N429" s="16" t="s">
        <v>22</v>
      </c>
      <c r="O429" s="16" t="s">
        <v>22</v>
      </c>
      <c r="P429" s="65" t="str">
        <f t="array" ref="P429"> index(publications!$A$1:$A$319, match($B429, publications!$B$1:$B$319, 0))</f>
        <v>Bob</v>
      </c>
    </row>
    <row r="430">
      <c r="A430" s="20" t="s">
        <v>2396</v>
      </c>
      <c r="B430" s="107" t="str">
        <f> VLOOKUP($A430,datasets!$A:$B,2,0)</f>
        <v>Vautier et al. 2016, Earth Surface Processes and Landforms (A8RIYP3A)</v>
      </c>
      <c r="C430" s="16" t="s">
        <v>3777</v>
      </c>
      <c r="D430" s="3" t="s">
        <v>3778</v>
      </c>
      <c r="E430" s="5">
        <v>2012.0</v>
      </c>
      <c r="F430" s="16" t="s">
        <v>203</v>
      </c>
      <c r="G430" s="16" t="s">
        <v>203</v>
      </c>
      <c r="H430" s="16" t="s">
        <v>3252</v>
      </c>
      <c r="I430" s="108" t="s">
        <v>22</v>
      </c>
      <c r="J430" s="108" t="s">
        <v>22</v>
      </c>
      <c r="K430" s="108" t="s">
        <v>22</v>
      </c>
      <c r="L430" s="16"/>
      <c r="M430" s="16" t="s">
        <v>22</v>
      </c>
      <c r="N430" s="16" t="s">
        <v>22</v>
      </c>
      <c r="O430" s="16" t="s">
        <v>22</v>
      </c>
      <c r="P430" s="65" t="str">
        <f t="array" ref="P430"> index(publications!$A$1:$A$319, match($B430, publications!$B$1:$B$319, 0))</f>
        <v>Bob</v>
      </c>
    </row>
    <row r="431">
      <c r="A431" s="20" t="s">
        <v>2397</v>
      </c>
      <c r="B431" s="107" t="str">
        <f> VLOOKUP($A431,datasets!$A:$B,2,0)</f>
        <v>Vautier et al. 2016, Earth Surface Processes and Landforms (A8RIYP3A)</v>
      </c>
      <c r="C431" s="16" t="s">
        <v>3777</v>
      </c>
      <c r="D431" s="3" t="s">
        <v>3778</v>
      </c>
      <c r="E431" s="5">
        <v>2012.0</v>
      </c>
      <c r="F431" s="16" t="s">
        <v>203</v>
      </c>
      <c r="G431" s="16" t="s">
        <v>203</v>
      </c>
      <c r="H431" s="16" t="s">
        <v>3252</v>
      </c>
      <c r="I431" s="108" t="s">
        <v>22</v>
      </c>
      <c r="J431" s="108" t="s">
        <v>22</v>
      </c>
      <c r="K431" s="108" t="s">
        <v>22</v>
      </c>
      <c r="L431" s="16"/>
      <c r="M431" s="16" t="s">
        <v>22</v>
      </c>
      <c r="N431" s="16" t="s">
        <v>22</v>
      </c>
      <c r="O431" s="16" t="s">
        <v>22</v>
      </c>
      <c r="P431" s="65" t="str">
        <f t="array" ref="P431"> index(publications!$A$1:$A$319, match($B431, publications!$B$1:$B$319, 0))</f>
        <v>Bob</v>
      </c>
    </row>
    <row r="432">
      <c r="A432" s="20" t="s">
        <v>2398</v>
      </c>
      <c r="B432" s="107" t="str">
        <f> VLOOKUP($A432,datasets!$A:$B,2,0)</f>
        <v>Vautier et al. 2016, Earth Surface Processes and Landforms (A8RIYP3A)</v>
      </c>
      <c r="C432" s="16" t="s">
        <v>3777</v>
      </c>
      <c r="D432" s="3" t="s">
        <v>3778</v>
      </c>
      <c r="E432" s="5">
        <v>2012.0</v>
      </c>
      <c r="F432" s="16" t="s">
        <v>203</v>
      </c>
      <c r="G432" s="16" t="s">
        <v>203</v>
      </c>
      <c r="H432" s="16" t="s">
        <v>3252</v>
      </c>
      <c r="I432" s="108" t="s">
        <v>22</v>
      </c>
      <c r="J432" s="108" t="s">
        <v>22</v>
      </c>
      <c r="K432" s="108" t="s">
        <v>22</v>
      </c>
      <c r="L432" s="16"/>
      <c r="M432" s="16" t="s">
        <v>22</v>
      </c>
      <c r="N432" s="16" t="s">
        <v>22</v>
      </c>
      <c r="O432" s="16" t="s">
        <v>22</v>
      </c>
      <c r="P432" s="65" t="str">
        <f t="array" ref="P432"> index(publications!$A$1:$A$319, match($B432, publications!$B$1:$B$319, 0))</f>
        <v>Bob</v>
      </c>
    </row>
    <row r="433">
      <c r="A433" s="20" t="s">
        <v>2399</v>
      </c>
      <c r="B433" s="107" t="str">
        <f> VLOOKUP($A433,datasets!$A:$B,2,0)</f>
        <v>Vautier et al. 2016, Earth Surface Processes and Landforms (A8RIYP3A)</v>
      </c>
      <c r="C433" s="16" t="s">
        <v>3777</v>
      </c>
      <c r="D433" s="3" t="s">
        <v>3778</v>
      </c>
      <c r="E433" s="5">
        <v>2012.0</v>
      </c>
      <c r="F433" s="16" t="s">
        <v>203</v>
      </c>
      <c r="G433" s="16" t="s">
        <v>203</v>
      </c>
      <c r="H433" s="16" t="s">
        <v>3252</v>
      </c>
      <c r="I433" s="108" t="s">
        <v>22</v>
      </c>
      <c r="J433" s="108" t="s">
        <v>22</v>
      </c>
      <c r="K433" s="108" t="s">
        <v>22</v>
      </c>
      <c r="L433" s="16"/>
      <c r="M433" s="16" t="s">
        <v>22</v>
      </c>
      <c r="N433" s="16" t="s">
        <v>22</v>
      </c>
      <c r="O433" s="16" t="s">
        <v>22</v>
      </c>
      <c r="P433" s="65" t="str">
        <f t="array" ref="P433"> index(publications!$A$1:$A$319, match($B433, publications!$B$1:$B$319, 0))</f>
        <v>Bob</v>
      </c>
    </row>
    <row r="434">
      <c r="A434" s="20" t="s">
        <v>4466</v>
      </c>
      <c r="B434" s="107" t="str">
        <f> VLOOKUP($A434,datasets!$A:$B,2,0)</f>
        <v>Véga and St-Onge 2008, Remote Sensing of Environment (7PV3VJZP)</v>
      </c>
      <c r="C434" s="16" t="s">
        <v>3777</v>
      </c>
      <c r="D434" s="3" t="s">
        <v>4397</v>
      </c>
      <c r="E434" s="5">
        <v>3.5</v>
      </c>
      <c r="F434" s="16" t="s">
        <v>203</v>
      </c>
      <c r="G434" s="16" t="s">
        <v>203</v>
      </c>
      <c r="H434" s="16" t="s">
        <v>28</v>
      </c>
      <c r="I434" s="108" t="s">
        <v>22</v>
      </c>
      <c r="J434" s="108" t="s">
        <v>22</v>
      </c>
      <c r="K434" s="108" t="s">
        <v>22</v>
      </c>
      <c r="L434" s="16"/>
      <c r="M434" s="16" t="s">
        <v>22</v>
      </c>
      <c r="N434" s="16" t="s">
        <v>22</v>
      </c>
      <c r="O434" s="16" t="s">
        <v>22</v>
      </c>
      <c r="P434" s="65" t="str">
        <f t="array" ref="P434"> index(publications!$A$1:$A$319, match($B434, publications!$B$1:$B$319, 0))</f>
        <v>Anette</v>
      </c>
    </row>
    <row r="435">
      <c r="A435" s="20" t="s">
        <v>4467</v>
      </c>
      <c r="B435" s="107" t="str">
        <f> VLOOKUP($A435,datasets!$A:$B,2,0)</f>
        <v>Véga and St-Onge 2008, Remote Sensing of Environment (7PV3VJZP)</v>
      </c>
      <c r="C435" s="16" t="s">
        <v>3777</v>
      </c>
      <c r="D435" s="3" t="s">
        <v>4397</v>
      </c>
      <c r="E435" s="5">
        <v>3.5</v>
      </c>
      <c r="F435" s="16" t="s">
        <v>203</v>
      </c>
      <c r="G435" s="16" t="s">
        <v>203</v>
      </c>
      <c r="H435" s="16" t="s">
        <v>28</v>
      </c>
      <c r="I435" s="108" t="s">
        <v>22</v>
      </c>
      <c r="J435" s="108" t="s">
        <v>22</v>
      </c>
      <c r="K435" s="108" t="s">
        <v>22</v>
      </c>
      <c r="L435" s="16"/>
      <c r="M435" s="16" t="s">
        <v>22</v>
      </c>
      <c r="N435" s="16" t="s">
        <v>22</v>
      </c>
      <c r="O435" s="16" t="s">
        <v>22</v>
      </c>
      <c r="P435" s="65" t="str">
        <f t="array" ref="P435"> index(publications!$A$1:$A$319, match($B435, publications!$B$1:$B$319, 0))</f>
        <v>Anette</v>
      </c>
    </row>
    <row r="436">
      <c r="A436" s="20" t="s">
        <v>4468</v>
      </c>
      <c r="B436" s="107" t="str">
        <f> VLOOKUP($A436,datasets!$A:$B,2,0)</f>
        <v>Véga and St-Onge 2008, Remote Sensing of Environment (7PV3VJZP)</v>
      </c>
      <c r="C436" s="16" t="s">
        <v>3777</v>
      </c>
      <c r="D436" s="3" t="s">
        <v>4397</v>
      </c>
      <c r="E436" s="5">
        <v>3.5</v>
      </c>
      <c r="F436" s="16" t="s">
        <v>203</v>
      </c>
      <c r="G436" s="16" t="s">
        <v>203</v>
      </c>
      <c r="H436" s="16" t="s">
        <v>28</v>
      </c>
      <c r="I436" s="108" t="s">
        <v>22</v>
      </c>
      <c r="J436" s="108" t="s">
        <v>22</v>
      </c>
      <c r="K436" s="108" t="s">
        <v>22</v>
      </c>
      <c r="L436" s="16"/>
      <c r="M436" s="16" t="s">
        <v>22</v>
      </c>
      <c r="N436" s="16" t="s">
        <v>22</v>
      </c>
      <c r="O436" s="16" t="s">
        <v>22</v>
      </c>
      <c r="P436" s="65" t="str">
        <f t="array" ref="P436"> index(publications!$A$1:$A$319, match($B436, publications!$B$1:$B$319, 0))</f>
        <v>Anette</v>
      </c>
    </row>
    <row r="437">
      <c r="A437" s="20" t="s">
        <v>4469</v>
      </c>
      <c r="B437" s="107" t="str">
        <f> VLOOKUP($A437,datasets!$A:$B,2,0)</f>
        <v>Véga and St-Onge 2008, Remote Sensing of Environment (7PV3VJZP)</v>
      </c>
      <c r="C437" s="16" t="s">
        <v>3777</v>
      </c>
      <c r="D437" s="3" t="s">
        <v>4397</v>
      </c>
      <c r="E437" s="5">
        <v>3.5</v>
      </c>
      <c r="F437" s="16" t="s">
        <v>203</v>
      </c>
      <c r="G437" s="16" t="s">
        <v>203</v>
      </c>
      <c r="H437" s="16" t="s">
        <v>28</v>
      </c>
      <c r="I437" s="108" t="s">
        <v>22</v>
      </c>
      <c r="J437" s="108" t="s">
        <v>22</v>
      </c>
      <c r="K437" s="108" t="s">
        <v>22</v>
      </c>
      <c r="L437" s="16"/>
      <c r="M437" s="16" t="s">
        <v>22</v>
      </c>
      <c r="N437" s="16" t="s">
        <v>22</v>
      </c>
      <c r="O437" s="16" t="s">
        <v>22</v>
      </c>
      <c r="P437" s="65" t="str">
        <f t="array" ref="P437"> index(publications!$A$1:$A$319, match($B437, publications!$B$1:$B$319, 0))</f>
        <v>Anette</v>
      </c>
    </row>
    <row r="438">
      <c r="A438" s="20" t="s">
        <v>4470</v>
      </c>
      <c r="B438" s="107" t="str">
        <f> VLOOKUP($A438,datasets!$A:$B,2,0)</f>
        <v>Verhoeven et al. 2012, Journal of Archeological Science (7TGQURPL)</v>
      </c>
      <c r="C438" s="16" t="s">
        <v>3786</v>
      </c>
      <c r="D438" s="3" t="s">
        <v>3850</v>
      </c>
      <c r="E438" s="5" t="s">
        <v>4471</v>
      </c>
      <c r="F438" s="16" t="s">
        <v>203</v>
      </c>
      <c r="G438" s="16" t="s">
        <v>3252</v>
      </c>
      <c r="H438" s="16" t="s">
        <v>28</v>
      </c>
      <c r="I438" s="108" t="s">
        <v>22</v>
      </c>
      <c r="J438" s="108" t="s">
        <v>22</v>
      </c>
      <c r="K438" s="108" t="s">
        <v>22</v>
      </c>
      <c r="L438" s="16"/>
      <c r="M438" s="16" t="s">
        <v>22</v>
      </c>
      <c r="N438" s="16" t="s">
        <v>22</v>
      </c>
      <c r="O438" s="16" t="s">
        <v>22</v>
      </c>
      <c r="P438" s="65" t="str">
        <f t="array" ref="P438"> index(publications!$A$1:$A$319, match($B438, publications!$B$1:$B$319, 0))</f>
        <v>Bob</v>
      </c>
    </row>
    <row r="439">
      <c r="A439" s="20" t="s">
        <v>4472</v>
      </c>
      <c r="B439" s="107" t="str">
        <f> VLOOKUP($A439,datasets!$A:$B,2,0)</f>
        <v>Verhoeven et al. 2013, Good Practice in Archaeological Diagnostics (BUHU8ZK4)</v>
      </c>
      <c r="C439" s="16" t="s">
        <v>3786</v>
      </c>
      <c r="D439" s="3" t="s">
        <v>3850</v>
      </c>
      <c r="E439" s="5" t="s">
        <v>4471</v>
      </c>
      <c r="F439" s="16" t="s">
        <v>203</v>
      </c>
      <c r="G439" s="16" t="s">
        <v>203</v>
      </c>
      <c r="H439" s="16" t="s">
        <v>203</v>
      </c>
      <c r="I439" s="108" t="s">
        <v>4473</v>
      </c>
      <c r="J439" s="108" t="s">
        <v>4474</v>
      </c>
      <c r="K439" s="108" t="s">
        <v>22</v>
      </c>
      <c r="L439" s="16"/>
      <c r="M439" s="16" t="s">
        <v>4473</v>
      </c>
      <c r="N439" s="16" t="s">
        <v>22</v>
      </c>
      <c r="O439" s="16" t="s">
        <v>22</v>
      </c>
      <c r="P439" s="65" t="str">
        <f t="array" ref="P439"> index(publications!$A$1:$A$319, match($B439, publications!$B$1:$B$319, 0))</f>
        <v>Bob</v>
      </c>
    </row>
    <row r="440">
      <c r="A440" s="20" t="s">
        <v>4475</v>
      </c>
      <c r="B440" s="107" t="str">
        <f> VLOOKUP($A440,datasets!$A:$B,2,0)</f>
        <v>Walstra et al. 2004, The International Archives of the Photogrammetry, Remote Sensing and Spatial Information Sciences (2AR5AVGG)</v>
      </c>
      <c r="C440" s="16" t="s">
        <v>3777</v>
      </c>
      <c r="D440" s="3" t="s">
        <v>4476</v>
      </c>
      <c r="E440" s="73" t="s">
        <v>4477</v>
      </c>
      <c r="F440" s="16" t="s">
        <v>203</v>
      </c>
      <c r="G440" s="16" t="s">
        <v>3252</v>
      </c>
      <c r="H440" s="16" t="s">
        <v>28</v>
      </c>
      <c r="I440" s="108" t="s">
        <v>22</v>
      </c>
      <c r="J440" s="108" t="s">
        <v>22</v>
      </c>
      <c r="K440" s="108" t="s">
        <v>22</v>
      </c>
      <c r="L440" s="16"/>
      <c r="M440" s="16" t="s">
        <v>22</v>
      </c>
      <c r="N440" s="16" t="s">
        <v>4478</v>
      </c>
      <c r="O440" s="16" t="s">
        <v>22</v>
      </c>
      <c r="P440" s="65" t="str">
        <f t="array" ref="P440"> index(publications!$A$1:$A$319, match($B440, publications!$B$1:$B$319, 0))</f>
        <v>Melanie</v>
      </c>
    </row>
    <row r="441">
      <c r="A441" s="20" t="s">
        <v>4479</v>
      </c>
      <c r="B441" s="107" t="str">
        <f> VLOOKUP($A441,datasets!$A:$B,2,0)</f>
        <v>Walstra et al. 2004, The International Archives of the Photogrammetry, Remote Sensing and Spatial Information Sciences (2AR5AVGG)</v>
      </c>
      <c r="C441" s="16" t="s">
        <v>3777</v>
      </c>
      <c r="D441" s="3" t="s">
        <v>4476</v>
      </c>
      <c r="E441" s="73" t="s">
        <v>4477</v>
      </c>
      <c r="F441" s="16" t="s">
        <v>203</v>
      </c>
      <c r="G441" s="16" t="s">
        <v>3252</v>
      </c>
      <c r="H441" s="16" t="s">
        <v>28</v>
      </c>
      <c r="I441" s="108" t="s">
        <v>22</v>
      </c>
      <c r="J441" s="108" t="s">
        <v>22</v>
      </c>
      <c r="K441" s="108" t="s">
        <v>22</v>
      </c>
      <c r="L441" s="16"/>
      <c r="M441" s="16" t="s">
        <v>22</v>
      </c>
      <c r="N441" s="16" t="s">
        <v>4478</v>
      </c>
      <c r="O441" s="16" t="s">
        <v>22</v>
      </c>
      <c r="P441" s="65" t="str">
        <f t="array" ref="P441"> index(publications!$A$1:$A$319, match($B441, publications!$B$1:$B$319, 0))</f>
        <v>Melanie</v>
      </c>
    </row>
    <row r="442">
      <c r="A442" s="20" t="s">
        <v>4480</v>
      </c>
      <c r="B442" s="107" t="str">
        <f> VLOOKUP($A442,datasets!$A:$B,2,0)</f>
        <v>Walstra et al. 2004, The International Archives of the Photogrammetry, Remote Sensing and Spatial Information Sciences (2AR5AVGG)</v>
      </c>
      <c r="C442" s="16" t="s">
        <v>3777</v>
      </c>
      <c r="D442" s="3" t="s">
        <v>4476</v>
      </c>
      <c r="E442" s="73" t="s">
        <v>4477</v>
      </c>
      <c r="F442" s="16" t="s">
        <v>203</v>
      </c>
      <c r="G442" s="16" t="s">
        <v>3252</v>
      </c>
      <c r="H442" s="16" t="s">
        <v>28</v>
      </c>
      <c r="I442" s="108" t="s">
        <v>22</v>
      </c>
      <c r="J442" s="108" t="s">
        <v>22</v>
      </c>
      <c r="K442" s="108" t="s">
        <v>22</v>
      </c>
      <c r="L442" s="16"/>
      <c r="M442" s="16" t="s">
        <v>22</v>
      </c>
      <c r="N442" s="16" t="s">
        <v>4478</v>
      </c>
      <c r="O442" s="16" t="s">
        <v>22</v>
      </c>
      <c r="P442" s="65" t="str">
        <f t="array" ref="P442"> index(publications!$A$1:$A$319, match($B442, publications!$B$1:$B$319, 0))</f>
        <v>Melanie</v>
      </c>
    </row>
    <row r="443">
      <c r="A443" s="20" t="s">
        <v>4481</v>
      </c>
      <c r="B443" s="107" t="str">
        <f> VLOOKUP($A443,datasets!$A:$B,2,0)</f>
        <v>Walstra et al. 2004, The International Archives of the Photogrammetry, Remote Sensing and Spatial Information Sciences (2AR5AVGG)</v>
      </c>
      <c r="C443" s="16" t="s">
        <v>3777</v>
      </c>
      <c r="D443" s="3" t="s">
        <v>4476</v>
      </c>
      <c r="E443" s="73" t="s">
        <v>4477</v>
      </c>
      <c r="F443" s="16" t="s">
        <v>203</v>
      </c>
      <c r="G443" s="16" t="s">
        <v>3252</v>
      </c>
      <c r="H443" s="16" t="s">
        <v>28</v>
      </c>
      <c r="I443" s="108" t="s">
        <v>22</v>
      </c>
      <c r="J443" s="108" t="s">
        <v>22</v>
      </c>
      <c r="K443" s="108" t="s">
        <v>22</v>
      </c>
      <c r="L443" s="16"/>
      <c r="M443" s="16" t="s">
        <v>22</v>
      </c>
      <c r="N443" s="16" t="s">
        <v>4478</v>
      </c>
      <c r="O443" s="16" t="s">
        <v>22</v>
      </c>
      <c r="P443" s="65" t="str">
        <f t="array" ref="P443"> index(publications!$A$1:$A$319, match($B443, publications!$B$1:$B$319, 0))</f>
        <v>Melanie</v>
      </c>
    </row>
    <row r="444">
      <c r="A444" s="20" t="s">
        <v>2415</v>
      </c>
      <c r="B444" s="107" t="str">
        <f> VLOOKUP($A444,datasets!$A:$B,2,0)</f>
        <v>Walstra et al. 2007, Quarterly Journal of Engineering Geology and Hydrogeology (35MF78DP)</v>
      </c>
      <c r="C444" s="16" t="s">
        <v>3777</v>
      </c>
      <c r="D444" s="120" t="s">
        <v>3778</v>
      </c>
      <c r="E444" s="5">
        <v>9.0</v>
      </c>
      <c r="F444" s="16" t="s">
        <v>203</v>
      </c>
      <c r="G444" s="16" t="s">
        <v>203</v>
      </c>
      <c r="H444" s="16" t="s">
        <v>3252</v>
      </c>
      <c r="I444" s="108" t="s">
        <v>22</v>
      </c>
      <c r="J444" s="108" t="s">
        <v>22</v>
      </c>
      <c r="K444" s="108" t="s">
        <v>22</v>
      </c>
      <c r="L444" s="16"/>
      <c r="M444" s="16" t="s">
        <v>22</v>
      </c>
      <c r="N444" s="16" t="s">
        <v>22</v>
      </c>
      <c r="O444" s="16" t="s">
        <v>22</v>
      </c>
      <c r="P444" s="65" t="str">
        <f t="array" ref="P444"> index(publications!$A$1:$A$319, match($B444, publications!$B$1:$B$319, 0))</f>
        <v>Bob</v>
      </c>
    </row>
    <row r="445">
      <c r="A445" s="20" t="s">
        <v>2425</v>
      </c>
      <c r="B445" s="107" t="str">
        <f> VLOOKUP($A445,datasets!$A:$B,2,0)</f>
        <v>Walstra et al. 2007, Quarterly Journal of Engineering Geology and Hydrogeology (35MF78DP)</v>
      </c>
      <c r="C445" s="16" t="s">
        <v>3777</v>
      </c>
      <c r="D445" s="120" t="s">
        <v>3778</v>
      </c>
      <c r="E445" s="5">
        <v>9.0</v>
      </c>
      <c r="F445" s="16" t="s">
        <v>203</v>
      </c>
      <c r="G445" s="16" t="s">
        <v>203</v>
      </c>
      <c r="H445" s="16" t="s">
        <v>3252</v>
      </c>
      <c r="I445" s="108" t="s">
        <v>22</v>
      </c>
      <c r="J445" s="108" t="s">
        <v>22</v>
      </c>
      <c r="K445" s="108" t="s">
        <v>22</v>
      </c>
      <c r="L445" s="16"/>
      <c r="M445" s="16" t="s">
        <v>22</v>
      </c>
      <c r="N445" s="16" t="s">
        <v>22</v>
      </c>
      <c r="O445" s="16" t="s">
        <v>22</v>
      </c>
      <c r="P445" s="65" t="str">
        <f t="array" ref="P445"> index(publications!$A$1:$A$319, match($B445, publications!$B$1:$B$319, 0))</f>
        <v>Bob</v>
      </c>
    </row>
    <row r="446">
      <c r="A446" s="20" t="s">
        <v>2426</v>
      </c>
      <c r="B446" s="107" t="str">
        <f> VLOOKUP($A446,datasets!$A:$B,2,0)</f>
        <v>Walstra et al. 2007, Quarterly Journal of Engineering Geology and Hydrogeology (35MF78DP)</v>
      </c>
      <c r="C446" s="16" t="s">
        <v>3777</v>
      </c>
      <c r="D446" s="120" t="s">
        <v>3778</v>
      </c>
      <c r="E446" s="5">
        <v>9.0</v>
      </c>
      <c r="F446" s="16" t="s">
        <v>203</v>
      </c>
      <c r="G446" s="16" t="s">
        <v>203</v>
      </c>
      <c r="H446" s="16" t="s">
        <v>203</v>
      </c>
      <c r="I446" s="108" t="s">
        <v>4482</v>
      </c>
      <c r="J446" s="108" t="s">
        <v>22</v>
      </c>
      <c r="K446" s="108" t="s">
        <v>4483</v>
      </c>
      <c r="L446" s="16"/>
      <c r="M446" s="16" t="s">
        <v>4484</v>
      </c>
      <c r="N446" s="16" t="s">
        <v>22</v>
      </c>
      <c r="O446" s="16" t="s">
        <v>22</v>
      </c>
      <c r="P446" s="65" t="str">
        <f t="array" ref="P446"> index(publications!$A$1:$A$319, match($B446, publications!$B$1:$B$319, 0))</f>
        <v>Bob</v>
      </c>
    </row>
    <row r="447">
      <c r="A447" s="20" t="s">
        <v>2427</v>
      </c>
      <c r="B447" s="107" t="str">
        <f> VLOOKUP($A447,datasets!$A:$B,2,0)</f>
        <v>Walstra et al. 2007, Quarterly Journal of Engineering Geology and Hydrogeology (35MF78DP)</v>
      </c>
      <c r="C447" s="16" t="s">
        <v>3777</v>
      </c>
      <c r="D447" s="120" t="s">
        <v>3778</v>
      </c>
      <c r="E447" s="5">
        <v>9.0</v>
      </c>
      <c r="F447" s="16" t="s">
        <v>203</v>
      </c>
      <c r="G447" s="16" t="s">
        <v>203</v>
      </c>
      <c r="H447" s="16" t="s">
        <v>3252</v>
      </c>
      <c r="I447" s="108" t="s">
        <v>22</v>
      </c>
      <c r="J447" s="108" t="s">
        <v>22</v>
      </c>
      <c r="K447" s="108" t="s">
        <v>22</v>
      </c>
      <c r="L447" s="16"/>
      <c r="M447" s="16" t="s">
        <v>22</v>
      </c>
      <c r="N447" s="16" t="s">
        <v>22</v>
      </c>
      <c r="O447" s="16" t="s">
        <v>22</v>
      </c>
      <c r="P447" s="65" t="str">
        <f t="array" ref="P447"> index(publications!$A$1:$A$319, match($B447, publications!$B$1:$B$319, 0))</f>
        <v>Bob</v>
      </c>
    </row>
    <row r="448">
      <c r="A448" s="20" t="s">
        <v>2416</v>
      </c>
      <c r="B448" s="107" t="str">
        <f> VLOOKUP($A448,datasets!$A:$B,2,0)</f>
        <v>Walstra et al. 2007, Quarterly Journal of Engineering Geology and Hydrogeology (35MF78DP)</v>
      </c>
      <c r="C448" s="16" t="s">
        <v>3777</v>
      </c>
      <c r="D448" s="120" t="s">
        <v>3778</v>
      </c>
      <c r="E448" s="5">
        <v>9.0</v>
      </c>
      <c r="F448" s="16" t="s">
        <v>203</v>
      </c>
      <c r="G448" s="16" t="s">
        <v>203</v>
      </c>
      <c r="H448" s="16" t="s">
        <v>3252</v>
      </c>
      <c r="I448" s="108" t="s">
        <v>22</v>
      </c>
      <c r="J448" s="108" t="s">
        <v>22</v>
      </c>
      <c r="K448" s="108" t="s">
        <v>22</v>
      </c>
      <c r="L448" s="16"/>
      <c r="M448" s="16" t="s">
        <v>22</v>
      </c>
      <c r="N448" s="16" t="s">
        <v>22</v>
      </c>
      <c r="O448" s="16" t="s">
        <v>22</v>
      </c>
      <c r="P448" s="65" t="str">
        <f t="array" ref="P448"> index(publications!$A$1:$A$319, match($B448, publications!$B$1:$B$319, 0))</f>
        <v>Bob</v>
      </c>
    </row>
    <row r="449">
      <c r="A449" s="20" t="s">
        <v>2417</v>
      </c>
      <c r="B449" s="107" t="str">
        <f> VLOOKUP($A449,datasets!$A:$B,2,0)</f>
        <v>Walstra et al. 2007, Quarterly Journal of Engineering Geology and Hydrogeology (35MF78DP)</v>
      </c>
      <c r="C449" s="16" t="s">
        <v>3777</v>
      </c>
      <c r="D449" s="120" t="s">
        <v>3778</v>
      </c>
      <c r="E449" s="5">
        <v>9.0</v>
      </c>
      <c r="F449" s="16" t="s">
        <v>203</v>
      </c>
      <c r="G449" s="16" t="s">
        <v>203</v>
      </c>
      <c r="H449" s="16" t="s">
        <v>3252</v>
      </c>
      <c r="I449" s="108" t="s">
        <v>22</v>
      </c>
      <c r="J449" s="108" t="s">
        <v>22</v>
      </c>
      <c r="K449" s="108" t="s">
        <v>22</v>
      </c>
      <c r="L449" s="16"/>
      <c r="M449" s="16" t="s">
        <v>22</v>
      </c>
      <c r="N449" s="16" t="s">
        <v>22</v>
      </c>
      <c r="O449" s="16" t="s">
        <v>22</v>
      </c>
      <c r="P449" s="65" t="str">
        <f t="array" ref="P449"> index(publications!$A$1:$A$319, match($B449, publications!$B$1:$B$319, 0))</f>
        <v>Bob</v>
      </c>
    </row>
    <row r="450">
      <c r="A450" s="20" t="s">
        <v>2418</v>
      </c>
      <c r="B450" s="107" t="str">
        <f> VLOOKUP($A450,datasets!$A:$B,2,0)</f>
        <v>Walstra et al. 2007, Quarterly Journal of Engineering Geology and Hydrogeology (35MF78DP)</v>
      </c>
      <c r="C450" s="16" t="s">
        <v>3777</v>
      </c>
      <c r="D450" s="120" t="s">
        <v>3778</v>
      </c>
      <c r="E450" s="5">
        <v>9.0</v>
      </c>
      <c r="F450" s="16" t="s">
        <v>203</v>
      </c>
      <c r="G450" s="16" t="s">
        <v>203</v>
      </c>
      <c r="H450" s="16" t="s">
        <v>3252</v>
      </c>
      <c r="I450" s="108" t="s">
        <v>22</v>
      </c>
      <c r="J450" s="108" t="s">
        <v>22</v>
      </c>
      <c r="K450" s="108" t="s">
        <v>22</v>
      </c>
      <c r="L450" s="16"/>
      <c r="M450" s="16" t="s">
        <v>22</v>
      </c>
      <c r="N450" s="16" t="s">
        <v>22</v>
      </c>
      <c r="O450" s="16" t="s">
        <v>22</v>
      </c>
      <c r="P450" s="65" t="str">
        <f t="array" ref="P450"> index(publications!$A$1:$A$319, match($B450, publications!$B$1:$B$319, 0))</f>
        <v>Bob</v>
      </c>
    </row>
    <row r="451">
      <c r="A451" s="20" t="s">
        <v>2419</v>
      </c>
      <c r="B451" s="107" t="str">
        <f> VLOOKUP($A451,datasets!$A:$B,2,0)</f>
        <v>Walstra et al. 2007, Quarterly Journal of Engineering Geology and Hydrogeology (35MF78DP)</v>
      </c>
      <c r="C451" s="16" t="s">
        <v>3777</v>
      </c>
      <c r="D451" s="120" t="s">
        <v>3778</v>
      </c>
      <c r="E451" s="5">
        <v>9.0</v>
      </c>
      <c r="F451" s="16" t="s">
        <v>203</v>
      </c>
      <c r="G451" s="16" t="s">
        <v>203</v>
      </c>
      <c r="H451" s="16" t="s">
        <v>3252</v>
      </c>
      <c r="I451" s="108" t="s">
        <v>22</v>
      </c>
      <c r="J451" s="108" t="s">
        <v>22</v>
      </c>
      <c r="K451" s="108" t="s">
        <v>22</v>
      </c>
      <c r="L451" s="16"/>
      <c r="M451" s="16" t="s">
        <v>22</v>
      </c>
      <c r="N451" s="16" t="s">
        <v>22</v>
      </c>
      <c r="O451" s="16" t="s">
        <v>22</v>
      </c>
      <c r="P451" s="65" t="str">
        <f t="array" ref="P451"> index(publications!$A$1:$A$319, match($B451, publications!$B$1:$B$319, 0))</f>
        <v>Bob</v>
      </c>
    </row>
    <row r="452">
      <c r="A452" s="20" t="s">
        <v>2420</v>
      </c>
      <c r="B452" s="107" t="str">
        <f> VLOOKUP($A452,datasets!$A:$B,2,0)</f>
        <v>Walstra et al. 2007, Quarterly Journal of Engineering Geology and Hydrogeology (35MF78DP)</v>
      </c>
      <c r="C452" s="16" t="s">
        <v>3777</v>
      </c>
      <c r="D452" s="120" t="s">
        <v>3778</v>
      </c>
      <c r="E452" s="5">
        <v>9.0</v>
      </c>
      <c r="F452" s="16" t="s">
        <v>203</v>
      </c>
      <c r="G452" s="16" t="s">
        <v>203</v>
      </c>
      <c r="H452" s="16" t="s">
        <v>3252</v>
      </c>
      <c r="I452" s="108" t="s">
        <v>22</v>
      </c>
      <c r="J452" s="108" t="s">
        <v>22</v>
      </c>
      <c r="K452" s="108" t="s">
        <v>22</v>
      </c>
      <c r="L452" s="16"/>
      <c r="M452" s="16" t="s">
        <v>22</v>
      </c>
      <c r="N452" s="16" t="s">
        <v>22</v>
      </c>
      <c r="O452" s="16" t="s">
        <v>22</v>
      </c>
      <c r="P452" s="65" t="str">
        <f t="array" ref="P452"> index(publications!$A$1:$A$319, match($B452, publications!$B$1:$B$319, 0))</f>
        <v>Bob</v>
      </c>
    </row>
    <row r="453">
      <c r="A453" s="20" t="s">
        <v>2421</v>
      </c>
      <c r="B453" s="107" t="str">
        <f> VLOOKUP($A453,datasets!$A:$B,2,0)</f>
        <v>Walstra et al. 2007, Quarterly Journal of Engineering Geology and Hydrogeology (35MF78DP)</v>
      </c>
      <c r="C453" s="16" t="s">
        <v>3777</v>
      </c>
      <c r="D453" s="120" t="s">
        <v>3778</v>
      </c>
      <c r="E453" s="5">
        <v>9.0</v>
      </c>
      <c r="F453" s="16" t="s">
        <v>203</v>
      </c>
      <c r="G453" s="16" t="s">
        <v>203</v>
      </c>
      <c r="H453" s="16" t="s">
        <v>3252</v>
      </c>
      <c r="I453" s="108" t="s">
        <v>22</v>
      </c>
      <c r="J453" s="108" t="s">
        <v>22</v>
      </c>
      <c r="K453" s="108" t="s">
        <v>22</v>
      </c>
      <c r="L453" s="16"/>
      <c r="M453" s="16" t="s">
        <v>22</v>
      </c>
      <c r="N453" s="16" t="s">
        <v>22</v>
      </c>
      <c r="O453" s="16" t="s">
        <v>22</v>
      </c>
      <c r="P453" s="65" t="str">
        <f t="array" ref="P453"> index(publications!$A$1:$A$319, match($B453, publications!$B$1:$B$319, 0))</f>
        <v>Bob</v>
      </c>
    </row>
    <row r="454">
      <c r="A454" s="20" t="s">
        <v>2422</v>
      </c>
      <c r="B454" s="107" t="str">
        <f> VLOOKUP($A454,datasets!$A:$B,2,0)</f>
        <v>Walstra et al. 2007, Quarterly Journal of Engineering Geology and Hydrogeology (35MF78DP)</v>
      </c>
      <c r="C454" s="16" t="s">
        <v>3777</v>
      </c>
      <c r="D454" s="120" t="s">
        <v>3778</v>
      </c>
      <c r="E454" s="5">
        <v>9.0</v>
      </c>
      <c r="F454" s="16" t="s">
        <v>203</v>
      </c>
      <c r="G454" s="16" t="s">
        <v>203</v>
      </c>
      <c r="H454" s="16" t="s">
        <v>3252</v>
      </c>
      <c r="I454" s="108" t="s">
        <v>22</v>
      </c>
      <c r="J454" s="108" t="s">
        <v>22</v>
      </c>
      <c r="K454" s="108" t="s">
        <v>22</v>
      </c>
      <c r="L454" s="16"/>
      <c r="M454" s="16" t="s">
        <v>22</v>
      </c>
      <c r="N454" s="16" t="s">
        <v>22</v>
      </c>
      <c r="O454" s="16" t="s">
        <v>22</v>
      </c>
      <c r="P454" s="65" t="str">
        <f t="array" ref="P454"> index(publications!$A$1:$A$319, match($B454, publications!$B$1:$B$319, 0))</f>
        <v>Bob</v>
      </c>
    </row>
    <row r="455">
      <c r="A455" s="20" t="s">
        <v>2424</v>
      </c>
      <c r="B455" s="107" t="str">
        <f> VLOOKUP($A455,datasets!$A:$B,2,0)</f>
        <v>Walstra et al. 2007, Quarterly Journal of Engineering Geology and Hydrogeology (35MF78DP)</v>
      </c>
      <c r="C455" s="16" t="s">
        <v>3777</v>
      </c>
      <c r="D455" s="120" t="s">
        <v>3778</v>
      </c>
      <c r="E455" s="5">
        <v>9.0</v>
      </c>
      <c r="F455" s="16" t="s">
        <v>203</v>
      </c>
      <c r="G455" s="16" t="s">
        <v>203</v>
      </c>
      <c r="H455" s="16" t="s">
        <v>3252</v>
      </c>
      <c r="I455" s="108" t="s">
        <v>22</v>
      </c>
      <c r="J455" s="108" t="s">
        <v>22</v>
      </c>
      <c r="K455" s="108" t="s">
        <v>22</v>
      </c>
      <c r="L455" s="16"/>
      <c r="M455" s="16" t="s">
        <v>22</v>
      </c>
      <c r="N455" s="16" t="s">
        <v>22</v>
      </c>
      <c r="O455" s="16" t="s">
        <v>22</v>
      </c>
      <c r="P455" s="65" t="str">
        <f t="array" ref="P455"> index(publications!$A$1:$A$319, match($B455, publications!$B$1:$B$319, 0))</f>
        <v>Bob</v>
      </c>
    </row>
    <row r="456">
      <c r="A456" s="20" t="s">
        <v>4485</v>
      </c>
      <c r="B456" s="107" t="str">
        <f> VLOOKUP($A456,datasets!$A:$B,2,0)</f>
        <v>Wang et al. 2021, Natural Hazards and Earth System Sciences Discussions (RCZYWWZJ)</v>
      </c>
      <c r="C456" s="16" t="s">
        <v>3786</v>
      </c>
      <c r="D456" s="3" t="s">
        <v>4185</v>
      </c>
      <c r="E456" s="5" t="s">
        <v>22</v>
      </c>
      <c r="F456" s="16" t="s">
        <v>28</v>
      </c>
      <c r="G456" s="16" t="s">
        <v>28</v>
      </c>
      <c r="H456" s="16" t="s">
        <v>203</v>
      </c>
      <c r="I456" s="108" t="s">
        <v>4486</v>
      </c>
      <c r="J456" s="108" t="s">
        <v>4487</v>
      </c>
      <c r="K456" s="108" t="s">
        <v>22</v>
      </c>
      <c r="L456" s="16"/>
      <c r="M456" s="16" t="s">
        <v>4488</v>
      </c>
      <c r="N456" s="16" t="s">
        <v>4489</v>
      </c>
      <c r="O456" s="16" t="s">
        <v>22</v>
      </c>
      <c r="P456" s="65" t="str">
        <f t="array" ref="P456"> index(publications!$A$1:$A$319, match($B456, publications!$B$1:$B$319, 0))</f>
        <v>Melanie</v>
      </c>
    </row>
    <row r="457">
      <c r="A457" s="20" t="s">
        <v>4490</v>
      </c>
      <c r="B457" s="107" t="str">
        <f> VLOOKUP($A457,datasets!$A:$B,2,0)</f>
        <v>Wilson et al. 2016, The Historic Environment: Policy &amp; Practice (2ARJBDQ8)</v>
      </c>
      <c r="C457" s="16" t="s">
        <v>3786</v>
      </c>
      <c r="D457" s="3" t="s">
        <v>3937</v>
      </c>
      <c r="E457" s="5" t="s">
        <v>22</v>
      </c>
      <c r="F457" s="16" t="s">
        <v>28</v>
      </c>
      <c r="G457" s="16" t="s">
        <v>28</v>
      </c>
      <c r="H457" s="16" t="s">
        <v>28</v>
      </c>
      <c r="I457" s="108" t="s">
        <v>22</v>
      </c>
      <c r="J457" s="108" t="s">
        <v>22</v>
      </c>
      <c r="K457" s="108" t="s">
        <v>22</v>
      </c>
      <c r="L457" s="16"/>
      <c r="M457" s="16" t="s">
        <v>22</v>
      </c>
      <c r="N457" s="16" t="s">
        <v>22</v>
      </c>
      <c r="O457" s="16" t="s">
        <v>22</v>
      </c>
      <c r="P457" s="65" t="str">
        <f t="array" ref="P457"> index(publications!$A$1:$A$319, match($B457, publications!$B$1:$B$319, 0))</f>
        <v>Melanie</v>
      </c>
    </row>
    <row r="458">
      <c r="A458" s="20" t="s">
        <v>4491</v>
      </c>
      <c r="B458" s="107" t="str">
        <f> VLOOKUP($A458,datasets!$A:$B,2,0)</f>
        <v>Wilson et al. 2016, The Historic Environment: Policy &amp; Practice (2ARJBDQ8)</v>
      </c>
      <c r="C458" s="16" t="s">
        <v>3786</v>
      </c>
      <c r="D458" s="3" t="s">
        <v>3937</v>
      </c>
      <c r="E458" s="5" t="s">
        <v>22</v>
      </c>
      <c r="F458" s="16" t="s">
        <v>28</v>
      </c>
      <c r="G458" s="16" t="s">
        <v>28</v>
      </c>
      <c r="H458" s="16" t="s">
        <v>28</v>
      </c>
      <c r="I458" s="108" t="s">
        <v>22</v>
      </c>
      <c r="J458" s="108" t="s">
        <v>22</v>
      </c>
      <c r="K458" s="108" t="s">
        <v>22</v>
      </c>
      <c r="L458" s="16"/>
      <c r="M458" s="16" t="s">
        <v>22</v>
      </c>
      <c r="N458" s="16" t="s">
        <v>22</v>
      </c>
      <c r="O458" s="16" t="s">
        <v>22</v>
      </c>
      <c r="P458" s="65" t="str">
        <f t="array" ref="P458"> index(publications!$A$1:$A$319, match($B458, publications!$B$1:$B$319, 0))</f>
        <v>Melanie</v>
      </c>
    </row>
    <row r="459">
      <c r="A459" s="20" t="s">
        <v>4492</v>
      </c>
      <c r="B459" s="107" t="str">
        <f> VLOOKUP($A459,datasets!$A:$B,2,0)</f>
        <v>Wilson et al. 2016, The Historic Environment: Policy &amp; Practice (2ARJBDQ8)</v>
      </c>
      <c r="C459" s="16" t="s">
        <v>3786</v>
      </c>
      <c r="D459" s="3" t="s">
        <v>3937</v>
      </c>
      <c r="E459" s="5" t="s">
        <v>22</v>
      </c>
      <c r="F459" s="16" t="s">
        <v>28</v>
      </c>
      <c r="G459" s="16" t="s">
        <v>28</v>
      </c>
      <c r="H459" s="16" t="s">
        <v>28</v>
      </c>
      <c r="I459" s="108" t="s">
        <v>22</v>
      </c>
      <c r="J459" s="108" t="s">
        <v>22</v>
      </c>
      <c r="K459" s="108" t="s">
        <v>22</v>
      </c>
      <c r="L459" s="16"/>
      <c r="M459" s="16" t="s">
        <v>22</v>
      </c>
      <c r="N459" s="16" t="s">
        <v>22</v>
      </c>
      <c r="O459" s="16" t="s">
        <v>22</v>
      </c>
      <c r="P459" s="65" t="str">
        <f t="array" ref="P459"> index(publications!$A$1:$A$319, match($B459, publications!$B$1:$B$319, 0))</f>
        <v>Melanie</v>
      </c>
    </row>
    <row r="460">
      <c r="A460" s="20" t="s">
        <v>4493</v>
      </c>
      <c r="B460" s="107" t="str">
        <f> VLOOKUP($A460,datasets!$A:$B,2,0)</f>
        <v>Wilson et al. 2016, The Historic Environment: Policy &amp; Practice (2ARJBDQ8)</v>
      </c>
      <c r="C460" s="16" t="s">
        <v>3954</v>
      </c>
      <c r="D460" s="3" t="s">
        <v>3937</v>
      </c>
      <c r="E460" s="5" t="s">
        <v>22</v>
      </c>
      <c r="F460" s="16" t="s">
        <v>28</v>
      </c>
      <c r="G460" s="16" t="s">
        <v>28</v>
      </c>
      <c r="H460" s="16" t="s">
        <v>28</v>
      </c>
      <c r="I460" s="108" t="s">
        <v>22</v>
      </c>
      <c r="J460" s="108" t="s">
        <v>22</v>
      </c>
      <c r="K460" s="108" t="s">
        <v>22</v>
      </c>
      <c r="L460" s="16"/>
      <c r="M460" s="16" t="s">
        <v>22</v>
      </c>
      <c r="N460" s="16" t="s">
        <v>22</v>
      </c>
      <c r="O460" s="16" t="s">
        <v>22</v>
      </c>
      <c r="P460" s="65" t="str">
        <f t="array" ref="P460"> index(publications!$A$1:$A$319, match($B460, publications!$B$1:$B$319, 0))</f>
        <v>Melanie</v>
      </c>
    </row>
    <row r="461">
      <c r="A461" s="20" t="s">
        <v>4494</v>
      </c>
      <c r="B461" s="107" t="str">
        <f> VLOOKUP($A461,datasets!$A:$B,2,0)</f>
        <v>Zawieska et al. 2017, Int. Arch. Photogramm. Remote Sens. Spatial Inf. Sci., XLII-2/W3 (TBSJTSKM)</v>
      </c>
      <c r="C461" s="16" t="s">
        <v>3786</v>
      </c>
      <c r="D461" s="3" t="s">
        <v>3937</v>
      </c>
      <c r="E461" s="67" t="s">
        <v>22</v>
      </c>
      <c r="F461" s="16" t="s">
        <v>3252</v>
      </c>
      <c r="G461" s="115" t="s">
        <v>28</v>
      </c>
      <c r="H461" s="16" t="s">
        <v>3252</v>
      </c>
      <c r="I461" s="119" t="s">
        <v>22</v>
      </c>
      <c r="J461" s="119" t="s">
        <v>22</v>
      </c>
      <c r="K461" s="119" t="s">
        <v>22</v>
      </c>
      <c r="L461" s="119"/>
      <c r="M461" s="119" t="s">
        <v>22</v>
      </c>
      <c r="O461" s="16" t="s">
        <v>2449</v>
      </c>
      <c r="P461" s="65" t="str">
        <f t="array" ref="P461"> index(publications!$A$1:$A$319, match($B461, publications!$B$1:$B$319, 0))</f>
        <v>Bob</v>
      </c>
    </row>
    <row r="462">
      <c r="A462" s="20" t="s">
        <v>4495</v>
      </c>
      <c r="B462" s="107" t="str">
        <f> VLOOKUP($A462,datasets!$A:$B,2,0)</f>
        <v>Zawieska et al. 2019, Archaeological Prospection (F9VIP5F7)</v>
      </c>
      <c r="C462" s="16" t="s">
        <v>3786</v>
      </c>
      <c r="D462" s="3" t="s">
        <v>3937</v>
      </c>
      <c r="E462" s="5" t="s">
        <v>22</v>
      </c>
      <c r="F462" s="16" t="s">
        <v>203</v>
      </c>
      <c r="G462" s="16" t="s">
        <v>28</v>
      </c>
      <c r="H462" s="16" t="s">
        <v>203</v>
      </c>
      <c r="I462" s="108" t="s">
        <v>4496</v>
      </c>
      <c r="J462" s="108" t="s">
        <v>22</v>
      </c>
      <c r="K462" s="108" t="s">
        <v>4311</v>
      </c>
      <c r="L462" s="16"/>
      <c r="M462" s="16" t="s">
        <v>4497</v>
      </c>
      <c r="N462" s="16" t="s">
        <v>4498</v>
      </c>
      <c r="O462" s="16" t="s">
        <v>22</v>
      </c>
      <c r="P462" s="65" t="str">
        <f t="array" ref="P462"> index(publications!$A$1:$A$319, match($B462, publications!$B$1:$B$319, 0))</f>
        <v>Bob</v>
      </c>
    </row>
    <row r="463">
      <c r="A463" s="20" t="s">
        <v>4499</v>
      </c>
      <c r="B463" s="107" t="str">
        <f> VLOOKUP($A463,datasets!$A:$B,2,0)</f>
        <v>Zawieska et al. 2019, Archaeological Prospection (F9VIP5F7)</v>
      </c>
      <c r="C463" s="16" t="s">
        <v>3786</v>
      </c>
      <c r="D463" s="3" t="s">
        <v>3937</v>
      </c>
      <c r="E463" s="5" t="s">
        <v>22</v>
      </c>
      <c r="F463" s="16" t="s">
        <v>203</v>
      </c>
      <c r="G463" s="16" t="s">
        <v>28</v>
      </c>
      <c r="H463" s="16" t="s">
        <v>203</v>
      </c>
      <c r="I463" s="108" t="s">
        <v>4496</v>
      </c>
      <c r="J463" s="108" t="s">
        <v>22</v>
      </c>
      <c r="K463" s="108" t="s">
        <v>4311</v>
      </c>
      <c r="L463" s="16"/>
      <c r="M463" s="16" t="s">
        <v>4497</v>
      </c>
      <c r="N463" s="16" t="s">
        <v>4498</v>
      </c>
      <c r="O463" s="16" t="s">
        <v>22</v>
      </c>
      <c r="P463" s="65" t="str">
        <f t="array" ref="P463"> index(publications!$A$1:$A$319, match($B463, publications!$B$1:$B$319, 0))</f>
        <v>Bob</v>
      </c>
    </row>
    <row r="464">
      <c r="A464" s="20" t="s">
        <v>4500</v>
      </c>
      <c r="B464" s="107" t="str">
        <f> VLOOKUP($A464,datasets!$A:$B,2,0)</f>
        <v>Zawieska et al. 2019, Archaeological Prospection (F9VIP5F7)</v>
      </c>
      <c r="C464" s="16" t="s">
        <v>3786</v>
      </c>
      <c r="D464" s="3" t="s">
        <v>3937</v>
      </c>
      <c r="E464" s="5" t="s">
        <v>22</v>
      </c>
      <c r="F464" s="16" t="s">
        <v>203</v>
      </c>
      <c r="G464" s="16" t="s">
        <v>28</v>
      </c>
      <c r="H464" s="16" t="s">
        <v>203</v>
      </c>
      <c r="I464" s="108" t="s">
        <v>4496</v>
      </c>
      <c r="J464" s="108" t="s">
        <v>22</v>
      </c>
      <c r="K464" s="108" t="s">
        <v>4311</v>
      </c>
      <c r="L464" s="16"/>
      <c r="M464" s="16" t="s">
        <v>4497</v>
      </c>
      <c r="N464" s="16" t="s">
        <v>4498</v>
      </c>
      <c r="O464" s="16" t="s">
        <v>22</v>
      </c>
      <c r="P464" s="65" t="str">
        <f t="array" ref="P464"> index(publications!$A$1:$A$319, match($B464, publications!$B$1:$B$319, 0))</f>
        <v>Bob</v>
      </c>
    </row>
    <row r="465">
      <c r="A465" s="20" t="s">
        <v>4501</v>
      </c>
      <c r="B465" s="107" t="str">
        <f> VLOOKUP($A465,datasets!$A:$B,2,0)</f>
        <v>Zawieska et al. 2019, Archaeological Prospection (F9VIP5F7)</v>
      </c>
      <c r="C465" s="16" t="s">
        <v>3786</v>
      </c>
      <c r="D465" s="3" t="s">
        <v>3937</v>
      </c>
      <c r="E465" s="5" t="s">
        <v>22</v>
      </c>
      <c r="F465" s="16" t="s">
        <v>203</v>
      </c>
      <c r="G465" s="16" t="s">
        <v>28</v>
      </c>
      <c r="H465" s="16" t="s">
        <v>203</v>
      </c>
      <c r="I465" s="108" t="s">
        <v>4496</v>
      </c>
      <c r="J465" s="108" t="s">
        <v>22</v>
      </c>
      <c r="K465" s="108" t="s">
        <v>4311</v>
      </c>
      <c r="L465" s="16"/>
      <c r="M465" s="16" t="s">
        <v>4497</v>
      </c>
      <c r="N465" s="16" t="s">
        <v>4498</v>
      </c>
      <c r="O465" s="16" t="s">
        <v>22</v>
      </c>
      <c r="P465" s="65" t="str">
        <f t="array" ref="P465"> index(publications!$A$1:$A$319, match($B465, publications!$B$1:$B$319, 0))</f>
        <v>Bob</v>
      </c>
    </row>
    <row r="466">
      <c r="A466" s="20" t="s">
        <v>4502</v>
      </c>
      <c r="B466" s="107" t="str">
        <f> VLOOKUP($A466,datasets!$A:$B,2,0)</f>
        <v>Zhang et al. 2020, ISPRS Annals of Photogrammetry, Remote Sensing and Spatial Information Sciences (U33K22B3)</v>
      </c>
      <c r="C466" s="16" t="s">
        <v>3954</v>
      </c>
      <c r="D466" s="3" t="s">
        <v>3813</v>
      </c>
      <c r="E466" s="5" t="s">
        <v>22</v>
      </c>
      <c r="F466" s="16" t="s">
        <v>203</v>
      </c>
      <c r="G466" s="16" t="s">
        <v>203</v>
      </c>
      <c r="H466" s="16" t="s">
        <v>203</v>
      </c>
      <c r="I466" s="108" t="s">
        <v>4503</v>
      </c>
      <c r="J466" s="108" t="s">
        <v>3895</v>
      </c>
      <c r="K466" s="108" t="s">
        <v>22</v>
      </c>
      <c r="L466" s="16"/>
      <c r="M466" s="16" t="s">
        <v>4503</v>
      </c>
      <c r="N466" s="16" t="s">
        <v>4504</v>
      </c>
      <c r="O466" s="16" t="s">
        <v>22</v>
      </c>
      <c r="P466" s="65" t="str">
        <f t="array" ref="P466"> index(publications!$A$1:$A$319, match($B466, publications!$B$1:$B$319, 0))</f>
        <v>Anette</v>
      </c>
    </row>
    <row r="467">
      <c r="A467" s="20" t="s">
        <v>4505</v>
      </c>
      <c r="B467" s="107" t="str">
        <f> VLOOKUP($A467,datasets!$A:$B,2,0)</f>
        <v>Zhang et al. 2020, ISPRS Annals of Photogrammetry, Remote Sensing and Spatial Information Sciences (U33K22B3)</v>
      </c>
      <c r="C467" s="16" t="s">
        <v>3954</v>
      </c>
      <c r="D467" s="3" t="s">
        <v>3813</v>
      </c>
      <c r="E467" s="5" t="s">
        <v>22</v>
      </c>
      <c r="F467" s="16" t="s">
        <v>203</v>
      </c>
      <c r="G467" s="16" t="s">
        <v>203</v>
      </c>
      <c r="H467" s="16" t="s">
        <v>203</v>
      </c>
      <c r="I467" s="108" t="s">
        <v>4503</v>
      </c>
      <c r="J467" s="108" t="s">
        <v>3895</v>
      </c>
      <c r="K467" s="108" t="s">
        <v>22</v>
      </c>
      <c r="L467" s="16"/>
      <c r="M467" s="16" t="s">
        <v>4503</v>
      </c>
      <c r="N467" s="16" t="s">
        <v>4504</v>
      </c>
      <c r="O467" s="16" t="s">
        <v>22</v>
      </c>
      <c r="P467" s="65" t="str">
        <f t="array" ref="P467"> index(publications!$A$1:$A$319, match($B467, publications!$B$1:$B$319, 0))</f>
        <v>Anette</v>
      </c>
    </row>
    <row r="468">
      <c r="A468" s="20" t="s">
        <v>4506</v>
      </c>
      <c r="B468" s="107" t="str">
        <f> VLOOKUP($A468,datasets!$A:$B,2,0)</f>
        <v>Zhou et al. 2018, Remote Sensing of Environment (ZZ5TKXNF)</v>
      </c>
      <c r="C468" s="16" t="s">
        <v>3777</v>
      </c>
      <c r="D468" s="3" t="s">
        <v>3778</v>
      </c>
      <c r="E468" s="5">
        <v>2013.0</v>
      </c>
      <c r="F468" s="16" t="s">
        <v>203</v>
      </c>
      <c r="G468" s="16" t="s">
        <v>203</v>
      </c>
      <c r="H468" s="16" t="s">
        <v>203</v>
      </c>
      <c r="I468" s="108" t="s">
        <v>4507</v>
      </c>
      <c r="J468" s="108" t="s">
        <v>3895</v>
      </c>
      <c r="K468" s="108" t="s">
        <v>4058</v>
      </c>
      <c r="L468" s="16"/>
      <c r="M468" s="16" t="s">
        <v>4507</v>
      </c>
      <c r="N468" s="16" t="s">
        <v>4291</v>
      </c>
      <c r="O468" s="16" t="s">
        <v>22</v>
      </c>
      <c r="P468" s="65" t="str">
        <f t="array" ref="P468"> index(publications!$A$1:$A$319, match($B468, publications!$B$1:$B$319, 0))</f>
        <v>Amaury</v>
      </c>
    </row>
    <row r="469">
      <c r="A469" s="20" t="s">
        <v>4508</v>
      </c>
      <c r="B469" s="107" t="str">
        <f> VLOOKUP($A469,datasets!$A:$B,2,0)</f>
        <v>Zhou et al. 2018, Remote Sensing of Environment (ZZ5TKXNF)</v>
      </c>
      <c r="C469" s="16" t="s">
        <v>3777</v>
      </c>
      <c r="D469" s="3" t="s">
        <v>3778</v>
      </c>
      <c r="E469" s="5">
        <v>2013.0</v>
      </c>
      <c r="F469" s="16" t="s">
        <v>203</v>
      </c>
      <c r="G469" s="16" t="s">
        <v>203</v>
      </c>
      <c r="H469" s="16" t="s">
        <v>203</v>
      </c>
      <c r="I469" s="108" t="s">
        <v>4507</v>
      </c>
      <c r="J469" s="108" t="s">
        <v>3895</v>
      </c>
      <c r="K469" s="108" t="s">
        <v>4058</v>
      </c>
      <c r="L469" s="16"/>
      <c r="M469" s="16" t="s">
        <v>4507</v>
      </c>
      <c r="N469" s="16" t="s">
        <v>4291</v>
      </c>
      <c r="O469" s="16" t="s">
        <v>22</v>
      </c>
      <c r="P469" s="65" t="str">
        <f t="array" ref="P469"> index(publications!$A$1:$A$319, match($B469, publications!$B$1:$B$319, 0))</f>
        <v>Amaury</v>
      </c>
    </row>
    <row r="470">
      <c r="A470" s="20" t="s">
        <v>4509</v>
      </c>
      <c r="B470" s="107" t="str">
        <f> VLOOKUP($A470,datasets!$A:$B,2,0)</f>
        <v>Zhou et al. 2018, Remote Sensing of Environment (ZZ5TKXNF)</v>
      </c>
      <c r="C470" s="16" t="s">
        <v>3777</v>
      </c>
      <c r="D470" s="3" t="s">
        <v>3778</v>
      </c>
      <c r="E470" s="5">
        <v>2013.0</v>
      </c>
      <c r="F470" s="16" t="s">
        <v>203</v>
      </c>
      <c r="G470" s="16" t="s">
        <v>203</v>
      </c>
      <c r="H470" s="16" t="s">
        <v>203</v>
      </c>
      <c r="I470" s="108" t="s">
        <v>4507</v>
      </c>
      <c r="J470" s="108" t="s">
        <v>3895</v>
      </c>
      <c r="K470" s="108" t="s">
        <v>4058</v>
      </c>
      <c r="L470" s="16"/>
      <c r="M470" s="16" t="s">
        <v>4507</v>
      </c>
      <c r="N470" s="16" t="s">
        <v>4291</v>
      </c>
      <c r="O470" s="16" t="s">
        <v>22</v>
      </c>
      <c r="P470" s="65" t="str">
        <f t="array" ref="P470"> index(publications!$A$1:$A$319, match($B470, publications!$B$1:$B$319, 0))</f>
        <v>Amaury</v>
      </c>
    </row>
    <row r="471">
      <c r="A471" s="20" t="s">
        <v>4510</v>
      </c>
      <c r="B471" s="107" t="str">
        <f> VLOOKUP($A471,datasets!$A:$B,2,0)</f>
        <v>Zhou et al. 2018, Remote Sensing of Environment (ZZ5TKXNF)</v>
      </c>
      <c r="C471" s="16" t="s">
        <v>3777</v>
      </c>
      <c r="D471" s="3" t="s">
        <v>3778</v>
      </c>
      <c r="E471" s="5">
        <v>2013.0</v>
      </c>
      <c r="F471" s="16" t="s">
        <v>203</v>
      </c>
      <c r="G471" s="16" t="s">
        <v>203</v>
      </c>
      <c r="H471" s="16" t="s">
        <v>203</v>
      </c>
      <c r="I471" s="108" t="s">
        <v>4507</v>
      </c>
      <c r="J471" s="108" t="s">
        <v>3895</v>
      </c>
      <c r="K471" s="108" t="s">
        <v>4058</v>
      </c>
      <c r="L471" s="16"/>
      <c r="M471" s="16" t="s">
        <v>4507</v>
      </c>
      <c r="N471" s="16" t="s">
        <v>4291</v>
      </c>
      <c r="O471" s="16" t="s">
        <v>22</v>
      </c>
      <c r="P471" s="65" t="str">
        <f t="array" ref="P471"> index(publications!$A$1:$A$319, match($B471, publications!$B$1:$B$319, 0))</f>
        <v>Amaury</v>
      </c>
    </row>
    <row r="472">
      <c r="A472" s="20" t="s">
        <v>4511</v>
      </c>
      <c r="B472" s="107" t="str">
        <f> VLOOKUP($A472,datasets!$A:$B,2,0)</f>
        <v>Zhou et al. 2018, Remote Sensing of Environment (ZZ5TKXNF)</v>
      </c>
      <c r="C472" s="16" t="s">
        <v>3777</v>
      </c>
      <c r="D472" s="3" t="s">
        <v>3778</v>
      </c>
      <c r="E472" s="5">
        <v>2013.0</v>
      </c>
      <c r="F472" s="16" t="s">
        <v>203</v>
      </c>
      <c r="G472" s="16" t="s">
        <v>203</v>
      </c>
      <c r="H472" s="16" t="s">
        <v>203</v>
      </c>
      <c r="I472" s="108" t="s">
        <v>4507</v>
      </c>
      <c r="J472" s="108" t="s">
        <v>3895</v>
      </c>
      <c r="K472" s="108" t="s">
        <v>4058</v>
      </c>
      <c r="L472" s="16"/>
      <c r="M472" s="16" t="s">
        <v>4507</v>
      </c>
      <c r="N472" s="16" t="s">
        <v>4291</v>
      </c>
      <c r="O472" s="16" t="s">
        <v>22</v>
      </c>
      <c r="P472" s="65" t="str">
        <f t="array" ref="P472"> index(publications!$A$1:$A$319, match($B472, publications!$B$1:$B$319, 0))</f>
        <v>Amaury</v>
      </c>
    </row>
    <row r="473">
      <c r="A473" s="20" t="s">
        <v>4512</v>
      </c>
      <c r="B473" s="107" t="str">
        <f> VLOOKUP($A473,datasets!$A:$B,2,0)</f>
        <v>Zhou et al. 2018, Remote Sensing of Environment (ZZ5TKXNF)</v>
      </c>
      <c r="C473" s="16" t="s">
        <v>3777</v>
      </c>
      <c r="D473" s="3" t="s">
        <v>3778</v>
      </c>
      <c r="E473" s="5">
        <v>2013.0</v>
      </c>
      <c r="F473" s="16" t="s">
        <v>203</v>
      </c>
      <c r="G473" s="16" t="s">
        <v>203</v>
      </c>
      <c r="H473" s="16" t="s">
        <v>203</v>
      </c>
      <c r="I473" s="108" t="s">
        <v>4507</v>
      </c>
      <c r="J473" s="108" t="s">
        <v>3895</v>
      </c>
      <c r="K473" s="108" t="s">
        <v>4058</v>
      </c>
      <c r="L473" s="16"/>
      <c r="M473" s="16" t="s">
        <v>4507</v>
      </c>
      <c r="N473" s="16" t="s">
        <v>4291</v>
      </c>
      <c r="O473" s="16" t="s">
        <v>22</v>
      </c>
      <c r="P473" s="65" t="str">
        <f t="array" ref="P473"> index(publications!$A$1:$A$319, match($B473, publications!$B$1:$B$319, 0))</f>
        <v>Amaury</v>
      </c>
    </row>
    <row r="474">
      <c r="A474" s="20" t="s">
        <v>4513</v>
      </c>
      <c r="B474" s="107" t="str">
        <f> VLOOKUP($A474,datasets!$A:$B,2,0)</f>
        <v>Zhou et al. 2018, Remote Sensing of Environment (ZZ5TKXNF)</v>
      </c>
      <c r="C474" s="16" t="s">
        <v>3777</v>
      </c>
      <c r="D474" s="3" t="s">
        <v>3778</v>
      </c>
      <c r="E474" s="5">
        <v>2013.0</v>
      </c>
      <c r="F474" s="16" t="s">
        <v>203</v>
      </c>
      <c r="G474" s="16" t="s">
        <v>203</v>
      </c>
      <c r="H474" s="16" t="s">
        <v>203</v>
      </c>
      <c r="I474" s="108" t="s">
        <v>4507</v>
      </c>
      <c r="J474" s="108" t="s">
        <v>3895</v>
      </c>
      <c r="K474" s="108" t="s">
        <v>4058</v>
      </c>
      <c r="L474" s="16"/>
      <c r="M474" s="16" t="s">
        <v>4507</v>
      </c>
      <c r="N474" s="16" t="s">
        <v>4291</v>
      </c>
      <c r="O474" s="16" t="s">
        <v>22</v>
      </c>
      <c r="P474" s="65" t="str">
        <f t="array" ref="P474"> index(publications!$A$1:$A$319, match($B474, publications!$B$1:$B$319, 0))</f>
        <v>Amaury</v>
      </c>
    </row>
    <row r="475">
      <c r="A475" s="20" t="s">
        <v>4514</v>
      </c>
      <c r="B475" s="107" t="str">
        <f> VLOOKUP($A475,datasets!$A:$B,2,0)</f>
        <v>Zhou et al. 2018, Remote Sensing of Environment (ZZ5TKXNF)</v>
      </c>
      <c r="C475" s="16" t="s">
        <v>3777</v>
      </c>
      <c r="D475" s="3" t="s">
        <v>3778</v>
      </c>
      <c r="E475" s="5">
        <v>2013.0</v>
      </c>
      <c r="F475" s="16" t="s">
        <v>203</v>
      </c>
      <c r="G475" s="16" t="s">
        <v>203</v>
      </c>
      <c r="H475" s="16" t="s">
        <v>203</v>
      </c>
      <c r="I475" s="108" t="s">
        <v>4507</v>
      </c>
      <c r="J475" s="108" t="s">
        <v>3895</v>
      </c>
      <c r="K475" s="108" t="s">
        <v>4058</v>
      </c>
      <c r="L475" s="16"/>
      <c r="M475" s="16" t="s">
        <v>4507</v>
      </c>
      <c r="N475" s="16" t="s">
        <v>4291</v>
      </c>
      <c r="O475" s="16" t="s">
        <v>22</v>
      </c>
      <c r="P475" s="65" t="str">
        <f t="array" ref="P475"> index(publications!$A$1:$A$319, match($B475, publications!$B$1:$B$319, 0))</f>
        <v>Amaury</v>
      </c>
    </row>
    <row r="476">
      <c r="A476" s="20" t="s">
        <v>4515</v>
      </c>
      <c r="B476" s="107" t="str">
        <f> VLOOKUP($A476,datasets!$A:$B,2,0)</f>
        <v>Zhou et al. 2018, Remote Sensing of Environment (ZZ5TKXNF)</v>
      </c>
      <c r="C476" s="16" t="s">
        <v>3777</v>
      </c>
      <c r="D476" s="3" t="s">
        <v>3778</v>
      </c>
      <c r="E476" s="5">
        <v>2013.0</v>
      </c>
      <c r="F476" s="16" t="s">
        <v>203</v>
      </c>
      <c r="G476" s="16" t="s">
        <v>203</v>
      </c>
      <c r="H476" s="16" t="s">
        <v>203</v>
      </c>
      <c r="I476" s="108" t="s">
        <v>4507</v>
      </c>
      <c r="J476" s="108" t="s">
        <v>3895</v>
      </c>
      <c r="K476" s="108" t="s">
        <v>4058</v>
      </c>
      <c r="L476" s="16"/>
      <c r="M476" s="16" t="s">
        <v>4507</v>
      </c>
      <c r="N476" s="16" t="s">
        <v>4291</v>
      </c>
      <c r="O476" s="16" t="s">
        <v>22</v>
      </c>
      <c r="P476" s="65" t="str">
        <f t="array" ref="P476"> index(publications!$A$1:$A$319, match($B476, publications!$B$1:$B$319, 0))</f>
        <v>Amaury</v>
      </c>
    </row>
    <row r="477">
      <c r="A477" s="20" t="s">
        <v>4516</v>
      </c>
      <c r="B477" s="107" t="str">
        <f> VLOOKUP($A477,datasets!$A:$B,2,0)</f>
        <v>Zhou et al. 2018, Remote Sensing of Environment (ZZ5TKXNF)</v>
      </c>
      <c r="C477" s="16" t="s">
        <v>3777</v>
      </c>
      <c r="D477" s="3" t="s">
        <v>3778</v>
      </c>
      <c r="E477" s="5">
        <v>2013.0</v>
      </c>
      <c r="F477" s="16" t="s">
        <v>203</v>
      </c>
      <c r="G477" s="16" t="s">
        <v>203</v>
      </c>
      <c r="H477" s="16" t="s">
        <v>203</v>
      </c>
      <c r="I477" s="108" t="s">
        <v>4507</v>
      </c>
      <c r="J477" s="108" t="s">
        <v>3895</v>
      </c>
      <c r="K477" s="108" t="s">
        <v>4058</v>
      </c>
      <c r="L477" s="16"/>
      <c r="M477" s="16" t="s">
        <v>4507</v>
      </c>
      <c r="N477" s="16" t="s">
        <v>4291</v>
      </c>
      <c r="O477" s="16" t="s">
        <v>22</v>
      </c>
      <c r="P477" s="65" t="str">
        <f t="array" ref="P477"> index(publications!$A$1:$A$319, match($B477, publications!$B$1:$B$319, 0))</f>
        <v>Amaury</v>
      </c>
    </row>
    <row r="478">
      <c r="A478" s="20" t="s">
        <v>4517</v>
      </c>
      <c r="B478" s="107" t="str">
        <f> VLOOKUP($A478,datasets!$A:$B,2,0)</f>
        <v>Zhou et al. 2018, Remote Sensing of Environment (ZZ5TKXNF)</v>
      </c>
      <c r="C478" s="16" t="s">
        <v>3777</v>
      </c>
      <c r="D478" s="3" t="s">
        <v>3778</v>
      </c>
      <c r="E478" s="5">
        <v>2013.0</v>
      </c>
      <c r="F478" s="16" t="s">
        <v>203</v>
      </c>
      <c r="G478" s="16" t="s">
        <v>203</v>
      </c>
      <c r="H478" s="16" t="s">
        <v>203</v>
      </c>
      <c r="I478" s="108" t="s">
        <v>4507</v>
      </c>
      <c r="J478" s="108" t="s">
        <v>3895</v>
      </c>
      <c r="K478" s="108" t="s">
        <v>4058</v>
      </c>
      <c r="L478" s="16"/>
      <c r="M478" s="16" t="s">
        <v>4507</v>
      </c>
      <c r="N478" s="16" t="s">
        <v>4291</v>
      </c>
      <c r="O478" s="16" t="s">
        <v>22</v>
      </c>
      <c r="P478" s="65" t="str">
        <f t="array" ref="P478"> index(publications!$A$1:$A$319, match($B478, publications!$B$1:$B$319, 0))</f>
        <v>Amaury</v>
      </c>
    </row>
    <row r="479">
      <c r="A479" s="20" t="s">
        <v>4518</v>
      </c>
      <c r="B479" s="107" t="str">
        <f> VLOOKUP($A479,datasets!$A:$B,2,0)</f>
        <v>Zhou et al. 2018, Remote Sensing of Environment (ZZ5TKXNF)</v>
      </c>
      <c r="C479" s="16" t="s">
        <v>3777</v>
      </c>
      <c r="D479" s="3" t="s">
        <v>3778</v>
      </c>
      <c r="E479" s="5">
        <v>2013.0</v>
      </c>
      <c r="F479" s="16" t="s">
        <v>203</v>
      </c>
      <c r="G479" s="16" t="s">
        <v>203</v>
      </c>
      <c r="H479" s="16" t="s">
        <v>203</v>
      </c>
      <c r="I479" s="108" t="s">
        <v>4507</v>
      </c>
      <c r="J479" s="108" t="s">
        <v>3895</v>
      </c>
      <c r="K479" s="108" t="s">
        <v>4058</v>
      </c>
      <c r="L479" s="16"/>
      <c r="M479" s="16" t="s">
        <v>4507</v>
      </c>
      <c r="N479" s="16" t="s">
        <v>4291</v>
      </c>
      <c r="O479" s="16" t="s">
        <v>22</v>
      </c>
      <c r="P479" s="65" t="str">
        <f t="array" ref="P479"> index(publications!$A$1:$A$319, match($B479, publications!$B$1:$B$319, 0))</f>
        <v>Amaury</v>
      </c>
    </row>
    <row r="480">
      <c r="A480" s="20" t="s">
        <v>4519</v>
      </c>
      <c r="B480" s="107" t="str">
        <f> VLOOKUP($A480,datasets!$A:$B,2,0)</f>
        <v>Zhou et al. 2019, Journal of Glaciology (4NGVH92Z)</v>
      </c>
      <c r="C480" s="16" t="s">
        <v>3777</v>
      </c>
      <c r="D480" s="3" t="s">
        <v>3778</v>
      </c>
      <c r="E480" s="5" t="s">
        <v>22</v>
      </c>
      <c r="F480" s="16" t="s">
        <v>203</v>
      </c>
      <c r="G480" s="16" t="s">
        <v>3252</v>
      </c>
      <c r="H480" s="16" t="s">
        <v>3252</v>
      </c>
      <c r="I480" s="108" t="s">
        <v>22</v>
      </c>
      <c r="J480" s="108" t="s">
        <v>22</v>
      </c>
      <c r="K480" s="108" t="s">
        <v>22</v>
      </c>
      <c r="L480" s="16"/>
      <c r="M480" s="16" t="s">
        <v>22</v>
      </c>
      <c r="N480" s="16" t="s">
        <v>4520</v>
      </c>
      <c r="O480" s="16" t="s">
        <v>22</v>
      </c>
      <c r="P480" s="65" t="str">
        <f t="array" ref="P480"> index(publications!$A$1:$A$319, match($B480, publications!$B$1:$B$319, 0))</f>
        <v>Melanie</v>
      </c>
    </row>
    <row r="481">
      <c r="A481" s="20" t="s">
        <v>1846</v>
      </c>
      <c r="B481" s="107" t="str">
        <f> VLOOKUP($A481,datasets!$A:$B,2,0)</f>
        <v>Aguilar et al. 2012, IEEE Geoscience and Remote Sensing Letters (HHMD583W)</v>
      </c>
      <c r="C481" s="16" t="s">
        <v>3777</v>
      </c>
      <c r="D481" s="3" t="s">
        <v>4521</v>
      </c>
      <c r="E481" s="5">
        <v>4.0</v>
      </c>
      <c r="F481" s="16" t="s">
        <v>3252</v>
      </c>
      <c r="G481" s="16" t="s">
        <v>3252</v>
      </c>
      <c r="H481" s="16" t="s">
        <v>3252</v>
      </c>
      <c r="I481" s="108" t="s">
        <v>22</v>
      </c>
      <c r="J481" s="108" t="s">
        <v>22</v>
      </c>
      <c r="K481" s="108" t="s">
        <v>22</v>
      </c>
      <c r="L481" s="16"/>
      <c r="M481" s="16" t="s">
        <v>22</v>
      </c>
      <c r="N481" s="16" t="s">
        <v>22</v>
      </c>
      <c r="O481" s="16" t="s">
        <v>22</v>
      </c>
      <c r="P481" s="10" t="s">
        <v>16</v>
      </c>
    </row>
    <row r="482">
      <c r="A482" s="16" t="s">
        <v>1848</v>
      </c>
      <c r="B482" s="107" t="str">
        <f> VLOOKUP($A482,datasets!$A:$B,2,0)</f>
        <v>Aguilar et al. 2012, IEEE Geoscience and Remote Sensing Letters (HHMD583W)</v>
      </c>
      <c r="C482" s="16" t="s">
        <v>3777</v>
      </c>
      <c r="D482" s="3" t="s">
        <v>22</v>
      </c>
      <c r="E482" s="5" t="s">
        <v>22</v>
      </c>
      <c r="F482" s="16" t="s">
        <v>3252</v>
      </c>
      <c r="G482" s="16" t="s">
        <v>3252</v>
      </c>
      <c r="H482" s="16" t="s">
        <v>3252</v>
      </c>
      <c r="I482" s="108" t="s">
        <v>22</v>
      </c>
      <c r="J482" s="108" t="s">
        <v>22</v>
      </c>
      <c r="K482" s="108" t="s">
        <v>22</v>
      </c>
      <c r="L482" s="16"/>
      <c r="M482" s="16" t="s">
        <v>22</v>
      </c>
      <c r="N482" s="16" t="s">
        <v>22</v>
      </c>
      <c r="O482" s="16" t="s">
        <v>22</v>
      </c>
      <c r="P482" s="10" t="s">
        <v>16</v>
      </c>
    </row>
    <row r="483">
      <c r="A483" s="20" t="s">
        <v>1853</v>
      </c>
      <c r="B483" s="107" t="str">
        <f> VLOOKUP($A483,datasets!$A:$B,2,0)</f>
        <v>Aguilar Torres et al. 2010, Anales de ingeniería gráfica (697IL8A8)</v>
      </c>
      <c r="C483" s="16" t="s">
        <v>3777</v>
      </c>
      <c r="D483" s="120" t="s">
        <v>3778</v>
      </c>
      <c r="E483" s="5" t="s">
        <v>22</v>
      </c>
      <c r="F483" s="16" t="s">
        <v>203</v>
      </c>
      <c r="G483" s="16" t="s">
        <v>203</v>
      </c>
      <c r="H483" s="16" t="s">
        <v>3252</v>
      </c>
      <c r="I483" s="108" t="s">
        <v>22</v>
      </c>
      <c r="J483" s="108" t="s">
        <v>22</v>
      </c>
      <c r="K483" s="108" t="s">
        <v>22</v>
      </c>
      <c r="L483" s="16"/>
      <c r="M483" s="16" t="s">
        <v>22</v>
      </c>
      <c r="N483" s="16" t="s">
        <v>4522</v>
      </c>
      <c r="O483" s="16" t="s">
        <v>22</v>
      </c>
      <c r="P483" s="10" t="s">
        <v>16</v>
      </c>
    </row>
    <row r="484">
      <c r="A484" s="20" t="s">
        <v>4523</v>
      </c>
      <c r="B484" s="107" t="str">
        <f> VLOOKUP($A484,datasets!$A:$B,2,0)</f>
        <v>Anantha Padmanabha et al. 2014, ISPRS Annals of the Photogrammetry, Remote Sensing and Spatial Information Sciences (BRUFB85A)</v>
      </c>
      <c r="C484" s="16" t="s">
        <v>3777</v>
      </c>
      <c r="D484" s="3" t="s">
        <v>4124</v>
      </c>
      <c r="E484" s="5">
        <v>5.7</v>
      </c>
      <c r="F484" s="16" t="s">
        <v>203</v>
      </c>
      <c r="G484" s="16" t="s">
        <v>203</v>
      </c>
      <c r="H484" s="16" t="s">
        <v>3252</v>
      </c>
      <c r="I484" s="108" t="s">
        <v>22</v>
      </c>
      <c r="J484" s="108" t="s">
        <v>22</v>
      </c>
      <c r="K484" s="108" t="s">
        <v>22</v>
      </c>
      <c r="L484" s="16"/>
      <c r="M484" s="16" t="s">
        <v>22</v>
      </c>
      <c r="N484" s="16" t="s">
        <v>4524</v>
      </c>
      <c r="O484" s="16" t="s">
        <v>2371</v>
      </c>
      <c r="P484" s="10" t="s">
        <v>16</v>
      </c>
    </row>
    <row r="485">
      <c r="A485" s="20" t="s">
        <v>2218</v>
      </c>
      <c r="B485" s="107" t="str">
        <f> VLOOKUP($A485,datasets!$A:$B,2,0)</f>
        <v>Maiwald et al. 2023, ISPRS Journal of Photogrammetry and Remote Sensing (2AWYTXZI)</v>
      </c>
      <c r="C485" s="16" t="s">
        <v>3786</v>
      </c>
      <c r="D485" s="3" t="s">
        <v>4525</v>
      </c>
      <c r="E485" s="5" t="s">
        <v>22</v>
      </c>
      <c r="F485" s="16" t="s">
        <v>28</v>
      </c>
      <c r="G485" s="16" t="s">
        <v>203</v>
      </c>
      <c r="H485" s="16" t="s">
        <v>203</v>
      </c>
      <c r="I485" s="108" t="s">
        <v>4503</v>
      </c>
      <c r="J485" s="108" t="s">
        <v>4526</v>
      </c>
      <c r="K485" s="108" t="s">
        <v>22</v>
      </c>
      <c r="L485" s="16"/>
      <c r="M485" s="16" t="s">
        <v>22</v>
      </c>
      <c r="N485" s="16" t="s">
        <v>22</v>
      </c>
      <c r="O485" s="20"/>
      <c r="P485" s="10" t="s">
        <v>16</v>
      </c>
    </row>
    <row r="486">
      <c r="A486" s="20" t="s">
        <v>2220</v>
      </c>
      <c r="B486" s="107" t="str">
        <f> VLOOKUP($A486,datasets!$A:$B,2,0)</f>
        <v>Maiwald et al. 2023, ISPRS Journal of Photogrammetry and Remote Sensing (2AWYTXZI)</v>
      </c>
      <c r="C486" s="16" t="s">
        <v>3954</v>
      </c>
      <c r="D486" s="3" t="s">
        <v>4527</v>
      </c>
      <c r="E486" s="5" t="s">
        <v>22</v>
      </c>
      <c r="F486" s="16" t="s">
        <v>28</v>
      </c>
      <c r="G486" s="16" t="s">
        <v>203</v>
      </c>
      <c r="H486" s="16" t="s">
        <v>203</v>
      </c>
      <c r="I486" s="108" t="s">
        <v>4528</v>
      </c>
      <c r="J486" s="108" t="s">
        <v>4529</v>
      </c>
      <c r="K486" s="108" t="s">
        <v>22</v>
      </c>
      <c r="L486" s="16"/>
      <c r="M486" s="16" t="s">
        <v>22</v>
      </c>
      <c r="N486" s="16" t="s">
        <v>4530</v>
      </c>
      <c r="O486" s="16" t="s">
        <v>2670</v>
      </c>
      <c r="P486" s="10" t="s">
        <v>16</v>
      </c>
    </row>
    <row r="487">
      <c r="A487" s="20" t="s">
        <v>2221</v>
      </c>
      <c r="B487" s="107" t="str">
        <f> VLOOKUP($A487,datasets!$A:$B,2,0)</f>
        <v>Maiwald et al. 2023, ISPRS Journal of Photogrammetry and Remote Sensing (2AWYTXZI)</v>
      </c>
      <c r="C487" s="16" t="s">
        <v>3954</v>
      </c>
      <c r="D487" s="3" t="s">
        <v>4527</v>
      </c>
      <c r="E487" s="5" t="s">
        <v>22</v>
      </c>
      <c r="F487" s="16" t="s">
        <v>28</v>
      </c>
      <c r="G487" s="16" t="s">
        <v>203</v>
      </c>
      <c r="H487" s="16" t="s">
        <v>203</v>
      </c>
      <c r="I487" s="108" t="s">
        <v>4528</v>
      </c>
      <c r="J487" s="108" t="s">
        <v>4529</v>
      </c>
      <c r="K487" s="108" t="s">
        <v>22</v>
      </c>
      <c r="L487" s="16"/>
      <c r="M487" s="16" t="s">
        <v>22</v>
      </c>
      <c r="N487" s="16" t="s">
        <v>4530</v>
      </c>
      <c r="O487" s="16" t="s">
        <v>2670</v>
      </c>
      <c r="P487" s="10" t="s">
        <v>16</v>
      </c>
    </row>
    <row r="488">
      <c r="A488" s="20" t="s">
        <v>2222</v>
      </c>
      <c r="B488" s="107" t="str">
        <f> VLOOKUP($A488,datasets!$A:$B,2,0)</f>
        <v>Maiwald et al. 2023, ISPRS Journal of Photogrammetry and Remote Sensing (2AWYTXZI)</v>
      </c>
      <c r="C488" s="16" t="s">
        <v>3954</v>
      </c>
      <c r="D488" s="3" t="s">
        <v>4527</v>
      </c>
      <c r="E488" s="5" t="s">
        <v>22</v>
      </c>
      <c r="F488" s="16" t="s">
        <v>28</v>
      </c>
      <c r="G488" s="16" t="s">
        <v>203</v>
      </c>
      <c r="H488" s="16" t="s">
        <v>203</v>
      </c>
      <c r="I488" s="108" t="s">
        <v>4528</v>
      </c>
      <c r="J488" s="108" t="s">
        <v>4529</v>
      </c>
      <c r="K488" s="108" t="s">
        <v>22</v>
      </c>
      <c r="L488" s="16"/>
      <c r="M488" s="16" t="s">
        <v>22</v>
      </c>
      <c r="N488" s="16" t="s">
        <v>4530</v>
      </c>
      <c r="O488" s="16" t="s">
        <v>2670</v>
      </c>
      <c r="P488" s="10" t="s">
        <v>16</v>
      </c>
    </row>
    <row r="489">
      <c r="A489" s="20" t="s">
        <v>2223</v>
      </c>
      <c r="B489" s="107" t="str">
        <f> VLOOKUP($A489,datasets!$A:$B,2,0)</f>
        <v>Maiwald et al. 2023, ISPRS Journal of Photogrammetry and Remote Sensing (2AWYTXZI)</v>
      </c>
      <c r="C489" s="16" t="s">
        <v>3954</v>
      </c>
      <c r="D489" s="3" t="s">
        <v>4527</v>
      </c>
      <c r="E489" s="5" t="s">
        <v>22</v>
      </c>
      <c r="F489" s="16" t="s">
        <v>28</v>
      </c>
      <c r="G489" s="16" t="s">
        <v>203</v>
      </c>
      <c r="H489" s="16" t="s">
        <v>203</v>
      </c>
      <c r="I489" s="108" t="s">
        <v>4528</v>
      </c>
      <c r="J489" s="108" t="s">
        <v>4529</v>
      </c>
      <c r="K489" s="108" t="s">
        <v>22</v>
      </c>
      <c r="L489" s="16"/>
      <c r="M489" s="16" t="s">
        <v>22</v>
      </c>
      <c r="N489" s="16" t="s">
        <v>4530</v>
      </c>
      <c r="O489" s="16" t="s">
        <v>2670</v>
      </c>
      <c r="P489" s="10" t="s">
        <v>16</v>
      </c>
    </row>
    <row r="490">
      <c r="A490" s="20" t="s">
        <v>4531</v>
      </c>
      <c r="B490" s="107" t="str">
        <f> VLOOKUP($A490,datasets!$A:$B,2,0)</f>
        <v>Lauzon et al. 2023, Journal of Glaciology (IWGVT7B2)</v>
      </c>
      <c r="C490" s="16" t="s">
        <v>3786</v>
      </c>
      <c r="D490" s="3" t="s">
        <v>3813</v>
      </c>
      <c r="E490" s="5" t="s">
        <v>22</v>
      </c>
      <c r="F490" s="16" t="s">
        <v>203</v>
      </c>
      <c r="G490" s="16" t="s">
        <v>203</v>
      </c>
      <c r="H490" s="16" t="s">
        <v>203</v>
      </c>
      <c r="I490" s="108" t="s">
        <v>4532</v>
      </c>
      <c r="J490" s="108" t="s">
        <v>3895</v>
      </c>
      <c r="K490" s="108" t="s">
        <v>4311</v>
      </c>
      <c r="L490" s="16"/>
      <c r="M490" s="16" t="s">
        <v>22</v>
      </c>
      <c r="O490" s="16"/>
      <c r="P490" s="10" t="s">
        <v>91</v>
      </c>
    </row>
    <row r="491">
      <c r="A491" s="20" t="s">
        <v>4533</v>
      </c>
      <c r="B491" s="107" t="str">
        <f> VLOOKUP($A491,datasets!$A:$B,2,0)</f>
        <v>Lauzon et al. 2023, Journal of Glaciology (IWGVT7B2)</v>
      </c>
      <c r="C491" s="16" t="s">
        <v>3786</v>
      </c>
      <c r="D491" s="3" t="s">
        <v>3813</v>
      </c>
      <c r="E491" s="5" t="s">
        <v>22</v>
      </c>
      <c r="F491" s="16" t="s">
        <v>203</v>
      </c>
      <c r="G491" s="16" t="s">
        <v>28</v>
      </c>
      <c r="H491" s="16" t="s">
        <v>203</v>
      </c>
      <c r="I491" s="108" t="s">
        <v>4534</v>
      </c>
      <c r="J491" s="108" t="s">
        <v>3895</v>
      </c>
      <c r="K491" s="108" t="s">
        <v>4311</v>
      </c>
      <c r="L491" s="16"/>
      <c r="M491" s="16" t="s">
        <v>22</v>
      </c>
      <c r="N491" s="16"/>
      <c r="O491" s="16"/>
      <c r="P491" s="10" t="s">
        <v>91</v>
      </c>
    </row>
    <row r="492">
      <c r="A492" s="20" t="s">
        <v>4535</v>
      </c>
      <c r="B492" s="107" t="str">
        <f> VLOOKUP($A492,datasets!$A:$B,2,0)</f>
        <v>Lauzon et al. 2023, Arctic Science (G78PZDF2)</v>
      </c>
      <c r="C492" s="16" t="s">
        <v>3786</v>
      </c>
      <c r="D492" s="3" t="s">
        <v>3813</v>
      </c>
      <c r="E492" s="5" t="s">
        <v>22</v>
      </c>
      <c r="F492" s="16" t="s">
        <v>203</v>
      </c>
      <c r="G492" s="16" t="s">
        <v>28</v>
      </c>
      <c r="H492" s="16" t="s">
        <v>203</v>
      </c>
      <c r="I492" s="108" t="s">
        <v>4534</v>
      </c>
      <c r="J492" s="108" t="s">
        <v>3895</v>
      </c>
      <c r="K492" s="108" t="s">
        <v>4311</v>
      </c>
      <c r="L492" s="16"/>
      <c r="M492" s="16" t="s">
        <v>22</v>
      </c>
      <c r="N492" s="16"/>
      <c r="O492" s="16"/>
      <c r="P492" s="10" t="s">
        <v>91</v>
      </c>
    </row>
    <row r="493">
      <c r="A493" s="20" t="s">
        <v>2117</v>
      </c>
      <c r="B493" s="107" t="str">
        <f> VLOOKUP($A493,datasets!$A:$B,2,0)</f>
        <v>King et al. 2023, Journal of Glaciology (29T845PG)</v>
      </c>
      <c r="C493" s="16" t="s">
        <v>3786</v>
      </c>
      <c r="D493" s="3" t="s">
        <v>4536</v>
      </c>
      <c r="E493" s="5" t="s">
        <v>22</v>
      </c>
      <c r="F493" s="16" t="s">
        <v>203</v>
      </c>
      <c r="G493" s="16" t="s">
        <v>203</v>
      </c>
      <c r="H493" s="16" t="s">
        <v>203</v>
      </c>
      <c r="I493" s="108" t="s">
        <v>4537</v>
      </c>
      <c r="J493" s="108" t="s">
        <v>4538</v>
      </c>
      <c r="K493" s="108" t="s">
        <v>22</v>
      </c>
      <c r="L493" s="108"/>
      <c r="M493" s="108" t="s">
        <v>22</v>
      </c>
      <c r="N493" s="16" t="s">
        <v>4539</v>
      </c>
      <c r="O493" s="16" t="s">
        <v>2030</v>
      </c>
      <c r="P493" s="10" t="s">
        <v>16</v>
      </c>
    </row>
    <row r="494">
      <c r="A494" s="20" t="s">
        <v>2119</v>
      </c>
      <c r="B494" s="107" t="str">
        <f> VLOOKUP($A494,datasets!$A:$B,2,0)</f>
        <v>King et al. 2023, Journal of Glaciology (29T845PG)</v>
      </c>
      <c r="C494" s="16" t="s">
        <v>3786</v>
      </c>
      <c r="D494" s="3" t="s">
        <v>4536</v>
      </c>
      <c r="E494" s="5" t="s">
        <v>22</v>
      </c>
      <c r="F494" s="16" t="s">
        <v>203</v>
      </c>
      <c r="G494" s="16" t="s">
        <v>203</v>
      </c>
      <c r="H494" s="16" t="s">
        <v>203</v>
      </c>
      <c r="I494" s="108" t="s">
        <v>4537</v>
      </c>
      <c r="J494" s="108" t="s">
        <v>4538</v>
      </c>
      <c r="K494" s="108" t="s">
        <v>22</v>
      </c>
      <c r="L494" s="108"/>
      <c r="M494" s="108" t="s">
        <v>22</v>
      </c>
      <c r="N494" s="16" t="s">
        <v>4539</v>
      </c>
      <c r="O494" s="16" t="s">
        <v>2030</v>
      </c>
      <c r="P494" s="10" t="s">
        <v>16</v>
      </c>
    </row>
    <row r="495">
      <c r="A495" s="20" t="s">
        <v>2121</v>
      </c>
      <c r="B495" s="107" t="str">
        <f> VLOOKUP($A495,datasets!$A:$B,2,0)</f>
        <v>King et al. 2023, Journal of Glaciology (29T845PG)</v>
      </c>
      <c r="C495" s="16" t="s">
        <v>3786</v>
      </c>
      <c r="D495" s="3" t="s">
        <v>4536</v>
      </c>
      <c r="E495" s="5" t="s">
        <v>22</v>
      </c>
      <c r="F495" s="16" t="s">
        <v>203</v>
      </c>
      <c r="G495" s="16" t="s">
        <v>203</v>
      </c>
      <c r="H495" s="16" t="s">
        <v>203</v>
      </c>
      <c r="I495" s="108" t="s">
        <v>4537</v>
      </c>
      <c r="J495" s="108" t="s">
        <v>4538</v>
      </c>
      <c r="K495" s="108" t="s">
        <v>22</v>
      </c>
      <c r="L495" s="108"/>
      <c r="M495" s="108" t="s">
        <v>22</v>
      </c>
      <c r="N495" s="16" t="s">
        <v>4539</v>
      </c>
      <c r="O495" s="16" t="s">
        <v>2030</v>
      </c>
      <c r="P495" s="10" t="s">
        <v>16</v>
      </c>
    </row>
    <row r="496">
      <c r="A496" s="20" t="s">
        <v>2210</v>
      </c>
      <c r="B496" s="107" t="str">
        <f> VLOOKUP($A496,datasets!$A:$B,2,0)</f>
        <v>Ma 2013, Photogrammetric Engineering &amp; Remote Sensing (G4U45YN3)</v>
      </c>
      <c r="C496" s="16" t="s">
        <v>3849</v>
      </c>
      <c r="D496" s="3" t="s">
        <v>4540</v>
      </c>
      <c r="E496" s="5" t="s">
        <v>22</v>
      </c>
      <c r="F496" s="16" t="s">
        <v>203</v>
      </c>
      <c r="G496" s="16" t="s">
        <v>28</v>
      </c>
      <c r="H496" s="16" t="s">
        <v>28</v>
      </c>
      <c r="I496" s="108" t="s">
        <v>22</v>
      </c>
      <c r="J496" s="108" t="s">
        <v>22</v>
      </c>
      <c r="K496" s="108" t="s">
        <v>22</v>
      </c>
      <c r="L496" s="108"/>
      <c r="M496" s="108" t="s">
        <v>22</v>
      </c>
      <c r="N496" s="16" t="s">
        <v>4541</v>
      </c>
      <c r="O496" s="16" t="s">
        <v>22</v>
      </c>
      <c r="P496" s="10" t="s">
        <v>16</v>
      </c>
    </row>
    <row r="497">
      <c r="A497" s="20" t="s">
        <v>2211</v>
      </c>
      <c r="B497" s="107" t="str">
        <f> VLOOKUP($A497,datasets!$A:$B,2,0)</f>
        <v>Ma 2013, Photogrammetric Engineering &amp; Remote Sensing (G4U45YN3)</v>
      </c>
      <c r="C497" s="16" t="s">
        <v>3849</v>
      </c>
      <c r="D497" s="3" t="s">
        <v>4540</v>
      </c>
      <c r="E497" s="5" t="s">
        <v>22</v>
      </c>
      <c r="F497" s="16" t="s">
        <v>203</v>
      </c>
      <c r="G497" s="16" t="s">
        <v>28</v>
      </c>
      <c r="H497" s="16" t="s">
        <v>28</v>
      </c>
      <c r="I497" s="108" t="s">
        <v>22</v>
      </c>
      <c r="J497" s="108" t="s">
        <v>22</v>
      </c>
      <c r="K497" s="108" t="s">
        <v>22</v>
      </c>
      <c r="L497" s="108"/>
      <c r="M497" s="108" t="s">
        <v>22</v>
      </c>
      <c r="N497" s="16" t="s">
        <v>4541</v>
      </c>
      <c r="O497" s="16" t="s">
        <v>22</v>
      </c>
      <c r="P497" s="10" t="s">
        <v>16</v>
      </c>
    </row>
    <row r="498">
      <c r="A498" s="20" t="s">
        <v>2212</v>
      </c>
      <c r="B498" s="107" t="str">
        <f> VLOOKUP($A498,datasets!$A:$B,2,0)</f>
        <v>Ma 2013, Photogrammetric Engineering &amp; Remote Sensing (G4U45YN3)</v>
      </c>
      <c r="C498" s="16" t="s">
        <v>3849</v>
      </c>
      <c r="D498" s="3" t="s">
        <v>4540</v>
      </c>
      <c r="E498" s="5" t="s">
        <v>22</v>
      </c>
      <c r="F498" s="16" t="s">
        <v>203</v>
      </c>
      <c r="G498" s="16" t="s">
        <v>28</v>
      </c>
      <c r="H498" s="16" t="s">
        <v>28</v>
      </c>
      <c r="I498" s="108" t="s">
        <v>22</v>
      </c>
      <c r="J498" s="108" t="s">
        <v>22</v>
      </c>
      <c r="K498" s="108" t="s">
        <v>22</v>
      </c>
      <c r="L498" s="108"/>
      <c r="M498" s="108" t="s">
        <v>22</v>
      </c>
      <c r="N498" s="16" t="s">
        <v>4541</v>
      </c>
      <c r="O498" s="16" t="s">
        <v>22</v>
      </c>
      <c r="P498" s="10" t="s">
        <v>16</v>
      </c>
    </row>
    <row r="499">
      <c r="A499" s="20" t="s">
        <v>4542</v>
      </c>
      <c r="B499" s="107" t="str">
        <f> VLOOKUP($A499,datasets!$A:$B,2,0)</f>
        <v>Llena and Vericat 2023, Creative Ways to apply Historical GIS (LL4DC5CT)</v>
      </c>
      <c r="C499" s="16" t="s">
        <v>3786</v>
      </c>
      <c r="D499" s="3" t="s">
        <v>4233</v>
      </c>
      <c r="E499" s="5" t="s">
        <v>22</v>
      </c>
      <c r="F499" s="16" t="s">
        <v>203</v>
      </c>
      <c r="G499" s="16" t="s">
        <v>3252</v>
      </c>
      <c r="H499" s="16" t="s">
        <v>3252</v>
      </c>
      <c r="I499" s="108" t="s">
        <v>22</v>
      </c>
      <c r="J499" s="108" t="s">
        <v>22</v>
      </c>
      <c r="K499" s="108" t="s">
        <v>22</v>
      </c>
      <c r="L499" s="108"/>
      <c r="M499" s="108" t="s">
        <v>22</v>
      </c>
      <c r="N499" s="16" t="s">
        <v>4543</v>
      </c>
      <c r="O499" s="16" t="s">
        <v>22</v>
      </c>
      <c r="P499" s="10" t="s">
        <v>16</v>
      </c>
    </row>
    <row r="500">
      <c r="A500" s="20" t="s">
        <v>4544</v>
      </c>
      <c r="B500" s="107" t="str">
        <f> VLOOKUP($A500,datasets!$A:$B,2,0)</f>
        <v>Bjørk et al. 2012, Nature Geoscience (K8DGTW2N)</v>
      </c>
      <c r="C500" s="16" t="s">
        <v>3777</v>
      </c>
      <c r="D500" s="3" t="s">
        <v>22</v>
      </c>
      <c r="E500" s="5" t="s">
        <v>22</v>
      </c>
      <c r="F500" s="16" t="s">
        <v>3252</v>
      </c>
      <c r="G500" s="16" t="s">
        <v>3252</v>
      </c>
      <c r="H500" s="16" t="s">
        <v>3252</v>
      </c>
      <c r="I500" s="108" t="s">
        <v>22</v>
      </c>
      <c r="J500" s="108" t="s">
        <v>22</v>
      </c>
      <c r="K500" s="108" t="s">
        <v>22</v>
      </c>
      <c r="L500" s="108"/>
      <c r="M500" s="108" t="s">
        <v>22</v>
      </c>
      <c r="N500" s="16" t="s">
        <v>4545</v>
      </c>
      <c r="O500" s="16" t="s">
        <v>22</v>
      </c>
      <c r="P500" s="10" t="s">
        <v>16</v>
      </c>
    </row>
    <row r="501">
      <c r="A501" s="20" t="s">
        <v>4546</v>
      </c>
      <c r="B501" s="107" t="str">
        <f> VLOOKUP($A501,datasets!$A:$B,2,0)</f>
        <v>Bjørk et al. 2012, Nature Geoscience (K8DGTW2N)</v>
      </c>
      <c r="C501" s="16" t="s">
        <v>3777</v>
      </c>
      <c r="D501" s="3" t="s">
        <v>22</v>
      </c>
      <c r="E501" s="5" t="s">
        <v>22</v>
      </c>
      <c r="F501" s="16" t="s">
        <v>3252</v>
      </c>
      <c r="G501" s="16" t="s">
        <v>3252</v>
      </c>
      <c r="H501" s="16" t="s">
        <v>3252</v>
      </c>
      <c r="I501" s="108" t="s">
        <v>22</v>
      </c>
      <c r="J501" s="108" t="s">
        <v>22</v>
      </c>
      <c r="K501" s="108" t="s">
        <v>22</v>
      </c>
      <c r="L501" s="108"/>
      <c r="M501" s="108" t="s">
        <v>22</v>
      </c>
      <c r="N501" s="16" t="s">
        <v>4545</v>
      </c>
      <c r="O501" s="16" t="s">
        <v>22</v>
      </c>
      <c r="P501" s="10" t="s">
        <v>16</v>
      </c>
    </row>
    <row r="502">
      <c r="A502" s="20" t="s">
        <v>4547</v>
      </c>
      <c r="B502" s="107" t="str">
        <f> VLOOKUP($A502,datasets!$A:$B,2,0)</f>
        <v>Bjørk et al. 2012, Nature Geoscience (K8DGTW2N)</v>
      </c>
      <c r="C502" s="16" t="s">
        <v>3777</v>
      </c>
      <c r="D502" s="3" t="s">
        <v>22</v>
      </c>
      <c r="E502" s="5" t="s">
        <v>22</v>
      </c>
      <c r="F502" s="16" t="s">
        <v>3252</v>
      </c>
      <c r="G502" s="16" t="s">
        <v>3252</v>
      </c>
      <c r="H502" s="16" t="s">
        <v>3252</v>
      </c>
      <c r="I502" s="108" t="s">
        <v>22</v>
      </c>
      <c r="J502" s="108" t="s">
        <v>22</v>
      </c>
      <c r="K502" s="108" t="s">
        <v>22</v>
      </c>
      <c r="L502" s="108"/>
      <c r="M502" s="108" t="s">
        <v>22</v>
      </c>
      <c r="N502" s="16" t="s">
        <v>4545</v>
      </c>
      <c r="O502" s="16" t="s">
        <v>22</v>
      </c>
      <c r="P502" s="10" t="s">
        <v>16</v>
      </c>
    </row>
    <row r="503">
      <c r="A503" s="20" t="s">
        <v>4548</v>
      </c>
      <c r="B503" s="107" t="str">
        <f> VLOOKUP($A503,datasets!$A:$B,2,0)</f>
        <v>Bjørk et al. 2012, Nature Geoscience (K8DGTW2N)</v>
      </c>
      <c r="C503" s="16" t="s">
        <v>3777</v>
      </c>
      <c r="D503" s="3" t="s">
        <v>22</v>
      </c>
      <c r="E503" s="5" t="s">
        <v>22</v>
      </c>
      <c r="F503" s="16" t="s">
        <v>3252</v>
      </c>
      <c r="G503" s="16" t="s">
        <v>3252</v>
      </c>
      <c r="H503" s="16" t="s">
        <v>3252</v>
      </c>
      <c r="I503" s="108" t="s">
        <v>22</v>
      </c>
      <c r="J503" s="108" t="s">
        <v>22</v>
      </c>
      <c r="K503" s="108" t="s">
        <v>22</v>
      </c>
      <c r="L503" s="108"/>
      <c r="M503" s="108" t="s">
        <v>22</v>
      </c>
      <c r="N503" s="16" t="s">
        <v>4545</v>
      </c>
      <c r="O503" s="16" t="s">
        <v>22</v>
      </c>
      <c r="P503" s="10" t="s">
        <v>16</v>
      </c>
    </row>
    <row r="504">
      <c r="A504" s="20" t="s">
        <v>4549</v>
      </c>
      <c r="B504" s="107" t="str">
        <f> VLOOKUP($A504,datasets!$A:$B,2,0)</f>
        <v>Bjørk et al. 2012, Nature Geoscience (K8DGTW2N)</v>
      </c>
      <c r="C504" s="16" t="s">
        <v>3777</v>
      </c>
      <c r="D504" s="3" t="s">
        <v>22</v>
      </c>
      <c r="E504" s="5" t="s">
        <v>22</v>
      </c>
      <c r="F504" s="16" t="s">
        <v>3252</v>
      </c>
      <c r="G504" s="16" t="s">
        <v>3252</v>
      </c>
      <c r="H504" s="16" t="s">
        <v>3252</v>
      </c>
      <c r="I504" s="108" t="s">
        <v>22</v>
      </c>
      <c r="J504" s="108" t="s">
        <v>22</v>
      </c>
      <c r="K504" s="108" t="s">
        <v>22</v>
      </c>
      <c r="L504" s="108"/>
      <c r="M504" s="108" t="s">
        <v>22</v>
      </c>
      <c r="N504" s="16" t="s">
        <v>4545</v>
      </c>
      <c r="O504" s="16" t="s">
        <v>22</v>
      </c>
      <c r="P504" s="10" t="s">
        <v>16</v>
      </c>
    </row>
    <row r="505">
      <c r="A505" s="20" t="s">
        <v>4550</v>
      </c>
      <c r="B505" s="107" t="str">
        <f> VLOOKUP($A505,datasets!$A:$B,2,0)</f>
        <v>Bjørk et al. 2012, Nature Geoscience (K8DGTW2N)</v>
      </c>
      <c r="C505" s="16" t="s">
        <v>3777</v>
      </c>
      <c r="D505" s="3" t="s">
        <v>22</v>
      </c>
      <c r="E505" s="5" t="s">
        <v>22</v>
      </c>
      <c r="F505" s="16" t="s">
        <v>3252</v>
      </c>
      <c r="G505" s="16" t="s">
        <v>3252</v>
      </c>
      <c r="H505" s="16" t="s">
        <v>3252</v>
      </c>
      <c r="I505" s="108" t="s">
        <v>22</v>
      </c>
      <c r="J505" s="108" t="s">
        <v>22</v>
      </c>
      <c r="K505" s="108" t="s">
        <v>22</v>
      </c>
      <c r="L505" s="108"/>
      <c r="M505" s="108" t="s">
        <v>22</v>
      </c>
      <c r="N505" s="16" t="s">
        <v>4545</v>
      </c>
      <c r="O505" s="16" t="s">
        <v>22</v>
      </c>
      <c r="P505" s="10" t="s">
        <v>16</v>
      </c>
    </row>
    <row r="506">
      <c r="A506" s="16" t="s">
        <v>4551</v>
      </c>
      <c r="B506" s="107" t="str">
        <f> VLOOKUP($A506,datasets!$A:$B,2,0)</f>
        <v>Bjørk et al. 2012, Nature Geoscience (K8DGTW2N)</v>
      </c>
      <c r="C506" s="16" t="s">
        <v>3777</v>
      </c>
      <c r="D506" s="3" t="s">
        <v>3796</v>
      </c>
      <c r="E506" s="5" t="s">
        <v>4552</v>
      </c>
      <c r="F506" s="16" t="s">
        <v>3252</v>
      </c>
      <c r="G506" s="16" t="s">
        <v>3252</v>
      </c>
      <c r="H506" s="16" t="s">
        <v>3252</v>
      </c>
      <c r="I506" s="108" t="s">
        <v>22</v>
      </c>
      <c r="J506" s="108" t="s">
        <v>22</v>
      </c>
      <c r="K506" s="108" t="s">
        <v>22</v>
      </c>
      <c r="L506" s="108"/>
      <c r="M506" s="108" t="s">
        <v>22</v>
      </c>
      <c r="N506" s="16" t="s">
        <v>4553</v>
      </c>
      <c r="O506" s="16" t="s">
        <v>22</v>
      </c>
      <c r="P506" s="10" t="s">
        <v>16</v>
      </c>
    </row>
    <row r="507">
      <c r="A507" s="20" t="s">
        <v>4554</v>
      </c>
      <c r="B507" s="107" t="str">
        <f> VLOOKUP($A507,datasets!$A:$B,2,0)</f>
        <v>Büyüksalih et al. 2004, The Photogrammetric Record (IBUUEUJS)</v>
      </c>
      <c r="C507" s="16" t="s">
        <v>3849</v>
      </c>
      <c r="D507" s="3" t="s">
        <v>4555</v>
      </c>
      <c r="E507" s="5" t="s">
        <v>22</v>
      </c>
      <c r="F507" s="16" t="s">
        <v>203</v>
      </c>
      <c r="G507" s="16" t="s">
        <v>203</v>
      </c>
      <c r="H507" s="16" t="s">
        <v>203</v>
      </c>
      <c r="I507" s="16" t="s">
        <v>4556</v>
      </c>
      <c r="J507" s="108" t="s">
        <v>22</v>
      </c>
      <c r="K507" s="108" t="s">
        <v>4557</v>
      </c>
      <c r="L507" s="16"/>
      <c r="M507" s="16" t="s">
        <v>22</v>
      </c>
      <c r="N507" s="108" t="s">
        <v>4558</v>
      </c>
      <c r="O507" s="16" t="s">
        <v>1930</v>
      </c>
      <c r="P507" s="10" t="s">
        <v>91</v>
      </c>
    </row>
    <row r="508">
      <c r="A508" s="16" t="s">
        <v>4559</v>
      </c>
      <c r="B508" s="107" t="str">
        <f> VLOOKUP($A508,datasets!$A:$B,2,0)</f>
        <v>Büyüksalih et al. 2004, The Photogrammetric Record (IBUUEUJS)</v>
      </c>
      <c r="C508" s="16" t="s">
        <v>3849</v>
      </c>
      <c r="D508" s="3" t="s">
        <v>4555</v>
      </c>
      <c r="E508" s="5" t="s">
        <v>22</v>
      </c>
      <c r="F508" s="16" t="s">
        <v>203</v>
      </c>
      <c r="G508" s="16" t="s">
        <v>203</v>
      </c>
      <c r="H508" s="16" t="s">
        <v>203</v>
      </c>
      <c r="I508" s="16" t="s">
        <v>4556</v>
      </c>
      <c r="J508" s="108" t="s">
        <v>22</v>
      </c>
      <c r="K508" s="108" t="s">
        <v>4557</v>
      </c>
      <c r="L508" s="16"/>
      <c r="M508" s="16" t="s">
        <v>22</v>
      </c>
      <c r="N508" s="108" t="s">
        <v>4558</v>
      </c>
      <c r="O508" s="16" t="s">
        <v>1930</v>
      </c>
      <c r="P508" s="10" t="s">
        <v>91</v>
      </c>
    </row>
    <row r="509">
      <c r="A509" s="20" t="s">
        <v>4560</v>
      </c>
      <c r="B509" s="107" t="str">
        <f> VLOOKUP($A509,datasets!$A:$B,2,0)</f>
        <v>Ayoub et al. 2009, ISPRS Journal of Photogrammetry and Remote Sensing (IUF52NSD)</v>
      </c>
      <c r="C509" s="16" t="s">
        <v>3849</v>
      </c>
      <c r="D509" s="3" t="s">
        <v>4540</v>
      </c>
      <c r="E509" s="5" t="s">
        <v>22</v>
      </c>
      <c r="F509" s="16" t="s">
        <v>203</v>
      </c>
      <c r="G509" s="16" t="s">
        <v>3252</v>
      </c>
      <c r="H509" s="16" t="s">
        <v>28</v>
      </c>
      <c r="I509" s="108" t="s">
        <v>22</v>
      </c>
      <c r="J509" s="108" t="s">
        <v>22</v>
      </c>
      <c r="K509" s="108" t="s">
        <v>22</v>
      </c>
      <c r="L509" s="108"/>
      <c r="M509" s="108" t="s">
        <v>22</v>
      </c>
      <c r="N509" s="16" t="s">
        <v>4561</v>
      </c>
      <c r="O509" s="16"/>
      <c r="P509" s="10" t="s">
        <v>23</v>
      </c>
    </row>
    <row r="510">
      <c r="A510" s="20" t="s">
        <v>4562</v>
      </c>
      <c r="B510" s="107" t="str">
        <f> VLOOKUP($A510,datasets!$A:$B,2,0)</f>
        <v>Ayoub et al. 2009, ISPRS Journal of Photogrammetry and Remote Sensing (IUF52NSD)</v>
      </c>
      <c r="C510" s="16" t="s">
        <v>3849</v>
      </c>
      <c r="D510" s="3" t="s">
        <v>4540</v>
      </c>
      <c r="E510" s="5" t="s">
        <v>22</v>
      </c>
      <c r="F510" s="16" t="s">
        <v>203</v>
      </c>
      <c r="G510" s="16" t="s">
        <v>3252</v>
      </c>
      <c r="H510" s="16" t="s">
        <v>28</v>
      </c>
      <c r="I510" s="108" t="s">
        <v>22</v>
      </c>
      <c r="J510" s="108" t="s">
        <v>22</v>
      </c>
      <c r="K510" s="108" t="s">
        <v>22</v>
      </c>
      <c r="L510" s="108"/>
      <c r="M510" s="108" t="s">
        <v>22</v>
      </c>
      <c r="N510" s="16" t="s">
        <v>4561</v>
      </c>
      <c r="O510" s="16"/>
      <c r="P510" s="10" t="s">
        <v>23</v>
      </c>
    </row>
    <row r="511">
      <c r="A511" s="20" t="s">
        <v>4563</v>
      </c>
      <c r="B511" s="107" t="str">
        <f> VLOOKUP($A511,datasets!$A:$B,2,0)</f>
        <v>Ayoub et al. 2009, ISPRS Journal of Photogrammetry and Remote Sensing (IUF52NSD)</v>
      </c>
      <c r="C511" s="16" t="s">
        <v>3849</v>
      </c>
      <c r="D511" s="3" t="s">
        <v>4540</v>
      </c>
      <c r="E511" s="5" t="s">
        <v>22</v>
      </c>
      <c r="F511" s="16" t="s">
        <v>203</v>
      </c>
      <c r="G511" s="16" t="s">
        <v>3252</v>
      </c>
      <c r="H511" s="16" t="s">
        <v>28</v>
      </c>
      <c r="I511" s="108" t="s">
        <v>22</v>
      </c>
      <c r="J511" s="108" t="s">
        <v>22</v>
      </c>
      <c r="K511" s="108" t="s">
        <v>22</v>
      </c>
      <c r="L511" s="108"/>
      <c r="M511" s="108" t="s">
        <v>22</v>
      </c>
      <c r="N511" s="16" t="s">
        <v>4561</v>
      </c>
      <c r="O511" s="16"/>
      <c r="P511" s="10" t="s">
        <v>23</v>
      </c>
    </row>
    <row r="512">
      <c r="A512" s="20" t="s">
        <v>4564</v>
      </c>
      <c r="B512" s="107" t="str">
        <f> VLOOKUP($A512,datasets!$A:$B,2,0)</f>
        <v>Carvalho and Reef 2022, Geosciences (38C5MTTG)</v>
      </c>
      <c r="C512" s="16" t="s">
        <v>3786</v>
      </c>
      <c r="D512" s="3" t="s">
        <v>3861</v>
      </c>
      <c r="E512" s="5" t="s">
        <v>4565</v>
      </c>
      <c r="F512" s="16" t="s">
        <v>203</v>
      </c>
      <c r="G512" s="16" t="s">
        <v>28</v>
      </c>
      <c r="H512" s="16" t="s">
        <v>203</v>
      </c>
      <c r="I512" s="108" t="s">
        <v>3874</v>
      </c>
      <c r="J512" s="108" t="s">
        <v>4354</v>
      </c>
      <c r="K512" s="108" t="s">
        <v>22</v>
      </c>
      <c r="L512" s="16"/>
      <c r="M512" s="16"/>
      <c r="N512" s="16" t="s">
        <v>4566</v>
      </c>
      <c r="O512" s="16"/>
      <c r="P512" s="10" t="s">
        <v>23</v>
      </c>
    </row>
    <row r="513">
      <c r="A513" s="20" t="s">
        <v>4567</v>
      </c>
      <c r="B513" s="107" t="str">
        <f> VLOOKUP($A513,datasets!$A:$B,2,0)</f>
        <v>Büyüksalih et al. 2004, The Photogrammetric Record (IBUUEUJS)</v>
      </c>
      <c r="C513" s="16" t="s">
        <v>3777</v>
      </c>
      <c r="D513" s="3" t="s">
        <v>4384</v>
      </c>
      <c r="E513" s="5" t="s">
        <v>4568</v>
      </c>
      <c r="F513" s="16" t="s">
        <v>203</v>
      </c>
      <c r="G513" s="16" t="s">
        <v>203</v>
      </c>
      <c r="H513" s="16" t="s">
        <v>203</v>
      </c>
      <c r="I513" s="16" t="s">
        <v>4556</v>
      </c>
      <c r="J513" s="108" t="s">
        <v>22</v>
      </c>
      <c r="K513" s="108" t="s">
        <v>4557</v>
      </c>
      <c r="L513" s="16"/>
      <c r="M513" s="16" t="s">
        <v>22</v>
      </c>
      <c r="N513" s="108" t="s">
        <v>4558</v>
      </c>
      <c r="O513" s="16" t="s">
        <v>1930</v>
      </c>
      <c r="P513" s="10" t="s">
        <v>91</v>
      </c>
    </row>
    <row r="514">
      <c r="A514" s="20" t="s">
        <v>4569</v>
      </c>
      <c r="B514" s="107" t="str">
        <f> VLOOKUP($A514,datasets!$A:$B,2,0)</f>
        <v>Büyüksalih et al. 2004, The Photogrammetric Record (IBUUEUJS)</v>
      </c>
      <c r="C514" s="16" t="s">
        <v>3777</v>
      </c>
      <c r="D514" s="3" t="s">
        <v>4384</v>
      </c>
      <c r="E514" s="5" t="s">
        <v>4568</v>
      </c>
      <c r="F514" s="16" t="s">
        <v>203</v>
      </c>
      <c r="G514" s="16" t="s">
        <v>203</v>
      </c>
      <c r="H514" s="16" t="s">
        <v>203</v>
      </c>
      <c r="I514" s="16" t="s">
        <v>4556</v>
      </c>
      <c r="J514" s="108" t="s">
        <v>22</v>
      </c>
      <c r="K514" s="108" t="s">
        <v>4557</v>
      </c>
      <c r="L514" s="16"/>
      <c r="M514" s="16" t="s">
        <v>22</v>
      </c>
      <c r="N514" s="108" t="s">
        <v>4558</v>
      </c>
      <c r="O514" s="16" t="s">
        <v>1930</v>
      </c>
      <c r="P514" s="10" t="s">
        <v>91</v>
      </c>
    </row>
    <row r="515">
      <c r="A515" s="20" t="s">
        <v>4570</v>
      </c>
      <c r="B515" s="107" t="str">
        <f> VLOOKUP($A515,datasets!$A:$B,2,0)</f>
        <v>Büyüksalih et al. 2005, Photogrammetric Engineering &amp; Remote Sensing (RI52BM2J)</v>
      </c>
      <c r="C515" s="16" t="s">
        <v>3777</v>
      </c>
      <c r="D515" s="3" t="s">
        <v>4384</v>
      </c>
      <c r="E515" s="5">
        <v>8.2</v>
      </c>
      <c r="F515" s="16" t="s">
        <v>203</v>
      </c>
      <c r="G515" s="16" t="s">
        <v>203</v>
      </c>
      <c r="H515" s="16" t="s">
        <v>203</v>
      </c>
      <c r="I515" s="16" t="s">
        <v>4556</v>
      </c>
      <c r="J515" s="108" t="s">
        <v>22</v>
      </c>
      <c r="K515" s="108" t="s">
        <v>4557</v>
      </c>
      <c r="L515" s="16"/>
      <c r="M515" s="16" t="s">
        <v>22</v>
      </c>
      <c r="N515" s="108" t="s">
        <v>4558</v>
      </c>
      <c r="O515" s="16"/>
      <c r="P515" s="10" t="s">
        <v>91</v>
      </c>
    </row>
    <row r="516">
      <c r="A516" s="20" t="s">
        <v>4571</v>
      </c>
      <c r="B516" s="107" t="str">
        <f> VLOOKUP($A516,datasets!$A:$B,2,0)</f>
        <v>Büyüksalih et al. 2005, Photogrammetric Engineering &amp; Remote Sensing (RI52BM2J)</v>
      </c>
      <c r="C516" s="16" t="s">
        <v>3777</v>
      </c>
      <c r="D516" s="3" t="s">
        <v>4384</v>
      </c>
      <c r="E516" s="5">
        <v>8.2</v>
      </c>
      <c r="F516" s="16" t="s">
        <v>203</v>
      </c>
      <c r="G516" s="16" t="s">
        <v>203</v>
      </c>
      <c r="H516" s="16" t="s">
        <v>203</v>
      </c>
      <c r="I516" s="16" t="s">
        <v>4556</v>
      </c>
      <c r="J516" s="108" t="s">
        <v>22</v>
      </c>
      <c r="K516" s="108" t="s">
        <v>4557</v>
      </c>
      <c r="L516" s="16"/>
      <c r="M516" s="16" t="s">
        <v>22</v>
      </c>
      <c r="N516" s="108" t="s">
        <v>4558</v>
      </c>
      <c r="O516" s="16"/>
      <c r="P516" s="10" t="s">
        <v>91</v>
      </c>
    </row>
    <row r="517">
      <c r="A517" s="20" t="s">
        <v>4572</v>
      </c>
      <c r="B517" s="107" t="str">
        <f> VLOOKUP($A517,datasets!$A:$B,2,0)</f>
        <v>Chekalin and Fomtchenko 2004, The International Archives of the Photogrammetry, Remote Sensing and Spatial Information Sciences (8K5BAYHG)</v>
      </c>
      <c r="C517" s="16" t="s">
        <v>3777</v>
      </c>
      <c r="D517" s="3" t="s">
        <v>4573</v>
      </c>
      <c r="E517" s="5">
        <v>2.0</v>
      </c>
      <c r="F517" s="16" t="s">
        <v>203</v>
      </c>
      <c r="G517" s="16" t="s">
        <v>3252</v>
      </c>
      <c r="H517" s="16" t="s">
        <v>28</v>
      </c>
      <c r="I517" s="108" t="s">
        <v>22</v>
      </c>
      <c r="J517" s="108" t="s">
        <v>22</v>
      </c>
      <c r="K517" s="108" t="s">
        <v>22</v>
      </c>
      <c r="L517" s="16"/>
      <c r="M517" s="16" t="s">
        <v>22</v>
      </c>
      <c r="N517" s="16" t="s">
        <v>4574</v>
      </c>
      <c r="O517" s="16"/>
      <c r="P517" s="10" t="s">
        <v>91</v>
      </c>
    </row>
    <row r="518">
      <c r="A518" s="20" t="s">
        <v>4575</v>
      </c>
      <c r="B518" s="107" t="str">
        <f> VLOOKUP($A518,datasets!$A:$B,2,0)</f>
        <v>DeWitt and Ashland 2023, ISPRS International Journal of Geo-Information (44GZFSXU)</v>
      </c>
      <c r="C518" s="16" t="s">
        <v>3786</v>
      </c>
      <c r="D518" s="3" t="s">
        <v>4233</v>
      </c>
      <c r="E518" s="5" t="s">
        <v>4576</v>
      </c>
      <c r="F518" s="16" t="s">
        <v>203</v>
      </c>
      <c r="G518" s="16" t="s">
        <v>3252</v>
      </c>
      <c r="H518" s="16" t="s">
        <v>3252</v>
      </c>
      <c r="I518" s="108" t="s">
        <v>22</v>
      </c>
      <c r="J518" s="108" t="s">
        <v>22</v>
      </c>
      <c r="K518" s="108" t="s">
        <v>22</v>
      </c>
      <c r="L518" s="108"/>
      <c r="M518" s="108" t="s">
        <v>22</v>
      </c>
      <c r="N518" s="16" t="s">
        <v>4566</v>
      </c>
      <c r="O518" s="16"/>
      <c r="P518" s="10" t="s">
        <v>23</v>
      </c>
    </row>
    <row r="519">
      <c r="A519" s="20" t="s">
        <v>4577</v>
      </c>
      <c r="B519" s="107" t="str">
        <f> VLOOKUP($A519,datasets!$A:$B,2,0)</f>
        <v>Fabris 2019, Geomatics, Natural Hazards and Risk (IPMJRMK6)</v>
      </c>
      <c r="C519" s="16" t="s">
        <v>3777</v>
      </c>
      <c r="D519" s="3" t="s">
        <v>3796</v>
      </c>
      <c r="E519" s="5" t="s">
        <v>22</v>
      </c>
      <c r="F519" s="16" t="s">
        <v>203</v>
      </c>
      <c r="G519" s="16" t="s">
        <v>3252</v>
      </c>
      <c r="H519" s="16" t="s">
        <v>3252</v>
      </c>
      <c r="I519" s="108" t="s">
        <v>22</v>
      </c>
      <c r="J519" s="108" t="s">
        <v>22</v>
      </c>
      <c r="K519" s="108" t="s">
        <v>22</v>
      </c>
      <c r="L519" s="108"/>
      <c r="M519" s="108" t="s">
        <v>22</v>
      </c>
      <c r="N519" s="16"/>
      <c r="O519" s="16"/>
      <c r="P519" s="15" t="s">
        <v>91</v>
      </c>
    </row>
    <row r="520">
      <c r="A520" s="20" t="s">
        <v>4578</v>
      </c>
      <c r="B520" s="107" t="str">
        <f> VLOOKUP($A520,datasets!$A:$B,2,0)</f>
        <v>Fabris 2019, Geomatics, Natural Hazards and Risk (IPMJRMK6)</v>
      </c>
      <c r="C520" s="16" t="s">
        <v>3777</v>
      </c>
      <c r="D520" s="3" t="s">
        <v>3796</v>
      </c>
      <c r="E520" s="5" t="s">
        <v>22</v>
      </c>
      <c r="F520" s="16" t="s">
        <v>203</v>
      </c>
      <c r="G520" s="16" t="s">
        <v>3252</v>
      </c>
      <c r="H520" s="16" t="s">
        <v>3252</v>
      </c>
      <c r="I520" s="108" t="s">
        <v>22</v>
      </c>
      <c r="J520" s="108" t="s">
        <v>22</v>
      </c>
      <c r="K520" s="108" t="s">
        <v>22</v>
      </c>
      <c r="L520" s="108"/>
      <c r="M520" s="108" t="s">
        <v>22</v>
      </c>
      <c r="N520" s="16"/>
      <c r="O520" s="16"/>
      <c r="P520" s="15" t="s">
        <v>91</v>
      </c>
    </row>
    <row r="521">
      <c r="A521" s="20" t="s">
        <v>4579</v>
      </c>
      <c r="B521" s="107" t="str">
        <f> VLOOKUP($A521,datasets!$A:$B,2,0)</f>
        <v>Fabris 2019, Geomatics, Natural Hazards and Risk (IPMJRMK6)</v>
      </c>
      <c r="C521" s="16" t="s">
        <v>3777</v>
      </c>
      <c r="D521" s="3" t="s">
        <v>3796</v>
      </c>
      <c r="E521" s="5" t="s">
        <v>22</v>
      </c>
      <c r="F521" s="16" t="s">
        <v>203</v>
      </c>
      <c r="G521" s="16" t="s">
        <v>3252</v>
      </c>
      <c r="H521" s="16" t="s">
        <v>3252</v>
      </c>
      <c r="I521" s="108" t="s">
        <v>22</v>
      </c>
      <c r="J521" s="108" t="s">
        <v>22</v>
      </c>
      <c r="K521" s="108" t="s">
        <v>22</v>
      </c>
      <c r="L521" s="108"/>
      <c r="M521" s="108" t="s">
        <v>22</v>
      </c>
      <c r="N521" s="16"/>
      <c r="O521" s="16"/>
      <c r="P521" s="15" t="s">
        <v>91</v>
      </c>
    </row>
    <row r="522">
      <c r="A522" s="20" t="s">
        <v>4580</v>
      </c>
      <c r="B522" s="107" t="str">
        <f> VLOOKUP($A522,datasets!$A:$B,2,0)</f>
        <v>Fabris 2019, Geomatics, Natural Hazards and Risk (IPMJRMK6)</v>
      </c>
      <c r="C522" s="16" t="s">
        <v>3777</v>
      </c>
      <c r="D522" s="3" t="s">
        <v>3796</v>
      </c>
      <c r="E522" s="5" t="s">
        <v>22</v>
      </c>
      <c r="F522" s="16" t="s">
        <v>203</v>
      </c>
      <c r="G522" s="16" t="s">
        <v>3252</v>
      </c>
      <c r="H522" s="16" t="s">
        <v>3252</v>
      </c>
      <c r="I522" s="108" t="s">
        <v>22</v>
      </c>
      <c r="J522" s="108" t="s">
        <v>22</v>
      </c>
      <c r="K522" s="108" t="s">
        <v>22</v>
      </c>
      <c r="L522" s="108"/>
      <c r="M522" s="108" t="s">
        <v>22</v>
      </c>
      <c r="N522" s="16"/>
      <c r="O522" s="16"/>
      <c r="P522" s="15" t="s">
        <v>91</v>
      </c>
    </row>
    <row r="523">
      <c r="A523" s="20" t="s">
        <v>4581</v>
      </c>
      <c r="B523" s="107" t="str">
        <f> VLOOKUP($A523,datasets!$A:$B,2,0)</f>
        <v>Fabris 2019, Geomatics, Natural Hazards and Risk (IPMJRMK6)</v>
      </c>
      <c r="C523" s="16" t="s">
        <v>3777</v>
      </c>
      <c r="D523" s="3" t="s">
        <v>3796</v>
      </c>
      <c r="E523" s="5" t="s">
        <v>22</v>
      </c>
      <c r="F523" s="16" t="s">
        <v>203</v>
      </c>
      <c r="G523" s="16" t="s">
        <v>3252</v>
      </c>
      <c r="H523" s="16" t="s">
        <v>3252</v>
      </c>
      <c r="I523" s="108" t="s">
        <v>22</v>
      </c>
      <c r="J523" s="108" t="s">
        <v>22</v>
      </c>
      <c r="K523" s="108" t="s">
        <v>22</v>
      </c>
      <c r="L523" s="108"/>
      <c r="M523" s="108" t="s">
        <v>22</v>
      </c>
      <c r="N523" s="16"/>
      <c r="O523" s="16"/>
      <c r="P523" s="15" t="s">
        <v>91</v>
      </c>
    </row>
    <row r="524">
      <c r="A524" s="20" t="s">
        <v>4582</v>
      </c>
      <c r="B524" s="107" t="str">
        <f> VLOOKUP($A524,datasets!$A:$B,2,0)</f>
        <v>Fabris 2019, Geomatics, Natural Hazards and Risk (IPMJRMK6)</v>
      </c>
      <c r="C524" s="16" t="s">
        <v>3777</v>
      </c>
      <c r="D524" s="3" t="s">
        <v>3796</v>
      </c>
      <c r="E524" s="5" t="s">
        <v>22</v>
      </c>
      <c r="F524" s="16" t="s">
        <v>203</v>
      </c>
      <c r="G524" s="16" t="s">
        <v>3252</v>
      </c>
      <c r="H524" s="16" t="s">
        <v>3252</v>
      </c>
      <c r="I524" s="108" t="s">
        <v>22</v>
      </c>
      <c r="J524" s="108" t="s">
        <v>22</v>
      </c>
      <c r="K524" s="108" t="s">
        <v>22</v>
      </c>
      <c r="L524" s="108"/>
      <c r="M524" s="108" t="s">
        <v>22</v>
      </c>
      <c r="N524" s="16"/>
      <c r="O524" s="16"/>
      <c r="P524" s="15" t="s">
        <v>91</v>
      </c>
    </row>
    <row r="525">
      <c r="A525" s="20" t="s">
        <v>2039</v>
      </c>
      <c r="B525" s="107" t="str">
        <f> VLOOKUP($A525,datasets!$A:$B,2,0)</f>
        <v>Ghuffar et al. 2023, The Cryosphere (5NBV3ZJ8)</v>
      </c>
      <c r="C525" s="16" t="s">
        <v>3786</v>
      </c>
      <c r="D525" s="3" t="s">
        <v>4583</v>
      </c>
      <c r="E525" s="5" t="s">
        <v>22</v>
      </c>
      <c r="F525" s="16" t="s">
        <v>203</v>
      </c>
      <c r="G525" s="16" t="s">
        <v>28</v>
      </c>
      <c r="H525" s="16" t="s">
        <v>203</v>
      </c>
      <c r="I525" s="108" t="s">
        <v>4584</v>
      </c>
      <c r="J525" s="108" t="s">
        <v>3836</v>
      </c>
      <c r="K525" s="108" t="s">
        <v>22</v>
      </c>
      <c r="L525" s="108"/>
      <c r="M525" s="108" t="s">
        <v>22</v>
      </c>
      <c r="N525" s="16" t="s">
        <v>4585</v>
      </c>
      <c r="O525" s="16" t="s">
        <v>2030</v>
      </c>
      <c r="P525" s="10" t="s">
        <v>91</v>
      </c>
    </row>
    <row r="526">
      <c r="A526" s="20" t="s">
        <v>2041</v>
      </c>
      <c r="B526" s="107" t="str">
        <f> VLOOKUP($A526,datasets!$A:$B,2,0)</f>
        <v>Ghuffar et al. 2023, The Cryosphere (5NBV3ZJ8)</v>
      </c>
      <c r="C526" s="16" t="s">
        <v>3786</v>
      </c>
      <c r="D526" s="3" t="s">
        <v>4583</v>
      </c>
      <c r="E526" s="5" t="s">
        <v>22</v>
      </c>
      <c r="F526" s="16" t="s">
        <v>203</v>
      </c>
      <c r="G526" s="16" t="s">
        <v>28</v>
      </c>
      <c r="H526" s="16" t="s">
        <v>203</v>
      </c>
      <c r="I526" s="108" t="s">
        <v>4584</v>
      </c>
      <c r="J526" s="108" t="s">
        <v>3836</v>
      </c>
      <c r="K526" s="108" t="s">
        <v>22</v>
      </c>
      <c r="L526" s="108"/>
      <c r="M526" s="108" t="s">
        <v>22</v>
      </c>
      <c r="N526" s="16" t="s">
        <v>4585</v>
      </c>
      <c r="O526" s="16" t="s">
        <v>2030</v>
      </c>
      <c r="P526" s="10" t="s">
        <v>91</v>
      </c>
    </row>
    <row r="527">
      <c r="A527" s="20" t="s">
        <v>2032</v>
      </c>
      <c r="B527" s="107" t="str">
        <f> VLOOKUP($A527,datasets!$A:$B,2,0)</f>
        <v>Ghuffar et al. 2022, IEEE Transactions on Geoscience and Remote Sensing (5VQYMDG3)</v>
      </c>
      <c r="C527" s="16" t="s">
        <v>3786</v>
      </c>
      <c r="D527" s="3" t="s">
        <v>4583</v>
      </c>
      <c r="E527" s="5" t="s">
        <v>22</v>
      </c>
      <c r="F527" s="16" t="s">
        <v>203</v>
      </c>
      <c r="G527" s="16" t="s">
        <v>203</v>
      </c>
      <c r="H527" s="16" t="s">
        <v>203</v>
      </c>
      <c r="I527" s="108" t="s">
        <v>4586</v>
      </c>
      <c r="J527" s="108" t="s">
        <v>4587</v>
      </c>
      <c r="K527" s="108" t="s">
        <v>22</v>
      </c>
      <c r="L527" s="108"/>
      <c r="M527" s="108" t="s">
        <v>22</v>
      </c>
      <c r="N527" s="16"/>
      <c r="O527" s="16"/>
      <c r="P527" s="10" t="s">
        <v>91</v>
      </c>
    </row>
    <row r="528">
      <c r="A528" s="20" t="s">
        <v>2034</v>
      </c>
      <c r="B528" s="107" t="str">
        <f> VLOOKUP($A528,datasets!$A:$B,2,0)</f>
        <v>Ghuffar et al. 2022, IEEE Transactions on Geoscience and Remote Sensing (5VQYMDG3)</v>
      </c>
      <c r="C528" s="16" t="s">
        <v>3786</v>
      </c>
      <c r="D528" s="3" t="s">
        <v>4583</v>
      </c>
      <c r="E528" s="5" t="s">
        <v>22</v>
      </c>
      <c r="F528" s="16" t="s">
        <v>203</v>
      </c>
      <c r="G528" s="16" t="s">
        <v>203</v>
      </c>
      <c r="H528" s="16" t="s">
        <v>203</v>
      </c>
      <c r="I528" s="108" t="s">
        <v>4586</v>
      </c>
      <c r="J528" s="108" t="s">
        <v>4587</v>
      </c>
      <c r="K528" s="108" t="s">
        <v>22</v>
      </c>
      <c r="L528" s="108"/>
      <c r="M528" s="108" t="s">
        <v>22</v>
      </c>
      <c r="N528" s="16"/>
      <c r="O528" s="16"/>
      <c r="P528" s="10" t="s">
        <v>91</v>
      </c>
    </row>
    <row r="529">
      <c r="A529" s="20" t="s">
        <v>2036</v>
      </c>
      <c r="B529" s="107" t="str">
        <f> VLOOKUP($A529,datasets!$A:$B,2,0)</f>
        <v>Ghuffar et al. 2022, IEEE Transactions on Geoscience and Remote Sensing (5VQYMDG3)</v>
      </c>
      <c r="C529" s="16" t="s">
        <v>3786</v>
      </c>
      <c r="D529" s="3" t="s">
        <v>4583</v>
      </c>
      <c r="E529" s="5" t="s">
        <v>22</v>
      </c>
      <c r="F529" s="16" t="s">
        <v>203</v>
      </c>
      <c r="G529" s="16" t="s">
        <v>203</v>
      </c>
      <c r="H529" s="16" t="s">
        <v>203</v>
      </c>
      <c r="I529" s="108" t="s">
        <v>4586</v>
      </c>
      <c r="J529" s="108" t="s">
        <v>4587</v>
      </c>
      <c r="K529" s="108" t="s">
        <v>22</v>
      </c>
      <c r="L529" s="108"/>
      <c r="M529" s="108" t="s">
        <v>22</v>
      </c>
      <c r="N529" s="16"/>
      <c r="O529" s="16"/>
      <c r="P529" s="10" t="s">
        <v>91</v>
      </c>
    </row>
    <row r="530">
      <c r="A530" s="20" t="s">
        <v>4588</v>
      </c>
      <c r="B530" s="107" t="str">
        <f> VLOOKUP($A530,datasets!$A:$B,2,0)</f>
        <v>Jacobsen 2020, ISPRS Annals of the Photogrammetry, Remote Sensing and Spatial Information Sciences (83M24SAX)</v>
      </c>
      <c r="C530" s="16" t="s">
        <v>3849</v>
      </c>
      <c r="D530" s="3"/>
      <c r="E530" s="5" t="s">
        <v>22</v>
      </c>
      <c r="F530" s="16" t="s">
        <v>203</v>
      </c>
      <c r="G530" s="16" t="s">
        <v>203</v>
      </c>
      <c r="H530" s="16" t="s">
        <v>203</v>
      </c>
      <c r="I530" s="108" t="s">
        <v>4589</v>
      </c>
      <c r="J530" s="108" t="s">
        <v>4590</v>
      </c>
      <c r="K530" s="108" t="s">
        <v>22</v>
      </c>
      <c r="L530" s="16"/>
      <c r="M530" s="16" t="s">
        <v>22</v>
      </c>
      <c r="N530" s="16" t="s">
        <v>4591</v>
      </c>
      <c r="O530" s="16"/>
      <c r="P530" s="10" t="s">
        <v>91</v>
      </c>
    </row>
    <row r="531">
      <c r="A531" s="20" t="s">
        <v>4592</v>
      </c>
      <c r="B531" s="107" t="str">
        <f> VLOOKUP($A531,datasets!$A:$B,2,0)</f>
        <v>Hong and Roosevelt 2023, Journal of Geovisualization and Spatial Analysis (R6EJDZP5)</v>
      </c>
      <c r="C531" s="16" t="s">
        <v>3786</v>
      </c>
      <c r="D531" s="3" t="s">
        <v>4233</v>
      </c>
      <c r="E531" s="5" t="s">
        <v>4593</v>
      </c>
      <c r="F531" s="16" t="s">
        <v>203</v>
      </c>
      <c r="G531" s="16" t="s">
        <v>28</v>
      </c>
      <c r="H531" s="16" t="s">
        <v>203</v>
      </c>
      <c r="I531" s="108" t="s">
        <v>3874</v>
      </c>
      <c r="J531" s="108" t="s">
        <v>4354</v>
      </c>
      <c r="K531" s="108" t="s">
        <v>22</v>
      </c>
      <c r="L531" s="16"/>
      <c r="M531" s="16" t="s">
        <v>22</v>
      </c>
      <c r="N531" s="16" t="s">
        <v>4594</v>
      </c>
      <c r="O531" s="16"/>
      <c r="P531" s="10" t="s">
        <v>23</v>
      </c>
    </row>
    <row r="532">
      <c r="A532" s="20" t="s">
        <v>4595</v>
      </c>
      <c r="B532" s="107" t="str">
        <f> VLOOKUP($A532,datasets!$A:$B,2,0)</f>
        <v>Hong and Roosevelt 2023, Journal of Geovisualization and Spatial Analysis (R6EJDZP5)</v>
      </c>
      <c r="C532" s="16" t="s">
        <v>3786</v>
      </c>
      <c r="D532" s="3" t="s">
        <v>4233</v>
      </c>
      <c r="E532" s="5" t="s">
        <v>4593</v>
      </c>
      <c r="F532" s="16" t="s">
        <v>28</v>
      </c>
      <c r="G532" s="16" t="s">
        <v>28</v>
      </c>
      <c r="H532" s="16" t="s">
        <v>203</v>
      </c>
      <c r="I532" s="108" t="s">
        <v>3874</v>
      </c>
      <c r="J532" s="108" t="s">
        <v>4354</v>
      </c>
      <c r="K532" s="108" t="s">
        <v>22</v>
      </c>
      <c r="L532" s="16"/>
      <c r="M532" s="16" t="s">
        <v>22</v>
      </c>
      <c r="N532" s="16" t="s">
        <v>4596</v>
      </c>
      <c r="O532" s="16"/>
      <c r="P532" s="10" t="s">
        <v>23</v>
      </c>
    </row>
    <row r="533">
      <c r="A533" s="20" t="s">
        <v>4597</v>
      </c>
      <c r="B533" s="107" t="str">
        <f> VLOOKUP($A533,datasets!$A:$B,2,0)</f>
        <v>Hou et al. 2023, Remote Sensing (I4QV6C6X)</v>
      </c>
      <c r="C533" s="16" t="s">
        <v>3849</v>
      </c>
      <c r="D533" s="3" t="s">
        <v>4598</v>
      </c>
      <c r="E533" s="5" t="s">
        <v>22</v>
      </c>
      <c r="F533" s="16" t="s">
        <v>28</v>
      </c>
      <c r="G533" s="16" t="s">
        <v>28</v>
      </c>
      <c r="H533" s="16" t="s">
        <v>3252</v>
      </c>
      <c r="I533" s="108" t="s">
        <v>22</v>
      </c>
      <c r="J533" s="108" t="s">
        <v>22</v>
      </c>
      <c r="K533" s="108" t="s">
        <v>22</v>
      </c>
      <c r="L533" s="16"/>
      <c r="M533" s="16" t="s">
        <v>22</v>
      </c>
      <c r="N533" s="16" t="s">
        <v>4599</v>
      </c>
      <c r="O533" s="16"/>
      <c r="P533" s="10" t="s">
        <v>23</v>
      </c>
    </row>
    <row r="534">
      <c r="A534" s="20" t="s">
        <v>4600</v>
      </c>
      <c r="B534" s="107" t="str">
        <f> VLOOKUP($A534,datasets!$A:$B,2,0)</f>
        <v>Hufkens et al. 2020, Remote Sensing (8YJ6EBX4)</v>
      </c>
      <c r="C534" s="16" t="s">
        <v>3786</v>
      </c>
      <c r="D534" s="3" t="s">
        <v>4233</v>
      </c>
      <c r="E534" s="5" t="s">
        <v>4601</v>
      </c>
      <c r="F534" s="16" t="s">
        <v>203</v>
      </c>
      <c r="G534" s="16" t="s">
        <v>28</v>
      </c>
      <c r="H534" s="16" t="s">
        <v>203</v>
      </c>
      <c r="I534" s="108" t="s">
        <v>4602</v>
      </c>
      <c r="J534" s="108" t="s">
        <v>4526</v>
      </c>
      <c r="K534" s="108" t="s">
        <v>4603</v>
      </c>
      <c r="L534" s="16"/>
      <c r="M534" s="16"/>
      <c r="N534" s="16"/>
      <c r="O534" s="16"/>
      <c r="P534" s="10" t="s">
        <v>23</v>
      </c>
    </row>
    <row r="535">
      <c r="A535" s="20" t="s">
        <v>4604</v>
      </c>
      <c r="B535" s="107" t="str">
        <f> VLOOKUP($A535,datasets!$A:$B,2,0)</f>
        <v>Karwel and Markiewicz 2022, Sensors and Machine Learning Applications (4VDDTP92)</v>
      </c>
      <c r="C535" s="16" t="s">
        <v>3786</v>
      </c>
      <c r="D535" s="3" t="s">
        <v>4233</v>
      </c>
      <c r="E535" s="5" t="s">
        <v>22</v>
      </c>
      <c r="F535" s="16" t="s">
        <v>203</v>
      </c>
      <c r="G535" s="16" t="s">
        <v>28</v>
      </c>
      <c r="H535" s="16" t="s">
        <v>3252</v>
      </c>
      <c r="I535" s="108" t="s">
        <v>22</v>
      </c>
      <c r="J535" s="108" t="s">
        <v>22</v>
      </c>
      <c r="K535" s="108" t="s">
        <v>22</v>
      </c>
      <c r="L535" s="16"/>
      <c r="M535" s="16" t="s">
        <v>22</v>
      </c>
      <c r="N535" s="16"/>
      <c r="O535" s="16"/>
      <c r="P535" s="10" t="s">
        <v>23</v>
      </c>
    </row>
    <row r="536">
      <c r="A536" s="20" t="s">
        <v>4605</v>
      </c>
      <c r="B536" s="107" t="str">
        <f> VLOOKUP($A536,datasets!$A:$B,2,0)</f>
        <v>Karwel and Markiewicz 2022, Sensors and Machine Learning Applications (4VDDTP92)</v>
      </c>
      <c r="C536" s="16" t="s">
        <v>3786</v>
      </c>
      <c r="D536" s="3" t="s">
        <v>4233</v>
      </c>
      <c r="E536" s="5" t="s">
        <v>22</v>
      </c>
      <c r="F536" s="16" t="s">
        <v>203</v>
      </c>
      <c r="G536" s="16" t="s">
        <v>28</v>
      </c>
      <c r="H536" s="16" t="s">
        <v>3252</v>
      </c>
      <c r="I536" s="108" t="s">
        <v>22</v>
      </c>
      <c r="J536" s="108" t="s">
        <v>22</v>
      </c>
      <c r="K536" s="108" t="s">
        <v>22</v>
      </c>
      <c r="L536" s="16"/>
      <c r="M536" s="16" t="s">
        <v>22</v>
      </c>
      <c r="N536" s="16"/>
      <c r="O536" s="16"/>
      <c r="P536" s="10" t="s">
        <v>23</v>
      </c>
    </row>
    <row r="537">
      <c r="A537" s="20" t="s">
        <v>4606</v>
      </c>
      <c r="B537" s="107" t="str">
        <f> VLOOKUP($A537,datasets!$A:$B,2,0)</f>
        <v>Kc et al. 2023, Applied Geomatics (GXWTLUA9)</v>
      </c>
      <c r="C537" s="16" t="s">
        <v>3777</v>
      </c>
      <c r="D537" s="3" t="s">
        <v>4607</v>
      </c>
      <c r="E537" s="5" t="s">
        <v>22</v>
      </c>
      <c r="F537" s="16" t="s">
        <v>203</v>
      </c>
      <c r="G537" s="16" t="s">
        <v>28</v>
      </c>
      <c r="H537" s="16" t="s">
        <v>3252</v>
      </c>
      <c r="I537" s="108" t="s">
        <v>22</v>
      </c>
      <c r="J537" s="108" t="s">
        <v>22</v>
      </c>
      <c r="K537" s="108" t="s">
        <v>22</v>
      </c>
      <c r="L537" s="16"/>
      <c r="M537" s="16" t="s">
        <v>22</v>
      </c>
      <c r="N537" s="16"/>
      <c r="O537" s="16"/>
      <c r="P537" s="10" t="s">
        <v>23</v>
      </c>
    </row>
    <row r="538">
      <c r="A538" s="20" t="s">
        <v>2140</v>
      </c>
      <c r="B538" s="107" t="str">
        <f> VLOOKUP($A538,datasets!$A:$B,2,0)</f>
        <v>Knuth et al. 2023, Remote Sensing of Environment (7JEVHID6)</v>
      </c>
      <c r="C538" s="16" t="s">
        <v>3798</v>
      </c>
      <c r="D538" s="3" t="s">
        <v>4608</v>
      </c>
      <c r="E538" s="5" t="s">
        <v>22</v>
      </c>
      <c r="F538" s="16" t="s">
        <v>28</v>
      </c>
      <c r="G538" s="16" t="s">
        <v>203</v>
      </c>
      <c r="H538" s="16" t="s">
        <v>203</v>
      </c>
      <c r="I538" s="108" t="s">
        <v>4609</v>
      </c>
      <c r="J538" s="108" t="s">
        <v>4610</v>
      </c>
      <c r="K538" s="108" t="s">
        <v>4311</v>
      </c>
      <c r="L538" s="16"/>
      <c r="M538" s="16" t="s">
        <v>22</v>
      </c>
      <c r="N538" s="16" t="s">
        <v>4611</v>
      </c>
      <c r="O538" s="16"/>
      <c r="P538" s="10" t="s">
        <v>23</v>
      </c>
    </row>
    <row r="539">
      <c r="A539" s="20" t="s">
        <v>2142</v>
      </c>
      <c r="B539" s="107" t="str">
        <f> VLOOKUP($A539,datasets!$A:$B,2,0)</f>
        <v>Knuth et al. 2023, Remote Sensing of Environment (7JEVHID6)</v>
      </c>
      <c r="C539" s="16" t="s">
        <v>3798</v>
      </c>
      <c r="D539" s="3" t="s">
        <v>4608</v>
      </c>
      <c r="E539" s="5" t="s">
        <v>22</v>
      </c>
      <c r="F539" s="16" t="s">
        <v>28</v>
      </c>
      <c r="G539" s="16" t="s">
        <v>203</v>
      </c>
      <c r="H539" s="16" t="s">
        <v>203</v>
      </c>
      <c r="I539" s="108" t="s">
        <v>4609</v>
      </c>
      <c r="J539" s="108" t="s">
        <v>4610</v>
      </c>
      <c r="K539" s="108" t="s">
        <v>4311</v>
      </c>
      <c r="L539" s="16"/>
      <c r="M539" s="16" t="s">
        <v>22</v>
      </c>
      <c r="N539" s="16" t="s">
        <v>4611</v>
      </c>
      <c r="O539" s="16"/>
      <c r="P539" s="10" t="s">
        <v>23</v>
      </c>
    </row>
    <row r="540">
      <c r="A540" s="16" t="s">
        <v>2144</v>
      </c>
      <c r="B540" s="107" t="str">
        <f> VLOOKUP($A540,datasets!$A:$B,2,0)</f>
        <v>Knuth et al. 2023, Remote Sensing of Environment (7JEVHID6)</v>
      </c>
      <c r="C540" s="16" t="s">
        <v>3798</v>
      </c>
      <c r="D540" s="3" t="s">
        <v>4608</v>
      </c>
      <c r="E540" s="5" t="s">
        <v>22</v>
      </c>
      <c r="F540" s="16" t="s">
        <v>28</v>
      </c>
      <c r="G540" s="16" t="s">
        <v>203</v>
      </c>
      <c r="H540" s="16" t="s">
        <v>203</v>
      </c>
      <c r="I540" s="108" t="s">
        <v>4609</v>
      </c>
      <c r="J540" s="108" t="s">
        <v>4610</v>
      </c>
      <c r="K540" s="108" t="s">
        <v>4311</v>
      </c>
      <c r="L540" s="16"/>
      <c r="M540" s="16" t="s">
        <v>22</v>
      </c>
      <c r="N540" s="16" t="s">
        <v>4611</v>
      </c>
      <c r="O540" s="16"/>
      <c r="P540" s="10" t="s">
        <v>23</v>
      </c>
    </row>
    <row r="541">
      <c r="A541" s="20" t="s">
        <v>4612</v>
      </c>
      <c r="B541" s="107" t="str">
        <f> VLOOKUP($A541,datasets!$A:$B,2,0)</f>
        <v>Malekian et al. 2022, Computational Science and Its Applications – ICCSA 2022 Workshops (LYBA5XIA)</v>
      </c>
      <c r="C541" s="16" t="s">
        <v>3786</v>
      </c>
      <c r="D541" s="3" t="s">
        <v>4233</v>
      </c>
      <c r="E541" s="5" t="s">
        <v>4613</v>
      </c>
      <c r="F541" s="16" t="s">
        <v>203</v>
      </c>
      <c r="G541" s="16" t="s">
        <v>28</v>
      </c>
      <c r="H541" s="16" t="s">
        <v>203</v>
      </c>
      <c r="I541" s="108" t="s">
        <v>22</v>
      </c>
      <c r="J541" s="108" t="s">
        <v>22</v>
      </c>
      <c r="K541" s="108" t="s">
        <v>4311</v>
      </c>
      <c r="L541" s="16"/>
      <c r="M541" s="16" t="s">
        <v>4614</v>
      </c>
      <c r="N541" s="16" t="s">
        <v>4594</v>
      </c>
      <c r="O541" s="16"/>
      <c r="P541" s="10" t="s">
        <v>23</v>
      </c>
    </row>
    <row r="542">
      <c r="A542" s="20" t="s">
        <v>4615</v>
      </c>
      <c r="B542" s="107" t="str">
        <f> VLOOKUP($A542,datasets!$A:$B,2,0)</f>
        <v>Malekian et al. 2022, Computational Science and Its Applications – ICCSA 2022 Workshops (LYBA5XIA)</v>
      </c>
      <c r="C542" s="16" t="s">
        <v>3786</v>
      </c>
      <c r="D542" s="3" t="s">
        <v>4233</v>
      </c>
      <c r="E542" s="5" t="s">
        <v>4613</v>
      </c>
      <c r="F542" s="16" t="s">
        <v>203</v>
      </c>
      <c r="G542" s="16" t="s">
        <v>203</v>
      </c>
      <c r="H542" s="16" t="s">
        <v>203</v>
      </c>
      <c r="I542" s="108" t="s">
        <v>22</v>
      </c>
      <c r="J542" s="108" t="s">
        <v>22</v>
      </c>
      <c r="K542" s="108" t="s">
        <v>4311</v>
      </c>
      <c r="L542" s="16"/>
      <c r="M542" s="16" t="s">
        <v>4614</v>
      </c>
      <c r="N542" s="16" t="s">
        <v>4594</v>
      </c>
      <c r="O542" s="16"/>
      <c r="P542" s="10" t="s">
        <v>23</v>
      </c>
    </row>
    <row r="543">
      <c r="A543" s="20" t="s">
        <v>4616</v>
      </c>
      <c r="B543" s="107" t="str">
        <f> VLOOKUP($A543,datasets!$A:$B,2,0)</f>
        <v>Malekian et al. 2022, Computational Science and Its Applications – ICCSA 2022 Workshops (LYBA5XIA)</v>
      </c>
      <c r="C543" s="16" t="s">
        <v>3786</v>
      </c>
      <c r="D543" s="3" t="s">
        <v>4233</v>
      </c>
      <c r="E543" s="5" t="s">
        <v>4613</v>
      </c>
      <c r="F543" s="16" t="s">
        <v>203</v>
      </c>
      <c r="G543" s="16" t="s">
        <v>203</v>
      </c>
      <c r="H543" s="16" t="s">
        <v>203</v>
      </c>
      <c r="I543" s="108" t="s">
        <v>22</v>
      </c>
      <c r="J543" s="108" t="s">
        <v>22</v>
      </c>
      <c r="K543" s="108" t="s">
        <v>4311</v>
      </c>
      <c r="L543" s="16"/>
      <c r="M543" s="16" t="s">
        <v>4614</v>
      </c>
      <c r="N543" s="16" t="s">
        <v>4594</v>
      </c>
      <c r="O543" s="16"/>
      <c r="P543" s="10" t="s">
        <v>23</v>
      </c>
    </row>
    <row r="544">
      <c r="A544" s="20" t="s">
        <v>4617</v>
      </c>
      <c r="B544" s="107" t="str">
        <f> VLOOKUP($A544,datasets!$A:$B,2,0)</f>
        <v>Malekian et al. 2022, Computational Science and Its Applications – ICCSA 2022 Workshops (LYBA5XIA)</v>
      </c>
      <c r="C544" s="16" t="s">
        <v>3786</v>
      </c>
      <c r="D544" s="3" t="s">
        <v>4233</v>
      </c>
      <c r="E544" s="5" t="s">
        <v>4613</v>
      </c>
      <c r="F544" s="16" t="s">
        <v>203</v>
      </c>
      <c r="G544" s="16" t="s">
        <v>203</v>
      </c>
      <c r="H544" s="16" t="s">
        <v>203</v>
      </c>
      <c r="I544" s="108" t="s">
        <v>22</v>
      </c>
      <c r="J544" s="108" t="s">
        <v>22</v>
      </c>
      <c r="K544" s="108" t="s">
        <v>4311</v>
      </c>
      <c r="L544" s="16"/>
      <c r="M544" s="16" t="s">
        <v>4614</v>
      </c>
      <c r="N544" s="16" t="s">
        <v>4594</v>
      </c>
      <c r="O544" s="16"/>
      <c r="P544" s="10" t="s">
        <v>23</v>
      </c>
    </row>
    <row r="545">
      <c r="A545" s="20" t="s">
        <v>4618</v>
      </c>
      <c r="B545" s="107" t="str">
        <f> VLOOKUP($A545,datasets!$A:$B,2,0)</f>
        <v>Malekian et al. 2022, Computational Science and Its Applications – ICCSA 2022 Workshops (LYBA5XIA)</v>
      </c>
      <c r="C545" s="16" t="s">
        <v>3786</v>
      </c>
      <c r="D545" s="3" t="s">
        <v>4233</v>
      </c>
      <c r="E545" s="5" t="s">
        <v>4613</v>
      </c>
      <c r="F545" s="16" t="s">
        <v>203</v>
      </c>
      <c r="G545" s="16" t="s">
        <v>203</v>
      </c>
      <c r="H545" s="16" t="s">
        <v>203</v>
      </c>
      <c r="I545" s="108" t="s">
        <v>22</v>
      </c>
      <c r="J545" s="108" t="s">
        <v>22</v>
      </c>
      <c r="K545" s="108" t="s">
        <v>4311</v>
      </c>
      <c r="L545" s="16"/>
      <c r="M545" s="16" t="s">
        <v>4614</v>
      </c>
      <c r="N545" s="16" t="s">
        <v>4594</v>
      </c>
      <c r="O545" s="16"/>
      <c r="P545" s="10" t="s">
        <v>23</v>
      </c>
    </row>
    <row r="546">
      <c r="A546" s="20" t="s">
        <v>4619</v>
      </c>
      <c r="B546" s="107" t="str">
        <f> VLOOKUP($A546,datasets!$A:$B,2,0)</f>
        <v>Malekian et al. 2022, Computational Science and Its Applications – ICCSA 2022 Workshops (LYBA5XIA)</v>
      </c>
      <c r="C546" s="16" t="s">
        <v>3786</v>
      </c>
      <c r="D546" s="3" t="s">
        <v>4233</v>
      </c>
      <c r="E546" s="5" t="s">
        <v>4613</v>
      </c>
      <c r="F546" s="16" t="s">
        <v>203</v>
      </c>
      <c r="G546" s="16" t="s">
        <v>203</v>
      </c>
      <c r="H546" s="16" t="s">
        <v>203</v>
      </c>
      <c r="I546" s="108" t="s">
        <v>22</v>
      </c>
      <c r="J546" s="108" t="s">
        <v>22</v>
      </c>
      <c r="K546" s="108" t="s">
        <v>4311</v>
      </c>
      <c r="L546" s="16"/>
      <c r="M546" s="16" t="s">
        <v>4614</v>
      </c>
      <c r="N546" s="16" t="s">
        <v>4594</v>
      </c>
      <c r="O546" s="16"/>
      <c r="P546" s="10" t="s">
        <v>23</v>
      </c>
    </row>
    <row r="547">
      <c r="A547" s="20" t="s">
        <v>4620</v>
      </c>
      <c r="B547" s="107" t="str">
        <f> VLOOKUP($A547,datasets!$A:$B,2,0)</f>
        <v>Mestre-Runge et al. 2023, Remote Sensing (TJBJ85IC)</v>
      </c>
      <c r="C547" s="16" t="s">
        <v>3786</v>
      </c>
      <c r="D547" s="3" t="s">
        <v>4233</v>
      </c>
      <c r="E547" s="5" t="s">
        <v>22</v>
      </c>
      <c r="F547" s="16" t="s">
        <v>203</v>
      </c>
      <c r="G547" s="16" t="s">
        <v>28</v>
      </c>
      <c r="H547" s="16" t="s">
        <v>203</v>
      </c>
      <c r="I547" s="108" t="s">
        <v>3874</v>
      </c>
      <c r="J547" s="108" t="s">
        <v>4354</v>
      </c>
      <c r="K547" s="16" t="s">
        <v>22</v>
      </c>
      <c r="L547" s="16"/>
      <c r="M547" s="16" t="s">
        <v>22</v>
      </c>
      <c r="N547" s="16" t="s">
        <v>4594</v>
      </c>
      <c r="O547" s="16"/>
      <c r="P547" s="10" t="s">
        <v>23</v>
      </c>
    </row>
    <row r="548">
      <c r="A548" s="20" t="s">
        <v>4621</v>
      </c>
      <c r="B548" s="107" t="str">
        <f> VLOOKUP($A548,datasets!$A:$B,2,0)</f>
        <v>Mestre-Runge et al. 2023, Remote Sensing (TJBJ85IC)</v>
      </c>
      <c r="C548" s="16" t="s">
        <v>3786</v>
      </c>
      <c r="D548" s="3" t="s">
        <v>4233</v>
      </c>
      <c r="E548" s="5" t="s">
        <v>22</v>
      </c>
      <c r="F548" s="16" t="s">
        <v>203</v>
      </c>
      <c r="G548" s="16" t="s">
        <v>28</v>
      </c>
      <c r="H548" s="16" t="s">
        <v>203</v>
      </c>
      <c r="I548" s="108" t="s">
        <v>3874</v>
      </c>
      <c r="J548" s="108" t="s">
        <v>4354</v>
      </c>
      <c r="K548" s="16" t="s">
        <v>22</v>
      </c>
      <c r="L548" s="16"/>
      <c r="M548" s="16" t="s">
        <v>22</v>
      </c>
      <c r="N548" s="16" t="s">
        <v>4594</v>
      </c>
      <c r="O548" s="16"/>
      <c r="P548" s="10" t="s">
        <v>23</v>
      </c>
    </row>
    <row r="549">
      <c r="A549" s="20" t="s">
        <v>4622</v>
      </c>
      <c r="B549" s="107" t="str">
        <f> VLOOKUP($A549,datasets!$A:$B,2,0)</f>
        <v>Mestre-Runge et al. 2023, Remote Sensing (TJBJ85IC)</v>
      </c>
      <c r="C549" s="16" t="s">
        <v>3786</v>
      </c>
      <c r="D549" s="3" t="s">
        <v>4233</v>
      </c>
      <c r="E549" s="5" t="s">
        <v>22</v>
      </c>
      <c r="F549" s="16" t="s">
        <v>203</v>
      </c>
      <c r="G549" s="16" t="s">
        <v>28</v>
      </c>
      <c r="H549" s="16" t="s">
        <v>203</v>
      </c>
      <c r="I549" s="108" t="s">
        <v>3874</v>
      </c>
      <c r="J549" s="108" t="s">
        <v>4354</v>
      </c>
      <c r="K549" s="16" t="s">
        <v>22</v>
      </c>
      <c r="L549" s="16"/>
      <c r="M549" s="16" t="s">
        <v>22</v>
      </c>
      <c r="N549" s="16" t="s">
        <v>4594</v>
      </c>
      <c r="O549" s="16"/>
      <c r="P549" s="10" t="s">
        <v>23</v>
      </c>
    </row>
    <row r="550">
      <c r="A550" s="20" t="s">
        <v>4623</v>
      </c>
      <c r="B550" s="107" t="str">
        <f> VLOOKUP($A550,datasets!$A:$B,2,0)</f>
        <v>Michałowska and Głowienka 2022, Remote Sensing (VESQKNFP)</v>
      </c>
      <c r="C550" s="16" t="s">
        <v>3777</v>
      </c>
      <c r="D550" s="3" t="s">
        <v>22</v>
      </c>
      <c r="E550" s="5" t="s">
        <v>22</v>
      </c>
      <c r="F550" s="16" t="s">
        <v>203</v>
      </c>
      <c r="G550" s="16" t="s">
        <v>3252</v>
      </c>
      <c r="H550" s="16" t="s">
        <v>203</v>
      </c>
      <c r="I550" s="108" t="s">
        <v>4624</v>
      </c>
      <c r="J550" s="108" t="s">
        <v>22</v>
      </c>
      <c r="K550" s="108" t="s">
        <v>4625</v>
      </c>
      <c r="L550" s="16"/>
      <c r="M550" s="16" t="s">
        <v>22</v>
      </c>
      <c r="N550" s="16" t="s">
        <v>22</v>
      </c>
      <c r="O550" s="16"/>
      <c r="P550" s="10" t="s">
        <v>23</v>
      </c>
    </row>
    <row r="551">
      <c r="A551" s="20" t="s">
        <v>4626</v>
      </c>
      <c r="B551" s="107" t="str">
        <f> VLOOKUP($A551,datasets!$A:$B,2,0)</f>
        <v>Michałowska and Głowienka 2022, Remote Sensing (VESQKNFP)</v>
      </c>
      <c r="C551" s="16" t="s">
        <v>3777</v>
      </c>
      <c r="D551" s="3" t="s">
        <v>22</v>
      </c>
      <c r="E551" s="5" t="s">
        <v>22</v>
      </c>
      <c r="F551" s="16" t="s">
        <v>203</v>
      </c>
      <c r="G551" s="16" t="s">
        <v>3252</v>
      </c>
      <c r="H551" s="16" t="s">
        <v>203</v>
      </c>
      <c r="I551" s="108" t="s">
        <v>4624</v>
      </c>
      <c r="J551" s="108" t="s">
        <v>22</v>
      </c>
      <c r="K551" s="108" t="s">
        <v>4625</v>
      </c>
      <c r="L551" s="16"/>
      <c r="M551" s="16" t="s">
        <v>22</v>
      </c>
      <c r="N551" s="16" t="s">
        <v>22</v>
      </c>
      <c r="O551" s="16"/>
      <c r="P551" s="10" t="s">
        <v>23</v>
      </c>
    </row>
    <row r="552">
      <c r="A552" s="20" t="s">
        <v>4627</v>
      </c>
      <c r="B552" s="107" t="str">
        <f> VLOOKUP($A552,datasets!$A:$B,2,0)</f>
        <v>Michałowska and Głowienka 2022, Remote Sensing (VESQKNFP)</v>
      </c>
      <c r="C552" s="16" t="s">
        <v>3777</v>
      </c>
      <c r="D552" s="3" t="s">
        <v>22</v>
      </c>
      <c r="E552" s="5" t="s">
        <v>22</v>
      </c>
      <c r="F552" s="16" t="s">
        <v>203</v>
      </c>
      <c r="G552" s="16" t="s">
        <v>3252</v>
      </c>
      <c r="H552" s="16" t="s">
        <v>203</v>
      </c>
      <c r="I552" s="108" t="s">
        <v>4624</v>
      </c>
      <c r="J552" s="108" t="s">
        <v>22</v>
      </c>
      <c r="K552" s="108" t="s">
        <v>4625</v>
      </c>
      <c r="L552" s="16"/>
      <c r="M552" s="16" t="s">
        <v>22</v>
      </c>
      <c r="N552" s="16" t="s">
        <v>22</v>
      </c>
      <c r="O552" s="16"/>
      <c r="P552" s="10" t="s">
        <v>23</v>
      </c>
    </row>
    <row r="553">
      <c r="A553" s="20" t="s">
        <v>4628</v>
      </c>
      <c r="B553" s="107" t="str">
        <f> VLOOKUP($A553,datasets!$A:$B,2,0)</f>
        <v>Michałowska and Głowienka 2022, Remote Sensing (VESQKNFP)</v>
      </c>
      <c r="C553" s="16" t="s">
        <v>3777</v>
      </c>
      <c r="D553" s="3" t="s">
        <v>22</v>
      </c>
      <c r="E553" s="5" t="s">
        <v>22</v>
      </c>
      <c r="F553" s="16" t="s">
        <v>203</v>
      </c>
      <c r="G553" s="16" t="s">
        <v>3252</v>
      </c>
      <c r="H553" s="16" t="s">
        <v>203</v>
      </c>
      <c r="I553" s="108" t="s">
        <v>4624</v>
      </c>
      <c r="J553" s="108" t="s">
        <v>22</v>
      </c>
      <c r="K553" s="108" t="s">
        <v>4625</v>
      </c>
      <c r="L553" s="16"/>
      <c r="M553" s="16" t="s">
        <v>22</v>
      </c>
      <c r="N553" s="16" t="s">
        <v>22</v>
      </c>
      <c r="O553" s="16"/>
      <c r="P553" s="10" t="s">
        <v>23</v>
      </c>
    </row>
    <row r="554">
      <c r="A554" s="20" t="s">
        <v>4629</v>
      </c>
      <c r="B554" s="107" t="str">
        <f> VLOOKUP($A554,datasets!$A:$B,2,0)</f>
        <v>Muhammed et al. 2023, Earth System Science Data (AJAGKBP2)</v>
      </c>
      <c r="C554" s="16" t="s">
        <v>3786</v>
      </c>
      <c r="D554" s="3" t="s">
        <v>4233</v>
      </c>
      <c r="E554" s="5" t="s">
        <v>4593</v>
      </c>
      <c r="F554" s="16" t="s">
        <v>203</v>
      </c>
      <c r="G554" s="16" t="s">
        <v>203</v>
      </c>
      <c r="H554" s="16" t="s">
        <v>203</v>
      </c>
      <c r="I554" s="108" t="s">
        <v>4630</v>
      </c>
      <c r="J554" s="108" t="s">
        <v>22</v>
      </c>
      <c r="K554" s="108" t="s">
        <v>4311</v>
      </c>
      <c r="L554" s="16"/>
      <c r="M554" s="16" t="s">
        <v>4631</v>
      </c>
      <c r="N554" s="16"/>
      <c r="O554" s="16"/>
      <c r="P554" s="10" t="s">
        <v>23</v>
      </c>
    </row>
    <row r="555">
      <c r="A555" s="20" t="s">
        <v>4632</v>
      </c>
      <c r="B555" s="107" t="str">
        <f> VLOOKUP($A555,datasets!$A:$B,2,0)</f>
        <v>Muhammed et al. 2023, Earth System Science Data (AJAGKBP2)</v>
      </c>
      <c r="C555" s="16" t="s">
        <v>3786</v>
      </c>
      <c r="D555" s="3" t="s">
        <v>4233</v>
      </c>
      <c r="E555" s="5" t="s">
        <v>4633</v>
      </c>
      <c r="F555" s="16" t="s">
        <v>203</v>
      </c>
      <c r="G555" s="16" t="s">
        <v>203</v>
      </c>
      <c r="H555" s="16" t="s">
        <v>203</v>
      </c>
      <c r="I555" s="108" t="s">
        <v>4630</v>
      </c>
      <c r="J555" s="108" t="s">
        <v>22</v>
      </c>
      <c r="K555" s="108" t="s">
        <v>4311</v>
      </c>
      <c r="L555" s="16"/>
      <c r="M555" s="16" t="s">
        <v>4631</v>
      </c>
      <c r="N555" s="16"/>
      <c r="O555" s="16"/>
      <c r="P555" s="10" t="s">
        <v>23</v>
      </c>
    </row>
    <row r="556">
      <c r="A556" s="20" t="s">
        <v>2271</v>
      </c>
      <c r="B556" s="107" t="str">
        <f> VLOOKUP($A556,datasets!$A:$B,2,0)</f>
        <v>Nocerino et al. 2012, The International Archives of the Photogrammetry, Remote Sensing and Spatial Information Sciences (CZ796U9J)</v>
      </c>
      <c r="C556" s="16" t="s">
        <v>3777</v>
      </c>
      <c r="D556" s="3" t="s">
        <v>22</v>
      </c>
      <c r="E556" s="5" t="s">
        <v>22</v>
      </c>
      <c r="F556" s="16" t="s">
        <v>203</v>
      </c>
      <c r="G556" s="16" t="s">
        <v>3252</v>
      </c>
      <c r="H556" s="16" t="s">
        <v>3252</v>
      </c>
      <c r="I556" s="108" t="s">
        <v>22</v>
      </c>
      <c r="J556" s="108" t="s">
        <v>22</v>
      </c>
      <c r="K556" s="108" t="s">
        <v>22</v>
      </c>
      <c r="L556" s="108"/>
      <c r="M556" s="108" t="s">
        <v>22</v>
      </c>
      <c r="N556" s="108" t="s">
        <v>22</v>
      </c>
      <c r="O556" s="16"/>
      <c r="P556" s="10" t="s">
        <v>23</v>
      </c>
    </row>
    <row r="557">
      <c r="A557" s="16" t="s">
        <v>2272</v>
      </c>
      <c r="B557" s="107" t="str">
        <f> VLOOKUP($A557,datasets!$A:$B,2,0)</f>
        <v>Nocerino et al. 2012, The International Archives of the Photogrammetry, Remote Sensing and Spatial Information Sciences (CZ796U9J)</v>
      </c>
      <c r="C557" s="16" t="s">
        <v>3777</v>
      </c>
      <c r="D557" s="3" t="s">
        <v>22</v>
      </c>
      <c r="E557" s="5" t="s">
        <v>22</v>
      </c>
      <c r="F557" s="16" t="s">
        <v>203</v>
      </c>
      <c r="G557" s="16" t="s">
        <v>3252</v>
      </c>
      <c r="H557" s="16" t="s">
        <v>3252</v>
      </c>
      <c r="I557" s="108" t="s">
        <v>22</v>
      </c>
      <c r="J557" s="108" t="s">
        <v>22</v>
      </c>
      <c r="K557" s="108" t="s">
        <v>22</v>
      </c>
      <c r="L557" s="108"/>
      <c r="M557" s="108" t="s">
        <v>22</v>
      </c>
      <c r="N557" s="108" t="s">
        <v>22</v>
      </c>
      <c r="O557" s="16"/>
      <c r="P557" s="10" t="s">
        <v>23</v>
      </c>
    </row>
    <row r="558">
      <c r="A558" s="16" t="s">
        <v>2274</v>
      </c>
      <c r="B558" s="107" t="str">
        <f> VLOOKUP($A558,datasets!$A:$B,2,0)</f>
        <v>Nocerino et al. 2012, The International Archives of the Photogrammetry, Remote Sensing and Spatial Information Sciences (CZ796U9J)</v>
      </c>
      <c r="C558" s="16" t="s">
        <v>3777</v>
      </c>
      <c r="D558" s="3" t="s">
        <v>22</v>
      </c>
      <c r="E558" s="5" t="s">
        <v>22</v>
      </c>
      <c r="F558" s="16" t="s">
        <v>203</v>
      </c>
      <c r="G558" s="16" t="s">
        <v>3252</v>
      </c>
      <c r="H558" s="16" t="s">
        <v>3252</v>
      </c>
      <c r="I558" s="108" t="s">
        <v>22</v>
      </c>
      <c r="J558" s="108" t="s">
        <v>22</v>
      </c>
      <c r="K558" s="108" t="s">
        <v>22</v>
      </c>
      <c r="L558" s="108"/>
      <c r="M558" s="108" t="s">
        <v>22</v>
      </c>
      <c r="N558" s="108" t="s">
        <v>22</v>
      </c>
      <c r="O558" s="16"/>
      <c r="P558" s="10" t="s">
        <v>23</v>
      </c>
    </row>
    <row r="559">
      <c r="A559" s="20" t="s">
        <v>4634</v>
      </c>
      <c r="B559" s="107" t="str">
        <f> VLOOKUP($A559,datasets!$A:$B,2,0)</f>
        <v>Nyssen et al. 2022, Geoscience Data Journal (2828NT5L)</v>
      </c>
      <c r="C559" s="16" t="s">
        <v>3786</v>
      </c>
      <c r="D559" s="3" t="s">
        <v>4233</v>
      </c>
      <c r="E559" s="5" t="s">
        <v>22</v>
      </c>
      <c r="F559" s="16" t="s">
        <v>203</v>
      </c>
      <c r="G559" s="16" t="s">
        <v>3252</v>
      </c>
      <c r="H559" s="16" t="s">
        <v>3252</v>
      </c>
      <c r="I559" s="16" t="s">
        <v>22</v>
      </c>
      <c r="J559" s="108" t="s">
        <v>22</v>
      </c>
      <c r="K559" s="108" t="s">
        <v>22</v>
      </c>
      <c r="L559" s="108"/>
      <c r="M559" s="108" t="s">
        <v>22</v>
      </c>
      <c r="N559" s="108" t="s">
        <v>22</v>
      </c>
      <c r="O559" s="16" t="s">
        <v>2024</v>
      </c>
      <c r="P559" s="10" t="s">
        <v>23</v>
      </c>
    </row>
    <row r="560">
      <c r="A560" s="20" t="s">
        <v>4635</v>
      </c>
      <c r="B560" s="107" t="str">
        <f> VLOOKUP($A560,datasets!$A:$B,2,0)</f>
        <v>Piekielek et al. 2022, Journal of Map &amp; Geography Libraries (45Q77CGI)</v>
      </c>
      <c r="C560" s="16" t="s">
        <v>3777</v>
      </c>
      <c r="D560" s="3" t="s">
        <v>4636</v>
      </c>
      <c r="E560" s="5">
        <v>3.0</v>
      </c>
      <c r="F560" s="16" t="s">
        <v>203</v>
      </c>
      <c r="G560" s="16" t="s">
        <v>203</v>
      </c>
      <c r="H560" s="16" t="s">
        <v>3252</v>
      </c>
      <c r="I560" s="108" t="s">
        <v>22</v>
      </c>
      <c r="J560" s="108" t="s">
        <v>22</v>
      </c>
      <c r="K560" s="108" t="s">
        <v>22</v>
      </c>
      <c r="L560" s="108"/>
      <c r="M560" s="108" t="s">
        <v>22</v>
      </c>
      <c r="N560" s="108" t="s">
        <v>22</v>
      </c>
      <c r="O560" s="16"/>
      <c r="P560" s="10" t="s">
        <v>23</v>
      </c>
    </row>
    <row r="561">
      <c r="A561" s="4" t="s">
        <v>4637</v>
      </c>
      <c r="B561" s="107" t="str">
        <f> VLOOKUP($A561,datasets!$A:$B,2,0)</f>
        <v>Piermattei et al. 2023, Earth Surface Dynamics (AD3B83ZP)</v>
      </c>
      <c r="C561" s="16" t="s">
        <v>3786</v>
      </c>
      <c r="D561" s="3" t="s">
        <v>4233</v>
      </c>
      <c r="E561" s="5">
        <v>1.5</v>
      </c>
      <c r="F561" s="16" t="s">
        <v>203</v>
      </c>
      <c r="G561" s="16" t="s">
        <v>203</v>
      </c>
      <c r="H561" s="16" t="s">
        <v>203</v>
      </c>
      <c r="I561" s="108" t="s">
        <v>4638</v>
      </c>
      <c r="J561" s="108" t="s">
        <v>3789</v>
      </c>
      <c r="K561" s="108" t="s">
        <v>22</v>
      </c>
      <c r="L561" s="108"/>
      <c r="M561" s="108" t="s">
        <v>22</v>
      </c>
      <c r="N561" s="108" t="s">
        <v>22</v>
      </c>
      <c r="O561" s="16"/>
      <c r="P561" s="10" t="s">
        <v>23</v>
      </c>
    </row>
    <row r="562">
      <c r="A562" s="20" t="s">
        <v>4639</v>
      </c>
      <c r="B562" s="107" t="str">
        <f> VLOOKUP($A562,datasets!$A:$B,2,0)</f>
        <v>Piermattei et al. 2023, Earth Surface Dynamics (AD3B83ZP)</v>
      </c>
      <c r="C562" s="16" t="s">
        <v>3786</v>
      </c>
      <c r="D562" s="3" t="s">
        <v>4233</v>
      </c>
      <c r="E562" s="5">
        <v>1.5</v>
      </c>
      <c r="F562" s="16" t="s">
        <v>203</v>
      </c>
      <c r="G562" s="16" t="s">
        <v>203</v>
      </c>
      <c r="H562" s="16" t="s">
        <v>203</v>
      </c>
      <c r="I562" s="108" t="s">
        <v>4638</v>
      </c>
      <c r="J562" s="108" t="s">
        <v>3789</v>
      </c>
      <c r="K562" s="108" t="s">
        <v>22</v>
      </c>
      <c r="L562" s="108"/>
      <c r="M562" s="108" t="s">
        <v>22</v>
      </c>
      <c r="N562" s="108" t="s">
        <v>22</v>
      </c>
      <c r="O562" s="16"/>
      <c r="P562" s="10" t="s">
        <v>23</v>
      </c>
    </row>
    <row r="563">
      <c r="A563" s="20" t="s">
        <v>4640</v>
      </c>
      <c r="B563" s="107" t="str">
        <f> VLOOKUP($A563,datasets!$A:$B,2,0)</f>
        <v>Piermattei et al. 2023, Earth Surface Dynamics (AD3B83ZP)</v>
      </c>
      <c r="C563" s="16" t="s">
        <v>3786</v>
      </c>
      <c r="D563" s="3" t="s">
        <v>4233</v>
      </c>
      <c r="E563" s="5">
        <v>1.5</v>
      </c>
      <c r="F563" s="16" t="s">
        <v>203</v>
      </c>
      <c r="G563" s="16" t="s">
        <v>203</v>
      </c>
      <c r="H563" s="16" t="s">
        <v>203</v>
      </c>
      <c r="I563" s="108" t="s">
        <v>4638</v>
      </c>
      <c r="J563" s="108" t="s">
        <v>3789</v>
      </c>
      <c r="K563" s="108" t="s">
        <v>22</v>
      </c>
      <c r="L563" s="108"/>
      <c r="M563" s="108" t="s">
        <v>22</v>
      </c>
      <c r="N563" s="108" t="s">
        <v>22</v>
      </c>
      <c r="O563" s="16"/>
      <c r="P563" s="10" t="s">
        <v>23</v>
      </c>
    </row>
    <row r="564">
      <c r="A564" s="20" t="s">
        <v>4641</v>
      </c>
      <c r="B564" s="107" t="str">
        <f> VLOOKUP($A564,datasets!$A:$B,2,0)</f>
        <v>Piermattei et al. 2023, Earth Surface Dynamics (AD3B83ZP)</v>
      </c>
      <c r="C564" s="16" t="s">
        <v>3786</v>
      </c>
      <c r="D564" s="3" t="s">
        <v>4233</v>
      </c>
      <c r="E564" s="5">
        <v>1.5</v>
      </c>
      <c r="F564" s="16" t="s">
        <v>203</v>
      </c>
      <c r="G564" s="16" t="s">
        <v>203</v>
      </c>
      <c r="H564" s="16" t="s">
        <v>203</v>
      </c>
      <c r="I564" s="108" t="s">
        <v>4638</v>
      </c>
      <c r="J564" s="108" t="s">
        <v>3789</v>
      </c>
      <c r="K564" s="108" t="s">
        <v>22</v>
      </c>
      <c r="L564" s="108"/>
      <c r="M564" s="108" t="s">
        <v>22</v>
      </c>
      <c r="N564" s="108" t="s">
        <v>22</v>
      </c>
      <c r="O564" s="16"/>
      <c r="P564" s="10" t="s">
        <v>23</v>
      </c>
    </row>
    <row r="565">
      <c r="A565" s="20" t="s">
        <v>4642</v>
      </c>
      <c r="B565" s="107" t="str">
        <f> VLOOKUP($A565,datasets!$A:$B,2,0)</f>
        <v>Piermattei et al. 2023, Earth Surface Dynamics (AD3B83ZP)</v>
      </c>
      <c r="C565" s="16" t="s">
        <v>3786</v>
      </c>
      <c r="D565" s="3" t="s">
        <v>4233</v>
      </c>
      <c r="E565" s="5">
        <v>1.5</v>
      </c>
      <c r="F565" s="16" t="s">
        <v>203</v>
      </c>
      <c r="G565" s="16" t="s">
        <v>203</v>
      </c>
      <c r="H565" s="16" t="s">
        <v>203</v>
      </c>
      <c r="I565" s="108" t="s">
        <v>4638</v>
      </c>
      <c r="J565" s="108" t="s">
        <v>3789</v>
      </c>
      <c r="K565" s="108" t="s">
        <v>22</v>
      </c>
      <c r="L565" s="108"/>
      <c r="M565" s="108" t="s">
        <v>22</v>
      </c>
      <c r="N565" s="108" t="s">
        <v>22</v>
      </c>
      <c r="O565" s="16"/>
      <c r="P565" s="10" t="s">
        <v>23</v>
      </c>
    </row>
    <row r="566">
      <c r="A566" s="20" t="s">
        <v>4643</v>
      </c>
      <c r="B566" s="107" t="str">
        <f> VLOOKUP($A566,datasets!$A:$B,2,0)</f>
        <v>Piermattei et al. 2023, Earth Surface Dynamics (AD3B83ZP)</v>
      </c>
      <c r="C566" s="16" t="s">
        <v>3786</v>
      </c>
      <c r="D566" s="3" t="s">
        <v>4233</v>
      </c>
      <c r="E566" s="5">
        <v>1.5</v>
      </c>
      <c r="F566" s="16" t="s">
        <v>203</v>
      </c>
      <c r="G566" s="16" t="s">
        <v>203</v>
      </c>
      <c r="H566" s="16" t="s">
        <v>203</v>
      </c>
      <c r="I566" s="108" t="s">
        <v>4638</v>
      </c>
      <c r="J566" s="108" t="s">
        <v>3789</v>
      </c>
      <c r="K566" s="108" t="s">
        <v>22</v>
      </c>
      <c r="L566" s="108"/>
      <c r="M566" s="108" t="s">
        <v>22</v>
      </c>
      <c r="N566" s="108" t="s">
        <v>22</v>
      </c>
      <c r="O566" s="16"/>
      <c r="P566" s="10" t="s">
        <v>23</v>
      </c>
    </row>
    <row r="567">
      <c r="A567" s="20" t="s">
        <v>4644</v>
      </c>
      <c r="B567" s="107" t="str">
        <f> VLOOKUP($A567,datasets!$A:$B,2,0)</f>
        <v>Piermattei et al. 2023, Earth Surface Dynamics (AD3B83ZP)</v>
      </c>
      <c r="C567" s="16" t="s">
        <v>3786</v>
      </c>
      <c r="D567" s="3" t="s">
        <v>4233</v>
      </c>
      <c r="E567" s="5">
        <v>1.5</v>
      </c>
      <c r="F567" s="16" t="s">
        <v>203</v>
      </c>
      <c r="G567" s="16" t="s">
        <v>203</v>
      </c>
      <c r="H567" s="16" t="s">
        <v>203</v>
      </c>
      <c r="I567" s="108" t="s">
        <v>4638</v>
      </c>
      <c r="J567" s="108" t="s">
        <v>3789</v>
      </c>
      <c r="K567" s="108" t="s">
        <v>22</v>
      </c>
      <c r="L567" s="108"/>
      <c r="M567" s="108" t="s">
        <v>22</v>
      </c>
      <c r="N567" s="108" t="s">
        <v>22</v>
      </c>
      <c r="O567" s="16"/>
      <c r="P567" s="10" t="s">
        <v>23</v>
      </c>
    </row>
    <row r="568">
      <c r="A568" s="20" t="s">
        <v>4645</v>
      </c>
      <c r="B568" s="107" t="str">
        <f> VLOOKUP($A568,datasets!$A:$B,2,0)</f>
        <v>Piermattei et al. 2023, Earth Surface Dynamics (AD3B83ZP)</v>
      </c>
      <c r="C568" s="16" t="s">
        <v>3786</v>
      </c>
      <c r="D568" s="3" t="s">
        <v>4233</v>
      </c>
      <c r="E568" s="5">
        <v>1.5</v>
      </c>
      <c r="F568" s="16" t="s">
        <v>203</v>
      </c>
      <c r="G568" s="16" t="s">
        <v>203</v>
      </c>
      <c r="H568" s="16" t="s">
        <v>203</v>
      </c>
      <c r="I568" s="108" t="s">
        <v>4638</v>
      </c>
      <c r="J568" s="108" t="s">
        <v>3789</v>
      </c>
      <c r="K568" s="108" t="s">
        <v>22</v>
      </c>
      <c r="L568" s="108"/>
      <c r="M568" s="108" t="s">
        <v>22</v>
      </c>
      <c r="N568" s="108" t="s">
        <v>22</v>
      </c>
      <c r="O568" s="16"/>
      <c r="P568" s="10" t="s">
        <v>23</v>
      </c>
    </row>
    <row r="569">
      <c r="A569" s="20" t="s">
        <v>4646</v>
      </c>
      <c r="B569" s="107" t="str">
        <f> VLOOKUP($A569,datasets!$A:$B,2,0)</f>
        <v>Piermattei et al. 2023, Earth Surface Dynamics (AD3B83ZP)</v>
      </c>
      <c r="C569" s="16" t="s">
        <v>3786</v>
      </c>
      <c r="D569" s="3" t="s">
        <v>4233</v>
      </c>
      <c r="E569" s="5">
        <v>1.5</v>
      </c>
      <c r="F569" s="16" t="s">
        <v>203</v>
      </c>
      <c r="G569" s="16" t="s">
        <v>203</v>
      </c>
      <c r="H569" s="16" t="s">
        <v>203</v>
      </c>
      <c r="I569" s="108" t="s">
        <v>4638</v>
      </c>
      <c r="J569" s="108" t="s">
        <v>3789</v>
      </c>
      <c r="K569" s="108" t="s">
        <v>22</v>
      </c>
      <c r="L569" s="108"/>
      <c r="M569" s="108" t="s">
        <v>22</v>
      </c>
      <c r="N569" s="108" t="s">
        <v>22</v>
      </c>
      <c r="O569" s="16"/>
      <c r="P569" s="10" t="s">
        <v>23</v>
      </c>
    </row>
    <row r="570">
      <c r="A570" s="20" t="s">
        <v>4647</v>
      </c>
      <c r="B570" s="107" t="str">
        <f> VLOOKUP($A570,datasets!$A:$B,2,0)</f>
        <v>Prates et al. 2023, Remote Sensing (F6HXQDPE)</v>
      </c>
      <c r="C570" s="16" t="s">
        <v>3786</v>
      </c>
      <c r="D570" s="3" t="s">
        <v>3937</v>
      </c>
      <c r="E570" s="5">
        <v>1.0</v>
      </c>
      <c r="F570" s="16" t="s">
        <v>203</v>
      </c>
      <c r="G570" s="16" t="s">
        <v>3252</v>
      </c>
      <c r="H570" s="16" t="s">
        <v>3252</v>
      </c>
      <c r="I570" s="108" t="s">
        <v>22</v>
      </c>
      <c r="J570" s="108" t="s">
        <v>22</v>
      </c>
      <c r="K570" s="108" t="s">
        <v>22</v>
      </c>
      <c r="L570" s="108"/>
      <c r="M570" s="108" t="s">
        <v>22</v>
      </c>
      <c r="N570" s="108" t="s">
        <v>22</v>
      </c>
      <c r="O570" s="16"/>
      <c r="P570" s="10" t="s">
        <v>23</v>
      </c>
    </row>
    <row r="571">
      <c r="A571" s="20" t="s">
        <v>4648</v>
      </c>
      <c r="B571" s="107" t="str">
        <f> VLOOKUP($A571,datasets!$A:$B,2,0)</f>
        <v>Prates et al. 2023, Remote Sensing (F6HXQDPE)</v>
      </c>
      <c r="C571" s="16" t="s">
        <v>3786</v>
      </c>
      <c r="D571" s="3" t="s">
        <v>3937</v>
      </c>
      <c r="E571" s="5">
        <v>1.0</v>
      </c>
      <c r="F571" s="16" t="s">
        <v>203</v>
      </c>
      <c r="G571" s="16" t="s">
        <v>3252</v>
      </c>
      <c r="H571" s="16" t="s">
        <v>3252</v>
      </c>
      <c r="I571" s="108" t="s">
        <v>22</v>
      </c>
      <c r="J571" s="108" t="s">
        <v>22</v>
      </c>
      <c r="K571" s="108" t="s">
        <v>22</v>
      </c>
      <c r="L571" s="108"/>
      <c r="M571" s="108" t="s">
        <v>22</v>
      </c>
      <c r="N571" s="108" t="s">
        <v>22</v>
      </c>
      <c r="O571" s="16"/>
      <c r="P571" s="10" t="s">
        <v>23</v>
      </c>
    </row>
    <row r="572">
      <c r="A572" s="20" t="s">
        <v>4649</v>
      </c>
      <c r="B572" s="107" t="str">
        <f> VLOOKUP($A572,datasets!$A:$B,2,0)</f>
        <v>Rault et al. 2022, Earth (3ISKMFU4)</v>
      </c>
      <c r="C572" s="16" t="s">
        <v>3786</v>
      </c>
      <c r="D572" s="3" t="s">
        <v>4233</v>
      </c>
      <c r="E572" s="5" t="s">
        <v>22</v>
      </c>
      <c r="F572" s="16" t="s">
        <v>203</v>
      </c>
      <c r="G572" s="16" t="s">
        <v>28</v>
      </c>
      <c r="H572" s="16" t="s">
        <v>203</v>
      </c>
      <c r="I572" s="3" t="s">
        <v>4650</v>
      </c>
      <c r="J572" s="108" t="s">
        <v>4651</v>
      </c>
      <c r="K572" s="108" t="s">
        <v>22</v>
      </c>
      <c r="L572" s="108"/>
      <c r="M572" s="108" t="s">
        <v>22</v>
      </c>
      <c r="N572" s="108" t="s">
        <v>22</v>
      </c>
      <c r="O572" s="16"/>
      <c r="P572" s="10" t="s">
        <v>23</v>
      </c>
    </row>
    <row r="573">
      <c r="A573" s="20" t="s">
        <v>4652</v>
      </c>
      <c r="B573" s="107" t="str">
        <f> VLOOKUP($A573,datasets!$A:$B,2,0)</f>
        <v>Rault et al. 2022, Earth (3ISKMFU4)</v>
      </c>
      <c r="C573" s="16" t="s">
        <v>3786</v>
      </c>
      <c r="D573" s="3" t="s">
        <v>4233</v>
      </c>
      <c r="E573" s="5" t="s">
        <v>22</v>
      </c>
      <c r="F573" s="16" t="s">
        <v>203</v>
      </c>
      <c r="G573" s="16" t="s">
        <v>28</v>
      </c>
      <c r="H573" s="16" t="s">
        <v>203</v>
      </c>
      <c r="I573" s="3" t="s">
        <v>4650</v>
      </c>
      <c r="J573" s="108" t="s">
        <v>4651</v>
      </c>
      <c r="K573" s="108" t="s">
        <v>22</v>
      </c>
      <c r="L573" s="108"/>
      <c r="M573" s="108" t="s">
        <v>22</v>
      </c>
      <c r="N573" s="108" t="s">
        <v>22</v>
      </c>
      <c r="O573" s="16"/>
      <c r="P573" s="10" t="s">
        <v>23</v>
      </c>
    </row>
    <row r="574">
      <c r="A574" s="20" t="s">
        <v>4653</v>
      </c>
      <c r="B574" s="107" t="str">
        <f> VLOOKUP($A574,datasets!$A:$B,2,0)</f>
        <v>Robson et al. 2018, Frontiers in Earth Science (5HRXBD8K)</v>
      </c>
      <c r="C574" s="16" t="s">
        <v>3777</v>
      </c>
      <c r="D574" s="3" t="s">
        <v>4654</v>
      </c>
      <c r="E574" s="5">
        <v>2015.0</v>
      </c>
      <c r="F574" s="16" t="s">
        <v>203</v>
      </c>
      <c r="G574" s="16" t="s">
        <v>28</v>
      </c>
      <c r="H574" s="16" t="s">
        <v>3252</v>
      </c>
      <c r="I574" s="108" t="s">
        <v>22</v>
      </c>
      <c r="J574" s="108" t="s">
        <v>22</v>
      </c>
      <c r="K574" s="108" t="s">
        <v>22</v>
      </c>
      <c r="L574" s="108"/>
      <c r="M574" s="108" t="s">
        <v>22</v>
      </c>
      <c r="N574" s="108" t="s">
        <v>22</v>
      </c>
      <c r="O574" s="16"/>
      <c r="P574" s="10" t="s">
        <v>23</v>
      </c>
    </row>
    <row r="575">
      <c r="A575" s="20" t="s">
        <v>4655</v>
      </c>
      <c r="B575" s="107" t="str">
        <f> VLOOKUP($A575,datasets!$A:$B,2,0)</f>
        <v>Robson et al. 2018, Frontiers in Earth Science (5HRXBD8K)</v>
      </c>
      <c r="C575" s="16" t="s">
        <v>3777</v>
      </c>
      <c r="D575" s="3" t="s">
        <v>4654</v>
      </c>
      <c r="E575" s="5">
        <v>2015.0</v>
      </c>
      <c r="F575" s="16" t="s">
        <v>203</v>
      </c>
      <c r="G575" s="16" t="s">
        <v>28</v>
      </c>
      <c r="H575" s="16" t="s">
        <v>3252</v>
      </c>
      <c r="I575" s="108" t="s">
        <v>22</v>
      </c>
      <c r="J575" s="108" t="s">
        <v>22</v>
      </c>
      <c r="K575" s="108" t="s">
        <v>22</v>
      </c>
      <c r="L575" s="108"/>
      <c r="M575" s="108" t="s">
        <v>22</v>
      </c>
      <c r="N575" s="108" t="s">
        <v>22</v>
      </c>
      <c r="O575" s="16"/>
      <c r="P575" s="10" t="s">
        <v>23</v>
      </c>
    </row>
    <row r="576">
      <c r="A576" s="20" t="s">
        <v>4656</v>
      </c>
      <c r="B576" s="107" t="str">
        <f> VLOOKUP($A576,datasets!$A:$B,2,0)</f>
        <v>Różycki et al. 2023, Remote Sensing (S9E8XY8R)</v>
      </c>
      <c r="C576" s="16" t="s">
        <v>3786</v>
      </c>
      <c r="D576" s="3" t="s">
        <v>4233</v>
      </c>
      <c r="E576" s="5" t="s">
        <v>22</v>
      </c>
      <c r="F576" s="16" t="s">
        <v>203</v>
      </c>
      <c r="G576" s="16" t="s">
        <v>28</v>
      </c>
      <c r="H576" s="16" t="s">
        <v>3252</v>
      </c>
      <c r="I576" s="108" t="s">
        <v>22</v>
      </c>
      <c r="J576" s="108" t="s">
        <v>22</v>
      </c>
      <c r="K576" s="108" t="s">
        <v>22</v>
      </c>
      <c r="L576" s="108"/>
      <c r="M576" s="108" t="s">
        <v>22</v>
      </c>
      <c r="N576" s="108" t="s">
        <v>22</v>
      </c>
      <c r="O576" s="16"/>
      <c r="P576" s="10" t="s">
        <v>23</v>
      </c>
    </row>
    <row r="577">
      <c r="A577" s="20" t="s">
        <v>4657</v>
      </c>
      <c r="B577" s="107" t="str">
        <f> VLOOKUP($A577,datasets!$A:$B,2,0)</f>
        <v>Schwat et al. 2023, Geomorphology (CGB2DPYZ)</v>
      </c>
      <c r="C577" s="16" t="s">
        <v>3798</v>
      </c>
      <c r="D577" s="3" t="s">
        <v>4608</v>
      </c>
      <c r="E577" s="5" t="s">
        <v>22</v>
      </c>
      <c r="F577" s="16" t="s">
        <v>28</v>
      </c>
      <c r="G577" s="16" t="s">
        <v>203</v>
      </c>
      <c r="H577" s="16" t="s">
        <v>203</v>
      </c>
      <c r="I577" s="108" t="s">
        <v>4609</v>
      </c>
      <c r="J577" s="108" t="s">
        <v>4610</v>
      </c>
      <c r="K577" s="108" t="s">
        <v>4311</v>
      </c>
      <c r="L577" s="16"/>
      <c r="M577" s="16" t="s">
        <v>22</v>
      </c>
      <c r="N577" s="108" t="s">
        <v>4658</v>
      </c>
      <c r="O577" s="16" t="s">
        <v>2138</v>
      </c>
      <c r="P577" s="10" t="s">
        <v>23</v>
      </c>
    </row>
    <row r="578">
      <c r="A578" s="20" t="s">
        <v>4659</v>
      </c>
      <c r="B578" s="107" t="str">
        <f> VLOOKUP($A578,datasets!$A:$B,2,0)</f>
        <v>Schwat et al. 2023, Geomorphology (CGB2DPYZ)</v>
      </c>
      <c r="C578" s="16" t="s">
        <v>3798</v>
      </c>
      <c r="D578" s="3" t="s">
        <v>4608</v>
      </c>
      <c r="E578" s="5" t="s">
        <v>22</v>
      </c>
      <c r="F578" s="16" t="s">
        <v>28</v>
      </c>
      <c r="G578" s="16" t="s">
        <v>203</v>
      </c>
      <c r="H578" s="16" t="s">
        <v>203</v>
      </c>
      <c r="I578" s="108" t="s">
        <v>4609</v>
      </c>
      <c r="J578" s="108" t="s">
        <v>4610</v>
      </c>
      <c r="K578" s="108" t="s">
        <v>4311</v>
      </c>
      <c r="L578" s="16"/>
      <c r="M578" s="16" t="s">
        <v>22</v>
      </c>
      <c r="N578" s="108" t="s">
        <v>4658</v>
      </c>
      <c r="O578" s="16" t="s">
        <v>2138</v>
      </c>
      <c r="P578" s="10" t="s">
        <v>23</v>
      </c>
    </row>
    <row r="579">
      <c r="A579" s="20" t="s">
        <v>4660</v>
      </c>
      <c r="B579" s="107" t="str">
        <f> VLOOKUP($A579,datasets!$A:$B,2,0)</f>
        <v>Schwat et al. 2023, Geomorphology (CGB2DPYZ)</v>
      </c>
      <c r="C579" s="16" t="s">
        <v>3798</v>
      </c>
      <c r="D579" s="3" t="s">
        <v>4608</v>
      </c>
      <c r="E579" s="5" t="s">
        <v>22</v>
      </c>
      <c r="F579" s="16" t="s">
        <v>28</v>
      </c>
      <c r="G579" s="16" t="s">
        <v>203</v>
      </c>
      <c r="H579" s="16" t="s">
        <v>203</v>
      </c>
      <c r="I579" s="108" t="s">
        <v>4609</v>
      </c>
      <c r="J579" s="108" t="s">
        <v>4610</v>
      </c>
      <c r="K579" s="108" t="s">
        <v>4311</v>
      </c>
      <c r="L579" s="16"/>
      <c r="M579" s="16" t="s">
        <v>22</v>
      </c>
      <c r="N579" s="108" t="s">
        <v>4658</v>
      </c>
      <c r="O579" s="16" t="s">
        <v>2138</v>
      </c>
      <c r="P579" s="10" t="s">
        <v>23</v>
      </c>
    </row>
    <row r="580">
      <c r="A580" s="20" t="s">
        <v>4661</v>
      </c>
      <c r="B580" s="107" t="str">
        <f> VLOOKUP($A580,datasets!$A:$B,2,0)</f>
        <v>Schwat et al. 2023, Geomorphology (CGB2DPYZ)</v>
      </c>
      <c r="C580" s="16" t="s">
        <v>3798</v>
      </c>
      <c r="D580" s="3" t="s">
        <v>4608</v>
      </c>
      <c r="E580" s="5" t="s">
        <v>22</v>
      </c>
      <c r="F580" s="16" t="s">
        <v>28</v>
      </c>
      <c r="G580" s="16" t="s">
        <v>203</v>
      </c>
      <c r="H580" s="16" t="s">
        <v>203</v>
      </c>
      <c r="I580" s="108" t="s">
        <v>4609</v>
      </c>
      <c r="J580" s="108" t="s">
        <v>4610</v>
      </c>
      <c r="K580" s="108" t="s">
        <v>4311</v>
      </c>
      <c r="L580" s="16"/>
      <c r="M580" s="16" t="s">
        <v>22</v>
      </c>
      <c r="N580" s="108" t="s">
        <v>4658</v>
      </c>
      <c r="O580" s="16" t="s">
        <v>2138</v>
      </c>
      <c r="P580" s="10" t="s">
        <v>23</v>
      </c>
    </row>
    <row r="581">
      <c r="A581" s="20" t="s">
        <v>4662</v>
      </c>
      <c r="B581" s="107" t="str">
        <f> VLOOKUP($A581,datasets!$A:$B,2,0)</f>
        <v>Schwat et al. 2023, Geomorphology (CGB2DPYZ)</v>
      </c>
      <c r="C581" s="16" t="s">
        <v>3798</v>
      </c>
      <c r="D581" s="3" t="s">
        <v>4608</v>
      </c>
      <c r="E581" s="5" t="s">
        <v>22</v>
      </c>
      <c r="F581" s="16" t="s">
        <v>28</v>
      </c>
      <c r="G581" s="16" t="s">
        <v>203</v>
      </c>
      <c r="H581" s="16" t="s">
        <v>203</v>
      </c>
      <c r="I581" s="108" t="s">
        <v>4609</v>
      </c>
      <c r="J581" s="108" t="s">
        <v>4610</v>
      </c>
      <c r="K581" s="108" t="s">
        <v>4311</v>
      </c>
      <c r="L581" s="16"/>
      <c r="M581" s="16" t="s">
        <v>22</v>
      </c>
      <c r="N581" s="108" t="s">
        <v>4658</v>
      </c>
      <c r="O581" s="16" t="s">
        <v>2138</v>
      </c>
      <c r="P581" s="10" t="s">
        <v>23</v>
      </c>
    </row>
    <row r="582">
      <c r="A582" s="20" t="s">
        <v>4663</v>
      </c>
      <c r="B582" s="107" t="str">
        <f> VLOOKUP($A582,datasets!$A:$B,2,0)</f>
        <v>Schwat et al. 2023, Geomorphology (CGB2DPYZ)</v>
      </c>
      <c r="C582" s="16" t="s">
        <v>3798</v>
      </c>
      <c r="D582" s="3" t="s">
        <v>4608</v>
      </c>
      <c r="E582" s="5" t="s">
        <v>22</v>
      </c>
      <c r="F582" s="16" t="s">
        <v>28</v>
      </c>
      <c r="G582" s="16" t="s">
        <v>203</v>
      </c>
      <c r="H582" s="16" t="s">
        <v>203</v>
      </c>
      <c r="I582" s="108" t="s">
        <v>4609</v>
      </c>
      <c r="J582" s="108" t="s">
        <v>4610</v>
      </c>
      <c r="K582" s="108" t="s">
        <v>4311</v>
      </c>
      <c r="L582" s="16"/>
      <c r="M582" s="16" t="s">
        <v>22</v>
      </c>
      <c r="N582" s="108" t="s">
        <v>4658</v>
      </c>
      <c r="O582" s="16" t="s">
        <v>2138</v>
      </c>
      <c r="P582" s="10" t="s">
        <v>23</v>
      </c>
    </row>
    <row r="583">
      <c r="A583" s="20" t="s">
        <v>4664</v>
      </c>
      <c r="B583" s="107" t="str">
        <f> VLOOKUP($A583,datasets!$A:$B,2,0)</f>
        <v>Schwat et al. 2023, Geomorphology (CGB2DPYZ)</v>
      </c>
      <c r="C583" s="16" t="s">
        <v>3798</v>
      </c>
      <c r="D583" s="3" t="s">
        <v>4608</v>
      </c>
      <c r="E583" s="5" t="s">
        <v>22</v>
      </c>
      <c r="F583" s="16" t="s">
        <v>28</v>
      </c>
      <c r="G583" s="16" t="s">
        <v>203</v>
      </c>
      <c r="H583" s="16" t="s">
        <v>203</v>
      </c>
      <c r="I583" s="108" t="s">
        <v>4609</v>
      </c>
      <c r="J583" s="108" t="s">
        <v>4610</v>
      </c>
      <c r="K583" s="108" t="s">
        <v>4311</v>
      </c>
      <c r="L583" s="16"/>
      <c r="M583" s="16" t="s">
        <v>22</v>
      </c>
      <c r="N583" s="108" t="s">
        <v>4658</v>
      </c>
      <c r="O583" s="16" t="s">
        <v>2138</v>
      </c>
      <c r="P583" s="10" t="s">
        <v>23</v>
      </c>
    </row>
    <row r="584">
      <c r="A584" s="20" t="s">
        <v>4665</v>
      </c>
      <c r="B584" s="107" t="str">
        <f> VLOOKUP($A584,datasets!$A:$B,2,0)</f>
        <v>Schwat et al. 2023, Geomorphology (CGB2DPYZ)</v>
      </c>
      <c r="C584" s="16" t="s">
        <v>3798</v>
      </c>
      <c r="D584" s="3" t="s">
        <v>4608</v>
      </c>
      <c r="E584" s="5" t="s">
        <v>22</v>
      </c>
      <c r="F584" s="16" t="s">
        <v>28</v>
      </c>
      <c r="G584" s="16" t="s">
        <v>203</v>
      </c>
      <c r="H584" s="16" t="s">
        <v>203</v>
      </c>
      <c r="I584" s="108" t="s">
        <v>4609</v>
      </c>
      <c r="J584" s="108" t="s">
        <v>4610</v>
      </c>
      <c r="K584" s="108" t="s">
        <v>4311</v>
      </c>
      <c r="L584" s="16"/>
      <c r="M584" s="16" t="s">
        <v>22</v>
      </c>
      <c r="N584" s="108" t="s">
        <v>4658</v>
      </c>
      <c r="O584" s="16" t="s">
        <v>2138</v>
      </c>
      <c r="P584" s="10" t="s">
        <v>23</v>
      </c>
    </row>
    <row r="585">
      <c r="A585" s="20" t="s">
        <v>4666</v>
      </c>
      <c r="B585" s="107" t="str">
        <f> VLOOKUP($A585,datasets!$A:$B,2,0)</f>
        <v>Schwat et al. 2023, Geomorphology (CGB2DPYZ)</v>
      </c>
      <c r="C585" s="16" t="s">
        <v>3798</v>
      </c>
      <c r="D585" s="3" t="s">
        <v>4608</v>
      </c>
      <c r="E585" s="5" t="s">
        <v>22</v>
      </c>
      <c r="F585" s="16" t="s">
        <v>28</v>
      </c>
      <c r="G585" s="16" t="s">
        <v>203</v>
      </c>
      <c r="H585" s="16" t="s">
        <v>203</v>
      </c>
      <c r="I585" s="108" t="s">
        <v>4609</v>
      </c>
      <c r="J585" s="108" t="s">
        <v>4610</v>
      </c>
      <c r="K585" s="108" t="s">
        <v>4311</v>
      </c>
      <c r="L585" s="16"/>
      <c r="M585" s="16" t="s">
        <v>22</v>
      </c>
      <c r="N585" s="108" t="s">
        <v>4658</v>
      </c>
      <c r="O585" s="16" t="s">
        <v>2138</v>
      </c>
      <c r="P585" s="10" t="s">
        <v>23</v>
      </c>
    </row>
    <row r="586">
      <c r="A586" s="20" t="s">
        <v>4667</v>
      </c>
      <c r="B586" s="107" t="str">
        <f> VLOOKUP($A586,datasets!$A:$B,2,0)</f>
        <v>Schwat et al. 2023, Geomorphology (CGB2DPYZ)</v>
      </c>
      <c r="C586" s="16" t="s">
        <v>3798</v>
      </c>
      <c r="D586" s="3" t="s">
        <v>4608</v>
      </c>
      <c r="E586" s="5" t="s">
        <v>22</v>
      </c>
      <c r="F586" s="16" t="s">
        <v>28</v>
      </c>
      <c r="G586" s="16" t="s">
        <v>203</v>
      </c>
      <c r="H586" s="16" t="s">
        <v>203</v>
      </c>
      <c r="I586" s="108" t="s">
        <v>4609</v>
      </c>
      <c r="J586" s="108" t="s">
        <v>4610</v>
      </c>
      <c r="K586" s="108" t="s">
        <v>4311</v>
      </c>
      <c r="L586" s="16"/>
      <c r="M586" s="16" t="s">
        <v>22</v>
      </c>
      <c r="N586" s="108" t="s">
        <v>4658</v>
      </c>
      <c r="O586" s="16" t="s">
        <v>2138</v>
      </c>
      <c r="P586" s="10" t="s">
        <v>23</v>
      </c>
    </row>
    <row r="587">
      <c r="A587" s="20" t="s">
        <v>4668</v>
      </c>
      <c r="B587" s="107" t="str">
        <f> VLOOKUP($A587,datasets!$A:$B,2,0)</f>
        <v>Suh and Ouimet 2023, Photogrammetric Engineering &amp; Remote Sensing (9LTT2ELW)</v>
      </c>
      <c r="C587" s="16" t="s">
        <v>3786</v>
      </c>
      <c r="D587" s="3" t="s">
        <v>4233</v>
      </c>
      <c r="E587" s="5">
        <v>1.6</v>
      </c>
      <c r="F587" s="16" t="s">
        <v>203</v>
      </c>
      <c r="G587" s="16" t="s">
        <v>28</v>
      </c>
      <c r="H587" s="16" t="s">
        <v>203</v>
      </c>
      <c r="I587" s="108" t="s">
        <v>3874</v>
      </c>
      <c r="J587" s="108" t="s">
        <v>3874</v>
      </c>
      <c r="K587" s="108" t="s">
        <v>22</v>
      </c>
      <c r="L587" s="108"/>
      <c r="M587" s="108" t="s">
        <v>22</v>
      </c>
      <c r="N587" s="108" t="s">
        <v>4669</v>
      </c>
      <c r="O587" s="16"/>
      <c r="P587" s="10" t="s">
        <v>23</v>
      </c>
    </row>
    <row r="588">
      <c r="A588" s="20" t="s">
        <v>4670</v>
      </c>
      <c r="B588" s="107" t="str">
        <f> VLOOKUP($A588,datasets!$A:$B,2,0)</f>
        <v>Suh and Ouimet 2023, Photogrammetric Engineering &amp; Remote Sensing (9LTT2ELW)</v>
      </c>
      <c r="C588" s="16" t="s">
        <v>3786</v>
      </c>
      <c r="D588" s="3" t="s">
        <v>4233</v>
      </c>
      <c r="E588" s="5">
        <v>1.6</v>
      </c>
      <c r="F588" s="16" t="s">
        <v>203</v>
      </c>
      <c r="G588" s="16" t="s">
        <v>28</v>
      </c>
      <c r="H588" s="16" t="s">
        <v>203</v>
      </c>
      <c r="I588" s="108" t="s">
        <v>3874</v>
      </c>
      <c r="J588" s="108" t="s">
        <v>3874</v>
      </c>
      <c r="K588" s="108" t="s">
        <v>22</v>
      </c>
      <c r="L588" s="108"/>
      <c r="M588" s="108" t="s">
        <v>22</v>
      </c>
      <c r="N588" s="108" t="s">
        <v>4669</v>
      </c>
      <c r="O588" s="16"/>
      <c r="P588" s="10" t="s">
        <v>23</v>
      </c>
    </row>
    <row r="589">
      <c r="A589" s="20" t="s">
        <v>4671</v>
      </c>
      <c r="B589" s="107" t="str">
        <f> VLOOKUP($A589,datasets!$A:$B,2,0)</f>
        <v>Verhoeven and Vermuelen 2016, Remote Sensing (T8UZ36GE)</v>
      </c>
      <c r="C589" s="16" t="s">
        <v>3786</v>
      </c>
      <c r="D589" s="3" t="s">
        <v>3850</v>
      </c>
      <c r="E589" s="5" t="s">
        <v>3899</v>
      </c>
      <c r="F589" s="16" t="s">
        <v>203</v>
      </c>
      <c r="G589" s="16" t="s">
        <v>3252</v>
      </c>
      <c r="H589" s="16" t="s">
        <v>203</v>
      </c>
      <c r="I589" s="108" t="s">
        <v>3874</v>
      </c>
      <c r="J589" s="108" t="s">
        <v>3874</v>
      </c>
      <c r="K589" s="108" t="s">
        <v>22</v>
      </c>
      <c r="L589" s="108"/>
      <c r="M589" s="108" t="s">
        <v>22</v>
      </c>
      <c r="N589" s="108" t="s">
        <v>22</v>
      </c>
      <c r="O589" s="16"/>
      <c r="P589" s="10" t="s">
        <v>23</v>
      </c>
    </row>
    <row r="590">
      <c r="A590" s="20" t="s">
        <v>4672</v>
      </c>
      <c r="B590" s="107" t="str">
        <f> VLOOKUP($A590,datasets!$A:$B,2,0)</f>
        <v>Verhoeven and Vermuelen 2016, Remote Sensing (T8UZ36GE)</v>
      </c>
      <c r="C590" s="16" t="s">
        <v>3786</v>
      </c>
      <c r="D590" s="3" t="s">
        <v>3850</v>
      </c>
      <c r="E590" s="5" t="s">
        <v>3899</v>
      </c>
      <c r="F590" s="16" t="s">
        <v>203</v>
      </c>
      <c r="G590" s="16" t="s">
        <v>3252</v>
      </c>
      <c r="H590" s="16" t="s">
        <v>203</v>
      </c>
      <c r="I590" s="108" t="s">
        <v>3874</v>
      </c>
      <c r="J590" s="108" t="s">
        <v>3874</v>
      </c>
      <c r="K590" s="108" t="s">
        <v>22</v>
      </c>
      <c r="L590" s="108"/>
      <c r="M590" s="108" t="s">
        <v>22</v>
      </c>
      <c r="N590" s="108" t="s">
        <v>22</v>
      </c>
      <c r="O590" s="16"/>
      <c r="P590" s="10" t="s">
        <v>23</v>
      </c>
    </row>
    <row r="591">
      <c r="A591" s="20" t="s">
        <v>4673</v>
      </c>
      <c r="B591" s="107" t="str">
        <f> VLOOKUP($A591,datasets!$A:$B,2,0)</f>
        <v>Vivero et al. 2021, Frontiers in Remote Sensing (H55BD2CG)</v>
      </c>
      <c r="C591" s="16" t="s">
        <v>3777</v>
      </c>
      <c r="D591" s="3" t="s">
        <v>4674</v>
      </c>
      <c r="E591" s="5" t="s">
        <v>22</v>
      </c>
      <c r="F591" s="16" t="s">
        <v>203</v>
      </c>
      <c r="G591" s="16" t="s">
        <v>28</v>
      </c>
      <c r="H591" s="16" t="s">
        <v>3252</v>
      </c>
      <c r="I591" s="108" t="s">
        <v>22</v>
      </c>
      <c r="J591" s="108" t="s">
        <v>22</v>
      </c>
      <c r="K591" s="108" t="s">
        <v>22</v>
      </c>
      <c r="L591" s="108"/>
      <c r="M591" s="108" t="s">
        <v>22</v>
      </c>
      <c r="N591" s="108" t="s">
        <v>22</v>
      </c>
      <c r="O591" s="16"/>
      <c r="P591" s="10" t="s">
        <v>23</v>
      </c>
    </row>
    <row r="592">
      <c r="A592" s="20" t="s">
        <v>4675</v>
      </c>
      <c r="B592" s="107" t="str">
        <f> VLOOKUP($A592,datasets!$A:$B,2,0)</f>
        <v>Vivero et al. 2021, Frontiers in Remote Sensing (H55BD2CG)</v>
      </c>
      <c r="C592" s="16" t="s">
        <v>3777</v>
      </c>
      <c r="D592" s="3" t="s">
        <v>4674</v>
      </c>
      <c r="E592" s="5" t="s">
        <v>22</v>
      </c>
      <c r="F592" s="16" t="s">
        <v>203</v>
      </c>
      <c r="G592" s="16" t="s">
        <v>203</v>
      </c>
      <c r="H592" s="16" t="s">
        <v>3252</v>
      </c>
      <c r="I592" s="108" t="s">
        <v>22</v>
      </c>
      <c r="J592" s="108" t="s">
        <v>22</v>
      </c>
      <c r="K592" s="108" t="s">
        <v>22</v>
      </c>
      <c r="L592" s="108"/>
      <c r="M592" s="108" t="s">
        <v>22</v>
      </c>
      <c r="N592" s="108" t="s">
        <v>22</v>
      </c>
      <c r="O592" s="16"/>
      <c r="P592" s="10" t="s">
        <v>23</v>
      </c>
    </row>
    <row r="593">
      <c r="A593" s="20" t="s">
        <v>4676</v>
      </c>
      <c r="B593" s="107" t="str">
        <f> VLOOKUP($A593,datasets!$A:$B,2,0)</f>
        <v>Vivero et al. 2021, Frontiers in Remote Sensing (H55BD2CG)</v>
      </c>
      <c r="C593" s="16" t="s">
        <v>3777</v>
      </c>
      <c r="D593" s="3" t="s">
        <v>4674</v>
      </c>
      <c r="E593" s="5" t="s">
        <v>22</v>
      </c>
      <c r="F593" s="16" t="s">
        <v>203</v>
      </c>
      <c r="G593" s="16" t="s">
        <v>203</v>
      </c>
      <c r="H593" s="16" t="s">
        <v>3252</v>
      </c>
      <c r="I593" s="108" t="s">
        <v>22</v>
      </c>
      <c r="J593" s="108" t="s">
        <v>22</v>
      </c>
      <c r="K593" s="108" t="s">
        <v>22</v>
      </c>
      <c r="L593" s="108"/>
      <c r="M593" s="108" t="s">
        <v>22</v>
      </c>
      <c r="N593" s="108" t="s">
        <v>22</v>
      </c>
      <c r="O593" s="16"/>
      <c r="P593" s="10" t="s">
        <v>23</v>
      </c>
    </row>
    <row r="594">
      <c r="A594" s="20" t="s">
        <v>2429</v>
      </c>
      <c r="B594" s="107" t="str">
        <f> VLOOKUP($A594,datasets!$A:$B,2,0)</f>
        <v>Walstra et al. 2011, Earth Surface Processes and Landforms (C57DUZKR)</v>
      </c>
      <c r="C594" s="16" t="s">
        <v>3777</v>
      </c>
      <c r="D594" s="3" t="s">
        <v>3778</v>
      </c>
      <c r="E594" s="5">
        <v>9.0</v>
      </c>
      <c r="F594" s="16" t="s">
        <v>203</v>
      </c>
      <c r="G594" s="16" t="s">
        <v>3252</v>
      </c>
      <c r="H594" s="16" t="s">
        <v>3252</v>
      </c>
      <c r="I594" s="108" t="s">
        <v>22</v>
      </c>
      <c r="J594" s="108" t="s">
        <v>22</v>
      </c>
      <c r="K594" s="108" t="s">
        <v>22</v>
      </c>
      <c r="L594" s="108"/>
      <c r="M594" s="108" t="s">
        <v>22</v>
      </c>
      <c r="N594" s="108" t="s">
        <v>22</v>
      </c>
      <c r="O594" s="16"/>
      <c r="P594" s="10" t="s">
        <v>23</v>
      </c>
    </row>
    <row r="595">
      <c r="A595" s="20" t="s">
        <v>2430</v>
      </c>
      <c r="B595" s="107" t="str">
        <f> VLOOKUP($A595,datasets!$A:$B,2,0)</f>
        <v>Walstra et al. 2011, Earth Surface Processes and Landforms (C57DUZKR)</v>
      </c>
      <c r="C595" s="16" t="s">
        <v>3777</v>
      </c>
      <c r="D595" s="3" t="s">
        <v>3778</v>
      </c>
      <c r="E595" s="5">
        <v>9.0</v>
      </c>
      <c r="F595" s="16" t="s">
        <v>203</v>
      </c>
      <c r="G595" s="16" t="s">
        <v>3252</v>
      </c>
      <c r="H595" s="16" t="s">
        <v>3252</v>
      </c>
      <c r="I595" s="108" t="s">
        <v>22</v>
      </c>
      <c r="J595" s="108" t="s">
        <v>22</v>
      </c>
      <c r="K595" s="108" t="s">
        <v>22</v>
      </c>
      <c r="L595" s="108"/>
      <c r="M595" s="108" t="s">
        <v>22</v>
      </c>
      <c r="N595" s="108" t="s">
        <v>22</v>
      </c>
      <c r="O595" s="16"/>
      <c r="P595" s="10" t="s">
        <v>23</v>
      </c>
    </row>
    <row r="596">
      <c r="A596" s="20" t="s">
        <v>2431</v>
      </c>
      <c r="B596" s="107" t="str">
        <f> VLOOKUP($A596,datasets!$A:$B,2,0)</f>
        <v>Walstra et al. 2011, Earth Surface Processes and Landforms (C57DUZKR)</v>
      </c>
      <c r="C596" s="16" t="s">
        <v>3777</v>
      </c>
      <c r="D596" s="3" t="s">
        <v>3778</v>
      </c>
      <c r="E596" s="5">
        <v>9.0</v>
      </c>
      <c r="F596" s="16" t="s">
        <v>203</v>
      </c>
      <c r="G596" s="16" t="s">
        <v>3252</v>
      </c>
      <c r="H596" s="16" t="s">
        <v>3252</v>
      </c>
      <c r="I596" s="108" t="s">
        <v>22</v>
      </c>
      <c r="J596" s="108" t="s">
        <v>22</v>
      </c>
      <c r="K596" s="108" t="s">
        <v>22</v>
      </c>
      <c r="L596" s="108"/>
      <c r="M596" s="108" t="s">
        <v>22</v>
      </c>
      <c r="N596" s="108" t="s">
        <v>22</v>
      </c>
      <c r="O596" s="16"/>
      <c r="P596" s="10" t="s">
        <v>23</v>
      </c>
    </row>
    <row r="597">
      <c r="A597" s="20" t="s">
        <v>2432</v>
      </c>
      <c r="B597" s="107" t="str">
        <f> VLOOKUP($A597,datasets!$A:$B,2,0)</f>
        <v>Walstra et al. 2011, Earth Surface Processes and Landforms (C57DUZKR)</v>
      </c>
      <c r="C597" s="16" t="s">
        <v>3777</v>
      </c>
      <c r="D597" s="3" t="s">
        <v>3778</v>
      </c>
      <c r="E597" s="5">
        <v>9.0</v>
      </c>
      <c r="F597" s="16" t="s">
        <v>203</v>
      </c>
      <c r="G597" s="16" t="s">
        <v>3252</v>
      </c>
      <c r="H597" s="16" t="s">
        <v>3252</v>
      </c>
      <c r="I597" s="108" t="s">
        <v>22</v>
      </c>
      <c r="J597" s="108" t="s">
        <v>22</v>
      </c>
      <c r="K597" s="108" t="s">
        <v>22</v>
      </c>
      <c r="L597" s="108"/>
      <c r="M597" s="108" t="s">
        <v>22</v>
      </c>
      <c r="N597" s="108" t="s">
        <v>22</v>
      </c>
      <c r="O597" s="16"/>
      <c r="P597" s="10" t="s">
        <v>23</v>
      </c>
    </row>
    <row r="598">
      <c r="A598" s="20" t="s">
        <v>2433</v>
      </c>
      <c r="B598" s="107" t="str">
        <f> VLOOKUP($A598,datasets!$A:$B,2,0)</f>
        <v>Walstra et al. 2011, Earth Surface Processes and Landforms (C57DUZKR)</v>
      </c>
      <c r="C598" s="16" t="s">
        <v>3777</v>
      </c>
      <c r="D598" s="3" t="s">
        <v>3778</v>
      </c>
      <c r="E598" s="5">
        <v>9.0</v>
      </c>
      <c r="F598" s="16" t="s">
        <v>203</v>
      </c>
      <c r="G598" s="16" t="s">
        <v>3252</v>
      </c>
      <c r="H598" s="16" t="s">
        <v>3252</v>
      </c>
      <c r="I598" s="108" t="s">
        <v>22</v>
      </c>
      <c r="J598" s="108" t="s">
        <v>22</v>
      </c>
      <c r="K598" s="108" t="s">
        <v>22</v>
      </c>
      <c r="L598" s="108"/>
      <c r="M598" s="108" t="s">
        <v>22</v>
      </c>
      <c r="N598" s="108" t="s">
        <v>22</v>
      </c>
      <c r="O598" s="16"/>
      <c r="P598" s="10" t="s">
        <v>23</v>
      </c>
    </row>
    <row r="599">
      <c r="A599" s="20" t="s">
        <v>2434</v>
      </c>
      <c r="B599" s="107" t="str">
        <f> VLOOKUP($A599,datasets!$A:$B,2,0)</f>
        <v>Walstra et al. 2011, Earth Surface Processes and Landforms (C57DUZKR)</v>
      </c>
      <c r="C599" s="16" t="s">
        <v>3777</v>
      </c>
      <c r="D599" s="3" t="s">
        <v>3778</v>
      </c>
      <c r="E599" s="5">
        <v>9.0</v>
      </c>
      <c r="F599" s="16" t="s">
        <v>203</v>
      </c>
      <c r="G599" s="16" t="s">
        <v>3252</v>
      </c>
      <c r="H599" s="16" t="s">
        <v>3252</v>
      </c>
      <c r="I599" s="108" t="s">
        <v>22</v>
      </c>
      <c r="J599" s="108" t="s">
        <v>22</v>
      </c>
      <c r="K599" s="108" t="s">
        <v>22</v>
      </c>
      <c r="L599" s="108"/>
      <c r="M599" s="108" t="s">
        <v>22</v>
      </c>
      <c r="N599" s="108" t="s">
        <v>22</v>
      </c>
      <c r="O599" s="16"/>
      <c r="P599" s="10" t="s">
        <v>23</v>
      </c>
    </row>
    <row r="600">
      <c r="A600" s="20" t="s">
        <v>2435</v>
      </c>
      <c r="B600" s="107" t="str">
        <f> VLOOKUP($A600,datasets!$A:$B,2,0)</f>
        <v>Walstra et al. 2011, Earth Surface Processes and Landforms (C57DUZKR)</v>
      </c>
      <c r="C600" s="16" t="s">
        <v>3777</v>
      </c>
      <c r="D600" s="3" t="s">
        <v>3778</v>
      </c>
      <c r="E600" s="5">
        <v>9.0</v>
      </c>
      <c r="F600" s="16" t="s">
        <v>203</v>
      </c>
      <c r="G600" s="16" t="s">
        <v>3252</v>
      </c>
      <c r="H600" s="16" t="s">
        <v>3252</v>
      </c>
      <c r="I600" s="108" t="s">
        <v>22</v>
      </c>
      <c r="J600" s="108" t="s">
        <v>22</v>
      </c>
      <c r="K600" s="108" t="s">
        <v>22</v>
      </c>
      <c r="L600" s="108"/>
      <c r="M600" s="108" t="s">
        <v>22</v>
      </c>
      <c r="N600" s="108" t="s">
        <v>22</v>
      </c>
      <c r="O600" s="16"/>
      <c r="P600" s="10" t="s">
        <v>23</v>
      </c>
    </row>
    <row r="601">
      <c r="A601" s="20" t="s">
        <v>2436</v>
      </c>
      <c r="B601" s="107" t="str">
        <f> VLOOKUP($A601,datasets!$A:$B,2,0)</f>
        <v>Walstra et al. 2011, Earth Surface Processes and Landforms (C57DUZKR)</v>
      </c>
      <c r="C601" s="16" t="s">
        <v>3777</v>
      </c>
      <c r="D601" s="3" t="s">
        <v>3778</v>
      </c>
      <c r="E601" s="5">
        <v>9.0</v>
      </c>
      <c r="F601" s="16" t="s">
        <v>203</v>
      </c>
      <c r="G601" s="16" t="s">
        <v>3252</v>
      </c>
      <c r="H601" s="16" t="s">
        <v>3252</v>
      </c>
      <c r="I601" s="108" t="s">
        <v>22</v>
      </c>
      <c r="J601" s="108" t="s">
        <v>22</v>
      </c>
      <c r="K601" s="108" t="s">
        <v>22</v>
      </c>
      <c r="L601" s="108"/>
      <c r="M601" s="108" t="s">
        <v>22</v>
      </c>
      <c r="N601" s="108" t="s">
        <v>22</v>
      </c>
      <c r="O601" s="16"/>
      <c r="P601" s="10" t="s">
        <v>23</v>
      </c>
    </row>
    <row r="602">
      <c r="A602" s="20" t="s">
        <v>2437</v>
      </c>
      <c r="B602" s="107" t="str">
        <f> VLOOKUP($A602,datasets!$A:$B,2,0)</f>
        <v>Walstra et al. 2011, Earth Surface Processes and Landforms (C57DUZKR)</v>
      </c>
      <c r="C602" s="16" t="s">
        <v>3777</v>
      </c>
      <c r="D602" s="3" t="s">
        <v>3778</v>
      </c>
      <c r="E602" s="5">
        <v>9.0</v>
      </c>
      <c r="F602" s="16" t="s">
        <v>203</v>
      </c>
      <c r="G602" s="16" t="s">
        <v>3252</v>
      </c>
      <c r="H602" s="16" t="s">
        <v>3252</v>
      </c>
      <c r="I602" s="108" t="s">
        <v>22</v>
      </c>
      <c r="J602" s="108" t="s">
        <v>22</v>
      </c>
      <c r="K602" s="108" t="s">
        <v>22</v>
      </c>
      <c r="L602" s="108"/>
      <c r="M602" s="108" t="s">
        <v>22</v>
      </c>
      <c r="N602" s="108" t="s">
        <v>22</v>
      </c>
      <c r="O602" s="16"/>
      <c r="P602" s="10" t="s">
        <v>23</v>
      </c>
    </row>
    <row r="603">
      <c r="A603" s="20" t="s">
        <v>2438</v>
      </c>
      <c r="B603" s="107" t="str">
        <f> VLOOKUP($A603,datasets!$A:$B,2,0)</f>
        <v>Walstra et al. 2011, Earth Surface Processes and Landforms (C57DUZKR)</v>
      </c>
      <c r="C603" s="16" t="s">
        <v>3777</v>
      </c>
      <c r="D603" s="3" t="s">
        <v>3778</v>
      </c>
      <c r="E603" s="5">
        <v>9.0</v>
      </c>
      <c r="F603" s="16" t="s">
        <v>203</v>
      </c>
      <c r="G603" s="16" t="s">
        <v>3252</v>
      </c>
      <c r="H603" s="16" t="s">
        <v>3252</v>
      </c>
      <c r="I603" s="108" t="s">
        <v>22</v>
      </c>
      <c r="J603" s="108" t="s">
        <v>22</v>
      </c>
      <c r="K603" s="108" t="s">
        <v>22</v>
      </c>
      <c r="L603" s="108"/>
      <c r="M603" s="108" t="s">
        <v>22</v>
      </c>
      <c r="N603" s="108" t="s">
        <v>22</v>
      </c>
      <c r="O603" s="16"/>
      <c r="P603" s="10" t="s">
        <v>23</v>
      </c>
    </row>
    <row r="604">
      <c r="A604" s="20" t="s">
        <v>2439</v>
      </c>
      <c r="B604" s="107" t="str">
        <f> VLOOKUP($A604,datasets!$A:$B,2,0)</f>
        <v>Walstra et al. 2011, Earth Surface Processes and Landforms (C57DUZKR)</v>
      </c>
      <c r="C604" s="16" t="s">
        <v>3777</v>
      </c>
      <c r="D604" s="3" t="s">
        <v>3778</v>
      </c>
      <c r="E604" s="5">
        <v>9.0</v>
      </c>
      <c r="F604" s="16" t="s">
        <v>203</v>
      </c>
      <c r="G604" s="16" t="s">
        <v>3252</v>
      </c>
      <c r="H604" s="16" t="s">
        <v>3252</v>
      </c>
      <c r="I604" s="108" t="s">
        <v>22</v>
      </c>
      <c r="J604" s="108" t="s">
        <v>22</v>
      </c>
      <c r="K604" s="108" t="s">
        <v>22</v>
      </c>
      <c r="L604" s="108"/>
      <c r="M604" s="108" t="s">
        <v>22</v>
      </c>
      <c r="N604" s="108" t="s">
        <v>22</v>
      </c>
      <c r="O604" s="16"/>
      <c r="P604" s="10" t="s">
        <v>23</v>
      </c>
    </row>
    <row r="605">
      <c r="A605" s="20" t="s">
        <v>4677</v>
      </c>
      <c r="B605" s="107" t="str">
        <f> VLOOKUP($A605,datasets!$A:$B,2,0)</f>
        <v>Youssef and Doumit 2023, Geosystems and Geoenvironment (FZ2D7KEH)</v>
      </c>
      <c r="C605" s="16" t="s">
        <v>3786</v>
      </c>
      <c r="D605" s="3" t="s">
        <v>4233</v>
      </c>
      <c r="E605" s="5" t="s">
        <v>22</v>
      </c>
      <c r="F605" s="16" t="s">
        <v>203</v>
      </c>
      <c r="G605" s="16" t="s">
        <v>3252</v>
      </c>
      <c r="H605" s="16" t="s">
        <v>3252</v>
      </c>
      <c r="I605" s="108" t="s">
        <v>22</v>
      </c>
      <c r="J605" s="108" t="s">
        <v>22</v>
      </c>
      <c r="K605" s="108" t="s">
        <v>22</v>
      </c>
      <c r="L605" s="108"/>
      <c r="M605" s="108" t="s">
        <v>22</v>
      </c>
      <c r="N605" s="108" t="s">
        <v>22</v>
      </c>
      <c r="O605" s="16"/>
      <c r="P605" s="10" t="s">
        <v>23</v>
      </c>
    </row>
    <row r="606">
      <c r="A606" s="20" t="s">
        <v>2454</v>
      </c>
      <c r="B606" s="107" t="str">
        <f> VLOOKUP($A606,datasets!$A:$B,2,0)</f>
        <v>Zhang et al. 2021, ISPRS Journal of Photogrammetry and Remote Sensing (6P2CL666)</v>
      </c>
      <c r="C606" s="16" t="s">
        <v>3786</v>
      </c>
      <c r="D606" s="3" t="s">
        <v>3813</v>
      </c>
      <c r="E606" s="5" t="s">
        <v>22</v>
      </c>
      <c r="F606" s="16" t="s">
        <v>28</v>
      </c>
      <c r="G606" s="16" t="s">
        <v>203</v>
      </c>
      <c r="H606" s="16" t="s">
        <v>203</v>
      </c>
      <c r="I606" s="108" t="s">
        <v>4678</v>
      </c>
      <c r="J606" s="108" t="s">
        <v>4679</v>
      </c>
      <c r="K606" s="108" t="s">
        <v>22</v>
      </c>
      <c r="L606" s="108"/>
      <c r="M606" s="108" t="s">
        <v>22</v>
      </c>
      <c r="N606" s="16" t="s">
        <v>4680</v>
      </c>
      <c r="O606" s="16"/>
      <c r="P606" s="10" t="s">
        <v>23</v>
      </c>
    </row>
    <row r="607">
      <c r="A607" s="20" t="s">
        <v>2455</v>
      </c>
      <c r="B607" s="107" t="str">
        <f> VLOOKUP($A607,datasets!$A:$B,2,0)</f>
        <v>Zhang et al. 2021, ISPRS Journal of Photogrammetry and Remote Sensing (6P2CL666)</v>
      </c>
      <c r="C607" s="16" t="s">
        <v>3786</v>
      </c>
      <c r="D607" s="3" t="s">
        <v>3813</v>
      </c>
      <c r="E607" s="5" t="s">
        <v>22</v>
      </c>
      <c r="F607" s="16" t="s">
        <v>28</v>
      </c>
      <c r="G607" s="16" t="s">
        <v>203</v>
      </c>
      <c r="H607" s="16" t="s">
        <v>203</v>
      </c>
      <c r="I607" s="108" t="s">
        <v>4678</v>
      </c>
      <c r="J607" s="108" t="s">
        <v>4679</v>
      </c>
      <c r="K607" s="108" t="s">
        <v>22</v>
      </c>
      <c r="L607" s="108"/>
      <c r="M607" s="108" t="s">
        <v>22</v>
      </c>
      <c r="N607" s="16" t="s">
        <v>4680</v>
      </c>
      <c r="O607" s="16"/>
      <c r="P607" s="10" t="s">
        <v>23</v>
      </c>
    </row>
    <row r="608">
      <c r="A608" s="20" t="s">
        <v>2457</v>
      </c>
      <c r="B608" s="107" t="str">
        <f> VLOOKUP($A608,datasets!$A:$B,2,0)</f>
        <v>Zhang et al. 2021, ISPRS Journal of Photogrammetry and Remote Sensing (6P2CL666)</v>
      </c>
      <c r="C608" s="16" t="s">
        <v>3786</v>
      </c>
      <c r="D608" s="3" t="s">
        <v>3813</v>
      </c>
      <c r="E608" s="5" t="s">
        <v>22</v>
      </c>
      <c r="F608" s="16" t="s">
        <v>28</v>
      </c>
      <c r="G608" s="16" t="s">
        <v>203</v>
      </c>
      <c r="H608" s="16" t="s">
        <v>203</v>
      </c>
      <c r="I608" s="108" t="s">
        <v>4678</v>
      </c>
      <c r="J608" s="108" t="s">
        <v>4679</v>
      </c>
      <c r="K608" s="108" t="s">
        <v>22</v>
      </c>
      <c r="L608" s="108"/>
      <c r="M608" s="108" t="s">
        <v>22</v>
      </c>
      <c r="N608" s="16" t="s">
        <v>4680</v>
      </c>
      <c r="O608" s="16"/>
      <c r="P608" s="10" t="s">
        <v>23</v>
      </c>
    </row>
    <row r="609">
      <c r="A609" s="20" t="s">
        <v>2458</v>
      </c>
      <c r="B609" s="107" t="str">
        <f> VLOOKUP($A609,datasets!$A:$B,2,0)</f>
        <v>Zhang et al. 2021, ISPRS Journal of Photogrammetry and Remote Sensing (6P2CL666)</v>
      </c>
      <c r="C609" s="16" t="s">
        <v>3786</v>
      </c>
      <c r="D609" s="3" t="s">
        <v>3813</v>
      </c>
      <c r="E609" s="5" t="s">
        <v>22</v>
      </c>
      <c r="F609" s="16" t="s">
        <v>28</v>
      </c>
      <c r="G609" s="16" t="s">
        <v>203</v>
      </c>
      <c r="H609" s="16" t="s">
        <v>203</v>
      </c>
      <c r="I609" s="108" t="s">
        <v>4678</v>
      </c>
      <c r="J609" s="108" t="s">
        <v>4679</v>
      </c>
      <c r="K609" s="108" t="s">
        <v>22</v>
      </c>
      <c r="L609" s="108"/>
      <c r="M609" s="108" t="s">
        <v>22</v>
      </c>
      <c r="N609" s="16" t="s">
        <v>4680</v>
      </c>
      <c r="O609" s="16"/>
      <c r="P609" s="10" t="s">
        <v>23</v>
      </c>
    </row>
    <row r="610">
      <c r="A610" s="20" t="s">
        <v>2459</v>
      </c>
      <c r="B610" s="107" t="str">
        <f> VLOOKUP($A610,datasets!$A:$B,2,0)</f>
        <v>Zhang et al. 2021, ISPRS Journal of Photogrammetry and Remote Sensing (6P2CL666)</v>
      </c>
      <c r="C610" s="16" t="s">
        <v>3786</v>
      </c>
      <c r="D610" s="3" t="s">
        <v>3813</v>
      </c>
      <c r="E610" s="5" t="s">
        <v>22</v>
      </c>
      <c r="F610" s="16" t="s">
        <v>28</v>
      </c>
      <c r="G610" s="16" t="s">
        <v>203</v>
      </c>
      <c r="H610" s="16" t="s">
        <v>203</v>
      </c>
      <c r="I610" s="108" t="s">
        <v>4678</v>
      </c>
      <c r="J610" s="108" t="s">
        <v>4679</v>
      </c>
      <c r="K610" s="108" t="s">
        <v>22</v>
      </c>
      <c r="L610" s="108"/>
      <c r="M610" s="108" t="s">
        <v>22</v>
      </c>
      <c r="N610" s="16" t="s">
        <v>4680</v>
      </c>
      <c r="O610" s="16"/>
      <c r="P610" s="10" t="s">
        <v>23</v>
      </c>
    </row>
    <row r="611">
      <c r="A611" s="20" t="s">
        <v>2461</v>
      </c>
      <c r="B611" s="107" t="str">
        <f> VLOOKUP($A611,datasets!$A:$B,2,0)</f>
        <v>Zhang et al. 2021, ISPRS Journal of Photogrammetry and Remote Sensing (6P2CL666)</v>
      </c>
      <c r="C611" s="16" t="s">
        <v>3786</v>
      </c>
      <c r="D611" s="3" t="s">
        <v>3813</v>
      </c>
      <c r="E611" s="5" t="s">
        <v>22</v>
      </c>
      <c r="F611" s="16" t="s">
        <v>28</v>
      </c>
      <c r="G611" s="16" t="s">
        <v>203</v>
      </c>
      <c r="H611" s="16" t="s">
        <v>203</v>
      </c>
      <c r="I611" s="108" t="s">
        <v>4678</v>
      </c>
      <c r="J611" s="108" t="s">
        <v>4679</v>
      </c>
      <c r="K611" s="108" t="s">
        <v>22</v>
      </c>
      <c r="L611" s="108"/>
      <c r="M611" s="108" t="s">
        <v>22</v>
      </c>
      <c r="N611" s="16" t="s">
        <v>4680</v>
      </c>
      <c r="O611" s="16"/>
      <c r="P611" s="10" t="s">
        <v>23</v>
      </c>
    </row>
    <row r="612">
      <c r="A612" s="20" t="s">
        <v>2462</v>
      </c>
      <c r="B612" s="107" t="str">
        <f> VLOOKUP($A612,datasets!$A:$B,2,0)</f>
        <v>Zhang et al. 2021, ISPRS Journal of Photogrammetry and Remote Sensing (6P2CL666)</v>
      </c>
      <c r="C612" s="16" t="s">
        <v>3786</v>
      </c>
      <c r="D612" s="3" t="s">
        <v>3813</v>
      </c>
      <c r="E612" s="5" t="s">
        <v>22</v>
      </c>
      <c r="F612" s="16" t="s">
        <v>28</v>
      </c>
      <c r="G612" s="16" t="s">
        <v>203</v>
      </c>
      <c r="H612" s="16" t="s">
        <v>203</v>
      </c>
      <c r="I612" s="108" t="s">
        <v>4678</v>
      </c>
      <c r="J612" s="108" t="s">
        <v>4679</v>
      </c>
      <c r="K612" s="108" t="s">
        <v>22</v>
      </c>
      <c r="L612" s="108"/>
      <c r="M612" s="108" t="s">
        <v>22</v>
      </c>
      <c r="N612" s="16" t="s">
        <v>4680</v>
      </c>
      <c r="O612" s="16"/>
      <c r="P612" s="10" t="s">
        <v>23</v>
      </c>
    </row>
    <row r="613">
      <c r="A613" s="20" t="s">
        <v>2470</v>
      </c>
      <c r="B613" s="107" t="str">
        <f> VLOOKUP($A613,datasets!$A:$B,2,0)</f>
        <v>Zhou et al. 2022, IEEE Transactions on Geoscience and Remote Sensing (Q57B8PSI)</v>
      </c>
      <c r="C613" s="16" t="s">
        <v>3777</v>
      </c>
      <c r="D613" s="3" t="s">
        <v>3778</v>
      </c>
      <c r="E613" s="5" t="s">
        <v>22</v>
      </c>
      <c r="F613" s="16" t="s">
        <v>203</v>
      </c>
      <c r="G613" s="16" t="s">
        <v>28</v>
      </c>
      <c r="H613" s="16" t="s">
        <v>203</v>
      </c>
      <c r="I613" s="108" t="s">
        <v>4681</v>
      </c>
      <c r="J613" s="108" t="s">
        <v>4682</v>
      </c>
      <c r="K613" s="108" t="s">
        <v>22</v>
      </c>
      <c r="L613" s="108"/>
      <c r="M613" s="108" t="s">
        <v>22</v>
      </c>
      <c r="N613" s="16" t="s">
        <v>4683</v>
      </c>
      <c r="O613" s="16"/>
      <c r="P613" s="10" t="s">
        <v>23</v>
      </c>
    </row>
    <row r="614">
      <c r="A614" s="16" t="s">
        <v>2472</v>
      </c>
      <c r="B614" s="107" t="str">
        <f> VLOOKUP($A614,datasets!$A:$B,2,0)</f>
        <v>Zhou et al. 2022, IEEE Transactions on Geoscience and Remote Sensing (Q57B8PSI)</v>
      </c>
      <c r="C614" s="16" t="s">
        <v>3777</v>
      </c>
      <c r="D614" s="3" t="s">
        <v>3778</v>
      </c>
      <c r="E614" s="5" t="s">
        <v>22</v>
      </c>
      <c r="F614" s="16" t="s">
        <v>203</v>
      </c>
      <c r="G614" s="16" t="s">
        <v>28</v>
      </c>
      <c r="H614" s="16" t="s">
        <v>203</v>
      </c>
      <c r="I614" s="108" t="s">
        <v>4681</v>
      </c>
      <c r="J614" s="108" t="s">
        <v>4682</v>
      </c>
      <c r="K614" s="108" t="s">
        <v>22</v>
      </c>
      <c r="L614" s="108"/>
      <c r="M614" s="108" t="s">
        <v>22</v>
      </c>
      <c r="N614" s="16" t="s">
        <v>4683</v>
      </c>
      <c r="O614" s="16"/>
      <c r="P614" s="10" t="s">
        <v>23</v>
      </c>
    </row>
    <row r="615">
      <c r="A615" s="20" t="s">
        <v>2199</v>
      </c>
      <c r="B615" s="107" t="str">
        <f> VLOOKUP($A615,datasets!$A:$B,2,0)</f>
        <v>Lucas and Gayer 2022, IEEE Geoscience and Remote Sensing Magazine (ERP9ZYKA)</v>
      </c>
      <c r="C615" s="16" t="s">
        <v>3786</v>
      </c>
      <c r="D615" s="3" t="s">
        <v>3813</v>
      </c>
      <c r="E615" s="5" t="s">
        <v>22</v>
      </c>
      <c r="F615" s="16" t="s">
        <v>203</v>
      </c>
      <c r="G615" s="16" t="s">
        <v>203</v>
      </c>
      <c r="H615" s="16" t="s">
        <v>203</v>
      </c>
      <c r="I615" s="108" t="s">
        <v>4503</v>
      </c>
      <c r="J615" s="108" t="s">
        <v>3895</v>
      </c>
      <c r="K615" s="108" t="s">
        <v>22</v>
      </c>
      <c r="L615" s="108"/>
      <c r="M615" s="108" t="s">
        <v>22</v>
      </c>
      <c r="N615" s="16" t="s">
        <v>4684</v>
      </c>
      <c r="O615" s="16"/>
      <c r="P615" s="10" t="s">
        <v>23</v>
      </c>
    </row>
    <row r="616">
      <c r="A616" s="20" t="s">
        <v>2200</v>
      </c>
      <c r="B616" s="107" t="str">
        <f> VLOOKUP($A616,datasets!$A:$B,2,0)</f>
        <v>Lucas and Gayer 2022, IEEE Geoscience and Remote Sensing Magazine (ERP9ZYKA)</v>
      </c>
      <c r="C616" s="16" t="s">
        <v>3786</v>
      </c>
      <c r="D616" s="3" t="s">
        <v>3813</v>
      </c>
      <c r="E616" s="5" t="s">
        <v>22</v>
      </c>
      <c r="F616" s="16" t="s">
        <v>203</v>
      </c>
      <c r="G616" s="16" t="s">
        <v>203</v>
      </c>
      <c r="H616" s="16" t="s">
        <v>203</v>
      </c>
      <c r="I616" s="108" t="s">
        <v>4503</v>
      </c>
      <c r="J616" s="108" t="s">
        <v>3895</v>
      </c>
      <c r="K616" s="108" t="s">
        <v>22</v>
      </c>
      <c r="L616" s="108"/>
      <c r="M616" s="108" t="s">
        <v>22</v>
      </c>
      <c r="N616" s="16" t="s">
        <v>4684</v>
      </c>
      <c r="O616" s="16"/>
      <c r="P616" s="10" t="s">
        <v>23</v>
      </c>
    </row>
    <row r="617">
      <c r="A617" s="20" t="s">
        <v>2201</v>
      </c>
      <c r="B617" s="107" t="str">
        <f> VLOOKUP($A617,datasets!$A:$B,2,0)</f>
        <v>Lucas and Gayer 2022, IEEE Geoscience and Remote Sensing Magazine (ERP9ZYKA)</v>
      </c>
      <c r="C617" s="16" t="s">
        <v>3786</v>
      </c>
      <c r="D617" s="3" t="s">
        <v>3813</v>
      </c>
      <c r="E617" s="5" t="s">
        <v>22</v>
      </c>
      <c r="F617" s="16" t="s">
        <v>203</v>
      </c>
      <c r="G617" s="16" t="s">
        <v>203</v>
      </c>
      <c r="H617" s="16" t="s">
        <v>203</v>
      </c>
      <c r="I617" s="108" t="s">
        <v>4503</v>
      </c>
      <c r="J617" s="108" t="s">
        <v>3895</v>
      </c>
      <c r="K617" s="108" t="s">
        <v>22</v>
      </c>
      <c r="L617" s="108"/>
      <c r="M617" s="108" t="s">
        <v>22</v>
      </c>
      <c r="N617" s="16" t="s">
        <v>4684</v>
      </c>
      <c r="O617" s="16"/>
      <c r="P617" s="10" t="s">
        <v>23</v>
      </c>
    </row>
    <row r="618">
      <c r="A618" s="20" t="s">
        <v>2202</v>
      </c>
      <c r="B618" s="107" t="str">
        <f> VLOOKUP($A618,datasets!$A:$B,2,0)</f>
        <v>Lucas and Gayer 2022, IEEE Geoscience and Remote Sensing Magazine (ERP9ZYKA)</v>
      </c>
      <c r="C618" s="16" t="s">
        <v>3786</v>
      </c>
      <c r="D618" s="3" t="s">
        <v>3813</v>
      </c>
      <c r="E618" s="5" t="s">
        <v>22</v>
      </c>
      <c r="F618" s="16" t="s">
        <v>203</v>
      </c>
      <c r="G618" s="16" t="s">
        <v>203</v>
      </c>
      <c r="H618" s="16" t="s">
        <v>203</v>
      </c>
      <c r="I618" s="108" t="s">
        <v>4503</v>
      </c>
      <c r="J618" s="108" t="s">
        <v>3895</v>
      </c>
      <c r="K618" s="108" t="s">
        <v>22</v>
      </c>
      <c r="L618" s="108"/>
      <c r="M618" s="108" t="s">
        <v>22</v>
      </c>
      <c r="N618" s="16" t="s">
        <v>4684</v>
      </c>
      <c r="O618" s="16"/>
      <c r="P618" s="10" t="s">
        <v>23</v>
      </c>
    </row>
    <row r="619">
      <c r="A619" s="20" t="s">
        <v>2204</v>
      </c>
      <c r="B619" s="107" t="str">
        <f> VLOOKUP($A619,datasets!$A:$B,2,0)</f>
        <v>Lucas and Gayer 2022, IEEE Geoscience and Remote Sensing Magazine (ERP9ZYKA)</v>
      </c>
      <c r="C619" s="16" t="s">
        <v>3786</v>
      </c>
      <c r="D619" s="3" t="s">
        <v>3813</v>
      </c>
      <c r="E619" s="5" t="s">
        <v>22</v>
      </c>
      <c r="F619" s="16" t="s">
        <v>203</v>
      </c>
      <c r="G619" s="16" t="s">
        <v>203</v>
      </c>
      <c r="H619" s="16" t="s">
        <v>203</v>
      </c>
      <c r="I619" s="108" t="s">
        <v>4503</v>
      </c>
      <c r="J619" s="108" t="s">
        <v>3895</v>
      </c>
      <c r="K619" s="108" t="s">
        <v>22</v>
      </c>
      <c r="L619" s="108"/>
      <c r="M619" s="108" t="s">
        <v>22</v>
      </c>
      <c r="N619" s="16" t="s">
        <v>4684</v>
      </c>
      <c r="O619" s="16"/>
      <c r="P619" s="10" t="s">
        <v>23</v>
      </c>
    </row>
    <row r="620">
      <c r="A620" s="20" t="s">
        <v>2205</v>
      </c>
      <c r="B620" s="107" t="str">
        <f> VLOOKUP($A620,datasets!$A:$B,2,0)</f>
        <v>Lucas and Gayer 2022, IEEE Geoscience and Remote Sensing Magazine (ERP9ZYKA)</v>
      </c>
      <c r="C620" s="16" t="s">
        <v>3786</v>
      </c>
      <c r="D620" s="3" t="s">
        <v>3813</v>
      </c>
      <c r="E620" s="5" t="s">
        <v>22</v>
      </c>
      <c r="F620" s="16" t="s">
        <v>203</v>
      </c>
      <c r="G620" s="16" t="s">
        <v>203</v>
      </c>
      <c r="H620" s="16" t="s">
        <v>203</v>
      </c>
      <c r="I620" s="108" t="s">
        <v>4503</v>
      </c>
      <c r="J620" s="108" t="s">
        <v>3895</v>
      </c>
      <c r="K620" s="108" t="s">
        <v>22</v>
      </c>
      <c r="L620" s="108"/>
      <c r="M620" s="108" t="s">
        <v>22</v>
      </c>
      <c r="N620" s="16" t="s">
        <v>4684</v>
      </c>
      <c r="O620" s="16"/>
      <c r="P620" s="10" t="s">
        <v>23</v>
      </c>
    </row>
    <row r="621">
      <c r="A621" s="20" t="s">
        <v>2206</v>
      </c>
      <c r="B621" s="107" t="str">
        <f> VLOOKUP($A621,datasets!$A:$B,2,0)</f>
        <v>Lucas and Gayer 2022, IEEE Geoscience and Remote Sensing Magazine (ERP9ZYKA)</v>
      </c>
      <c r="C621" s="16" t="s">
        <v>3786</v>
      </c>
      <c r="D621" s="3" t="s">
        <v>3813</v>
      </c>
      <c r="E621" s="5" t="s">
        <v>22</v>
      </c>
      <c r="F621" s="16" t="s">
        <v>203</v>
      </c>
      <c r="G621" s="16" t="s">
        <v>203</v>
      </c>
      <c r="H621" s="16" t="s">
        <v>203</v>
      </c>
      <c r="I621" s="108" t="s">
        <v>4503</v>
      </c>
      <c r="J621" s="108" t="s">
        <v>3895</v>
      </c>
      <c r="K621" s="108" t="s">
        <v>22</v>
      </c>
      <c r="L621" s="108"/>
      <c r="M621" s="108" t="s">
        <v>22</v>
      </c>
      <c r="N621" s="16" t="s">
        <v>4684</v>
      </c>
      <c r="O621" s="16"/>
      <c r="P621" s="10" t="s">
        <v>23</v>
      </c>
    </row>
    <row r="622">
      <c r="A622" s="20" t="s">
        <v>2207</v>
      </c>
      <c r="B622" s="107" t="str">
        <f> VLOOKUP($A622,datasets!$A:$B,2,0)</f>
        <v>Lucas and Gayer 2022, IEEE Geoscience and Remote Sensing Magazine (ERP9ZYKA)</v>
      </c>
      <c r="C622" s="16" t="s">
        <v>3786</v>
      </c>
      <c r="D622" s="3" t="s">
        <v>3813</v>
      </c>
      <c r="E622" s="5" t="s">
        <v>22</v>
      </c>
      <c r="F622" s="16" t="s">
        <v>203</v>
      </c>
      <c r="G622" s="16" t="s">
        <v>203</v>
      </c>
      <c r="H622" s="16" t="s">
        <v>203</v>
      </c>
      <c r="I622" s="108" t="s">
        <v>4503</v>
      </c>
      <c r="J622" s="108" t="s">
        <v>3895</v>
      </c>
      <c r="K622" s="108" t="s">
        <v>22</v>
      </c>
      <c r="L622" s="108"/>
      <c r="M622" s="108" t="s">
        <v>22</v>
      </c>
      <c r="N622" s="16" t="s">
        <v>4684</v>
      </c>
      <c r="O622" s="16"/>
      <c r="P622" s="10" t="s">
        <v>23</v>
      </c>
    </row>
    <row r="623">
      <c r="A623" s="97" t="s">
        <v>4685</v>
      </c>
      <c r="B623" s="107" t="str">
        <f> VLOOKUP($A623,datasets!$A:$B,2,0)</f>
        <v>Maiwald et al. 2023, Remote Sensing (VX3E6VKA)</v>
      </c>
      <c r="C623" s="16" t="s">
        <v>3849</v>
      </c>
      <c r="D623" s="3" t="s">
        <v>4686</v>
      </c>
      <c r="E623" s="5">
        <v>3.6</v>
      </c>
      <c r="F623" s="16" t="s">
        <v>203</v>
      </c>
      <c r="G623" s="16" t="s">
        <v>28</v>
      </c>
      <c r="H623" s="16" t="s">
        <v>28</v>
      </c>
      <c r="I623" s="108" t="s">
        <v>22</v>
      </c>
      <c r="J623" s="108" t="s">
        <v>22</v>
      </c>
      <c r="K623" s="108" t="s">
        <v>22</v>
      </c>
      <c r="L623" s="16"/>
      <c r="M623" s="108" t="s">
        <v>22</v>
      </c>
      <c r="N623" s="16" t="s">
        <v>4687</v>
      </c>
      <c r="O623" s="16"/>
      <c r="P623" s="10" t="s">
        <v>16</v>
      </c>
    </row>
    <row r="624">
      <c r="A624" s="97" t="s">
        <v>4688</v>
      </c>
      <c r="B624" s="107" t="str">
        <f> VLOOKUP($A624,datasets!$A:$B,2,0)</f>
        <v>Maiwald et al. 2023, Remote Sensing (VX3E6VKA)</v>
      </c>
      <c r="C624" s="16" t="s">
        <v>3849</v>
      </c>
      <c r="D624" s="3" t="s">
        <v>4686</v>
      </c>
      <c r="E624" s="5">
        <v>3.6</v>
      </c>
      <c r="F624" s="16" t="s">
        <v>203</v>
      </c>
      <c r="G624" s="16" t="s">
        <v>28</v>
      </c>
      <c r="H624" s="16" t="s">
        <v>28</v>
      </c>
      <c r="I624" s="108" t="s">
        <v>22</v>
      </c>
      <c r="J624" s="108" t="s">
        <v>22</v>
      </c>
      <c r="K624" s="108" t="s">
        <v>22</v>
      </c>
      <c r="L624" s="16"/>
      <c r="M624" s="108" t="s">
        <v>22</v>
      </c>
      <c r="N624" s="16" t="s">
        <v>4687</v>
      </c>
      <c r="O624" s="16"/>
      <c r="P624" s="10" t="s">
        <v>16</v>
      </c>
    </row>
    <row r="625">
      <c r="A625" s="125" t="s">
        <v>2719</v>
      </c>
      <c r="B625" s="107" t="str">
        <f> VLOOKUP($A625,datasets!$A:$B,2,0)</f>
        <v>Bhattacharya et al. 2021, Nature Communications (RT9SB69I)</v>
      </c>
      <c r="C625" s="16" t="s">
        <v>3777</v>
      </c>
      <c r="D625" s="3" t="s">
        <v>3842</v>
      </c>
      <c r="E625" s="5" t="s">
        <v>22</v>
      </c>
      <c r="F625" s="16" t="s">
        <v>203</v>
      </c>
      <c r="G625" s="16" t="s">
        <v>28</v>
      </c>
      <c r="H625" s="16" t="s">
        <v>3252</v>
      </c>
      <c r="I625" s="108" t="s">
        <v>22</v>
      </c>
      <c r="J625" s="108" t="s">
        <v>22</v>
      </c>
      <c r="K625" s="108" t="s">
        <v>22</v>
      </c>
      <c r="L625" s="16"/>
      <c r="M625" s="108" t="s">
        <v>22</v>
      </c>
      <c r="N625" s="16"/>
      <c r="O625" s="16"/>
      <c r="P625" s="10" t="s">
        <v>91</v>
      </c>
    </row>
    <row r="626">
      <c r="A626" s="125" t="s">
        <v>2720</v>
      </c>
      <c r="B626" s="107" t="str">
        <f> VLOOKUP($A626,datasets!$A:$B,2,0)</f>
        <v>Bhattacharya et al. 2021, Nature Communications (RT9SB69I)</v>
      </c>
      <c r="C626" s="16" t="s">
        <v>3777</v>
      </c>
      <c r="D626" s="3" t="s">
        <v>3842</v>
      </c>
      <c r="E626" s="5" t="s">
        <v>22</v>
      </c>
      <c r="F626" s="16" t="s">
        <v>203</v>
      </c>
      <c r="G626" s="16" t="s">
        <v>28</v>
      </c>
      <c r="H626" s="16" t="s">
        <v>3252</v>
      </c>
      <c r="I626" s="108" t="s">
        <v>22</v>
      </c>
      <c r="J626" s="108" t="s">
        <v>22</v>
      </c>
      <c r="K626" s="108" t="s">
        <v>22</v>
      </c>
      <c r="L626" s="16"/>
      <c r="M626" s="108" t="s">
        <v>22</v>
      </c>
      <c r="N626" s="16"/>
      <c r="O626" s="16"/>
      <c r="P626" s="10" t="s">
        <v>91</v>
      </c>
    </row>
    <row r="627">
      <c r="A627" s="125" t="s">
        <v>2721</v>
      </c>
      <c r="B627" s="107" t="str">
        <f> VLOOKUP($A627,datasets!$A:$B,2,0)</f>
        <v>Bhattacharya et al. 2021, Nature Communications (RT9SB69I)</v>
      </c>
      <c r="C627" s="16" t="s">
        <v>3777</v>
      </c>
      <c r="D627" s="3" t="s">
        <v>3842</v>
      </c>
      <c r="E627" s="5" t="s">
        <v>22</v>
      </c>
      <c r="F627" s="16" t="s">
        <v>203</v>
      </c>
      <c r="G627" s="16" t="s">
        <v>28</v>
      </c>
      <c r="H627" s="16" t="s">
        <v>3252</v>
      </c>
      <c r="I627" s="108" t="s">
        <v>22</v>
      </c>
      <c r="J627" s="108" t="s">
        <v>22</v>
      </c>
      <c r="K627" s="108" t="s">
        <v>22</v>
      </c>
      <c r="L627" s="16"/>
      <c r="M627" s="108" t="s">
        <v>22</v>
      </c>
      <c r="N627" s="16"/>
      <c r="O627" s="16"/>
      <c r="P627" s="10" t="s">
        <v>91</v>
      </c>
    </row>
    <row r="628">
      <c r="A628" s="125" t="s">
        <v>2722</v>
      </c>
      <c r="B628" s="107" t="str">
        <f> VLOOKUP($A628,datasets!$A:$B,2,0)</f>
        <v>Bhattacharya et al. 2021, Nature Communications (RT9SB69I)</v>
      </c>
      <c r="C628" s="16" t="s">
        <v>3777</v>
      </c>
      <c r="D628" s="3" t="s">
        <v>3778</v>
      </c>
      <c r="E628" s="5" t="s">
        <v>22</v>
      </c>
      <c r="F628" s="16" t="s">
        <v>203</v>
      </c>
      <c r="G628" s="16" t="s">
        <v>203</v>
      </c>
      <c r="H628" s="16" t="s">
        <v>203</v>
      </c>
      <c r="I628" s="108" t="s">
        <v>3831</v>
      </c>
      <c r="J628" s="108" t="s">
        <v>3832</v>
      </c>
      <c r="K628" s="108" t="s">
        <v>4689</v>
      </c>
      <c r="L628" s="16"/>
      <c r="M628" s="108" t="s">
        <v>22</v>
      </c>
      <c r="N628" s="16"/>
      <c r="O628" s="16"/>
      <c r="P628" s="10" t="s">
        <v>91</v>
      </c>
    </row>
    <row r="629">
      <c r="A629" s="125" t="s">
        <v>2723</v>
      </c>
      <c r="B629" s="107" t="str">
        <f> VLOOKUP($A629,datasets!$A:$B,2,0)</f>
        <v>Bhattacharya et al. 2021, Nature Communications (RT9SB69I)</v>
      </c>
      <c r="C629" s="16" t="s">
        <v>3777</v>
      </c>
      <c r="D629" s="3" t="s">
        <v>3778</v>
      </c>
      <c r="E629" s="5" t="s">
        <v>22</v>
      </c>
      <c r="F629" s="16" t="s">
        <v>203</v>
      </c>
      <c r="G629" s="16" t="s">
        <v>203</v>
      </c>
      <c r="H629" s="16" t="s">
        <v>203</v>
      </c>
      <c r="I629" s="108" t="s">
        <v>3831</v>
      </c>
      <c r="J629" s="108" t="s">
        <v>3832</v>
      </c>
      <c r="K629" s="108" t="s">
        <v>4689</v>
      </c>
      <c r="L629" s="16"/>
      <c r="M629" s="108" t="s">
        <v>22</v>
      </c>
      <c r="N629" s="16"/>
      <c r="O629" s="16"/>
      <c r="P629" s="10" t="s">
        <v>91</v>
      </c>
    </row>
    <row r="630">
      <c r="A630" s="125" t="s">
        <v>2725</v>
      </c>
      <c r="B630" s="107" t="str">
        <f> VLOOKUP($A630,datasets!$A:$B,2,0)</f>
        <v>Bhattacharya et al. 2021, Nature Communications (RT9SB69I)</v>
      </c>
      <c r="C630" s="16" t="s">
        <v>3777</v>
      </c>
      <c r="D630" s="3" t="s">
        <v>3842</v>
      </c>
      <c r="E630" s="5" t="s">
        <v>22</v>
      </c>
      <c r="F630" s="16" t="s">
        <v>203</v>
      </c>
      <c r="G630" s="16" t="s">
        <v>28</v>
      </c>
      <c r="H630" s="16" t="s">
        <v>3252</v>
      </c>
      <c r="I630" s="108" t="s">
        <v>22</v>
      </c>
      <c r="J630" s="108" t="s">
        <v>22</v>
      </c>
      <c r="K630" s="108" t="s">
        <v>22</v>
      </c>
      <c r="L630" s="16"/>
      <c r="M630" s="108" t="s">
        <v>22</v>
      </c>
      <c r="N630" s="16"/>
      <c r="O630" s="16"/>
      <c r="P630" s="10" t="s">
        <v>91</v>
      </c>
    </row>
    <row r="631">
      <c r="A631" s="125" t="s">
        <v>2726</v>
      </c>
      <c r="B631" s="107" t="str">
        <f> VLOOKUP($A631,datasets!$A:$B,2,0)</f>
        <v>Bhattacharya et al. 2021, Nature Communications (RT9SB69I)</v>
      </c>
      <c r="C631" s="16" t="s">
        <v>3777</v>
      </c>
      <c r="D631" s="3" t="s">
        <v>3778</v>
      </c>
      <c r="E631" s="5" t="s">
        <v>22</v>
      </c>
      <c r="F631" s="16" t="s">
        <v>203</v>
      </c>
      <c r="G631" s="16" t="s">
        <v>203</v>
      </c>
      <c r="H631" s="16" t="s">
        <v>203</v>
      </c>
      <c r="I631" s="108" t="s">
        <v>3831</v>
      </c>
      <c r="J631" s="108" t="s">
        <v>3832</v>
      </c>
      <c r="K631" s="108" t="s">
        <v>4689</v>
      </c>
      <c r="L631" s="16"/>
      <c r="M631" s="108" t="s">
        <v>22</v>
      </c>
      <c r="N631" s="16"/>
      <c r="O631" s="16"/>
      <c r="P631" s="10" t="s">
        <v>91</v>
      </c>
    </row>
    <row r="632">
      <c r="A632" s="125" t="s">
        <v>2728</v>
      </c>
      <c r="B632" s="107" t="str">
        <f> VLOOKUP($A632,datasets!$A:$B,2,0)</f>
        <v>Bhattacharya et al. 2021, Nature Communications (RT9SB69I)</v>
      </c>
      <c r="C632" s="16" t="s">
        <v>3777</v>
      </c>
      <c r="D632" s="3" t="s">
        <v>3842</v>
      </c>
      <c r="E632" s="5" t="s">
        <v>22</v>
      </c>
      <c r="F632" s="16" t="s">
        <v>203</v>
      </c>
      <c r="G632" s="16" t="s">
        <v>28</v>
      </c>
      <c r="H632" s="16" t="s">
        <v>3252</v>
      </c>
      <c r="I632" s="108" t="s">
        <v>22</v>
      </c>
      <c r="J632" s="108" t="s">
        <v>22</v>
      </c>
      <c r="K632" s="108" t="s">
        <v>22</v>
      </c>
      <c r="L632" s="16"/>
      <c r="M632" s="108" t="s">
        <v>22</v>
      </c>
      <c r="N632" s="16"/>
      <c r="O632" s="16"/>
      <c r="P632" s="10" t="s">
        <v>91</v>
      </c>
    </row>
    <row r="633">
      <c r="A633" s="125" t="s">
        <v>2729</v>
      </c>
      <c r="B633" s="107" t="str">
        <f> VLOOKUP($A633,datasets!$A:$B,2,0)</f>
        <v>Bhattacharya et al. 2021, Nature Communications (RT9SB69I)</v>
      </c>
      <c r="C633" s="16" t="s">
        <v>3777</v>
      </c>
      <c r="D633" s="3" t="s">
        <v>3778</v>
      </c>
      <c r="E633" s="5" t="s">
        <v>22</v>
      </c>
      <c r="F633" s="16" t="s">
        <v>203</v>
      </c>
      <c r="G633" s="16" t="s">
        <v>203</v>
      </c>
      <c r="H633" s="16" t="s">
        <v>203</v>
      </c>
      <c r="I633" s="108" t="s">
        <v>3831</v>
      </c>
      <c r="J633" s="108" t="s">
        <v>3832</v>
      </c>
      <c r="K633" s="108" t="s">
        <v>4689</v>
      </c>
      <c r="L633" s="16"/>
      <c r="M633" s="108" t="s">
        <v>22</v>
      </c>
      <c r="N633" s="16"/>
      <c r="O633" s="16"/>
      <c r="P633" s="10" t="s">
        <v>91</v>
      </c>
    </row>
    <row r="634">
      <c r="A634" s="125" t="s">
        <v>2731</v>
      </c>
      <c r="B634" s="107" t="str">
        <f> VLOOKUP($A634,datasets!$A:$B,2,0)</f>
        <v>Bhattacharya et al. 2021, Nature Communications (RT9SB69I)</v>
      </c>
      <c r="C634" s="16" t="s">
        <v>3777</v>
      </c>
      <c r="D634" s="3" t="s">
        <v>3778</v>
      </c>
      <c r="E634" s="5" t="s">
        <v>22</v>
      </c>
      <c r="F634" s="16" t="s">
        <v>203</v>
      </c>
      <c r="G634" s="16" t="s">
        <v>203</v>
      </c>
      <c r="H634" s="16" t="s">
        <v>203</v>
      </c>
      <c r="I634" s="108" t="s">
        <v>3831</v>
      </c>
      <c r="J634" s="108" t="s">
        <v>3832</v>
      </c>
      <c r="K634" s="108" t="s">
        <v>4689</v>
      </c>
      <c r="L634" s="16"/>
      <c r="M634" s="108" t="s">
        <v>22</v>
      </c>
      <c r="N634" s="16"/>
      <c r="O634" s="16"/>
      <c r="P634" s="10" t="s">
        <v>91</v>
      </c>
    </row>
    <row r="635">
      <c r="A635" s="125" t="s">
        <v>2733</v>
      </c>
      <c r="B635" s="107" t="str">
        <f> VLOOKUP($A635,datasets!$A:$B,2,0)</f>
        <v>Bhattacharya et al. 2021, Nature Communications (RT9SB69I)</v>
      </c>
      <c r="C635" s="16" t="s">
        <v>3777</v>
      </c>
      <c r="D635" s="3" t="s">
        <v>3842</v>
      </c>
      <c r="E635" s="5" t="s">
        <v>22</v>
      </c>
      <c r="F635" s="16" t="s">
        <v>203</v>
      </c>
      <c r="G635" s="16" t="s">
        <v>28</v>
      </c>
      <c r="H635" s="16" t="s">
        <v>3252</v>
      </c>
      <c r="I635" s="108" t="s">
        <v>22</v>
      </c>
      <c r="J635" s="108" t="s">
        <v>22</v>
      </c>
      <c r="K635" s="108" t="s">
        <v>22</v>
      </c>
      <c r="L635" s="16"/>
      <c r="M635" s="108" t="s">
        <v>22</v>
      </c>
      <c r="N635" s="16"/>
      <c r="O635" s="16"/>
      <c r="P635" s="10" t="s">
        <v>91</v>
      </c>
    </row>
    <row r="636">
      <c r="A636" s="125" t="s">
        <v>2735</v>
      </c>
      <c r="B636" s="107" t="str">
        <f> VLOOKUP($A636,datasets!$A:$B,2,0)</f>
        <v>Bhattacharya et al. 2021, Nature Communications (RT9SB69I)</v>
      </c>
      <c r="C636" s="16" t="s">
        <v>3777</v>
      </c>
      <c r="D636" s="3" t="s">
        <v>3842</v>
      </c>
      <c r="E636" s="5" t="s">
        <v>22</v>
      </c>
      <c r="F636" s="16" t="s">
        <v>203</v>
      </c>
      <c r="G636" s="16" t="s">
        <v>28</v>
      </c>
      <c r="H636" s="16" t="s">
        <v>3252</v>
      </c>
      <c r="I636" s="108" t="s">
        <v>22</v>
      </c>
      <c r="J636" s="108" t="s">
        <v>22</v>
      </c>
      <c r="K636" s="108" t="s">
        <v>22</v>
      </c>
      <c r="L636" s="16"/>
      <c r="M636" s="108" t="s">
        <v>22</v>
      </c>
      <c r="N636" s="16"/>
      <c r="O636" s="16"/>
      <c r="P636" s="10" t="s">
        <v>91</v>
      </c>
    </row>
    <row r="637">
      <c r="A637" s="125" t="s">
        <v>2737</v>
      </c>
      <c r="B637" s="107" t="str">
        <f> VLOOKUP($A637,datasets!$A:$B,2,0)</f>
        <v>Bhattacharya et al. 2021, Nature Communications (RT9SB69I)</v>
      </c>
      <c r="C637" s="16" t="s">
        <v>3777</v>
      </c>
      <c r="D637" s="3" t="s">
        <v>3842</v>
      </c>
      <c r="E637" s="5" t="s">
        <v>22</v>
      </c>
      <c r="F637" s="16" t="s">
        <v>203</v>
      </c>
      <c r="G637" s="16" t="s">
        <v>28</v>
      </c>
      <c r="H637" s="16" t="s">
        <v>3252</v>
      </c>
      <c r="I637" s="108" t="s">
        <v>22</v>
      </c>
      <c r="J637" s="108" t="s">
        <v>22</v>
      </c>
      <c r="K637" s="108" t="s">
        <v>22</v>
      </c>
      <c r="L637" s="16"/>
      <c r="M637" s="108" t="s">
        <v>22</v>
      </c>
      <c r="N637" s="16"/>
      <c r="O637" s="16"/>
      <c r="P637" s="10" t="s">
        <v>91</v>
      </c>
    </row>
    <row r="638">
      <c r="A638" s="125" t="s">
        <v>2738</v>
      </c>
      <c r="B638" s="107" t="str">
        <f> VLOOKUP($A638,datasets!$A:$B,2,0)</f>
        <v>Bhattacharya et al. 2021, Nature Communications (RT9SB69I)</v>
      </c>
      <c r="C638" s="16" t="s">
        <v>3777</v>
      </c>
      <c r="D638" s="3" t="s">
        <v>3778</v>
      </c>
      <c r="E638" s="5" t="s">
        <v>22</v>
      </c>
      <c r="F638" s="16" t="s">
        <v>203</v>
      </c>
      <c r="G638" s="16" t="s">
        <v>203</v>
      </c>
      <c r="H638" s="16" t="s">
        <v>203</v>
      </c>
      <c r="I638" s="108" t="s">
        <v>3831</v>
      </c>
      <c r="J638" s="108" t="s">
        <v>3832</v>
      </c>
      <c r="K638" s="108" t="s">
        <v>4689</v>
      </c>
      <c r="L638" s="16"/>
      <c r="M638" s="108" t="s">
        <v>22</v>
      </c>
      <c r="N638" s="16"/>
      <c r="O638" s="16"/>
      <c r="P638" s="10" t="s">
        <v>91</v>
      </c>
    </row>
  </sheetData>
  <conditionalFormatting sqref="P2:P638">
    <cfRule type="cellIs" dxfId="0" priority="1" operator="equal">
      <formula>"yes"</formula>
    </cfRule>
  </conditionalFormatting>
  <conditionalFormatting sqref="P2:P638">
    <cfRule type="cellIs" dxfId="2" priority="2" operator="equal">
      <formula>"no"</formula>
    </cfRule>
  </conditionalFormatting>
  <conditionalFormatting sqref="C2:C638">
    <cfRule type="expression" dxfId="1" priority="3">
      <formula> AND(ISBLANK(C2), NOT(ISBLANK(A2)))</formula>
    </cfRule>
  </conditionalFormatting>
  <conditionalFormatting sqref="D2:E638 O2:O5 N5:N7 I6:M7 O7:O15 F42:J47 L42:O47 K45:K47 F190:M195 I296:M299">
    <cfRule type="expression" dxfId="1" priority="4">
      <formula> AND(ISBLANK(D2), NOT(ISBLANK(A2)))</formula>
    </cfRule>
  </conditionalFormatting>
  <conditionalFormatting sqref="F2:F638 G93:H96">
    <cfRule type="expression" dxfId="1" priority="5">
      <formula> AND(ISBLANK(F2), NOT(ISBLANK(A2)))</formula>
    </cfRule>
  </conditionalFormatting>
  <conditionalFormatting sqref="G2:G638 F130:F141 H130:H141 H340 F342 H342:H343 F346 H347">
    <cfRule type="expression" dxfId="1" priority="6">
      <formula> AND(ISBLANK(G2), NOT(ISBLANK(A2)))</formula>
    </cfRule>
  </conditionalFormatting>
  <conditionalFormatting sqref="H2:H638 F287:G287">
    <cfRule type="expression" dxfId="1" priority="7">
      <formula> AND(ISBLANK(H2), NOT(ISBLANK(A2)))</formula>
    </cfRule>
  </conditionalFormatting>
  <dataValidations>
    <dataValidation type="list" allowBlank="1" showDropDown="1" showInputMessage="1" prompt="Click and enter a value from range" sqref="B2:B638">
      <formula1>publications!$B$2:$B638</formula1>
    </dataValidation>
    <dataValidation type="list" allowBlank="1" showInputMessage="1" showErrorMessage="1" prompt="Click and enter a value from the list of items" sqref="C2:C638">
      <formula1>"Photogrammetric,SfM,SfM+MVS,Time-SIFT,Manual,Combined"</formula1>
    </dataValidation>
    <dataValidation type="list" allowBlank="1" showErrorMessage="1" sqref="F2:H638">
      <formula1>"yes,no,not specified,NA"</formula1>
    </dataValidation>
    <dataValidation type="list" allowBlank="1" showInputMessage="1" prompt="Click and enter a value from range" sqref="O2:O638">
      <formula1>publications!$B$2:$B$424</formula1>
    </dataValidation>
  </dataValidations>
  <hyperlinks>
    <hyperlink r:id="rId2" ref="O246"/>
  </hyperlinks>
  <drawing r:id="rId3"/>
  <legacyDrawing r:id="rId4"/>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4.43" defaultRowHeight="15.0"/>
  <cols>
    <col customWidth="1" min="2" max="2" width="62.0"/>
    <col customWidth="1" min="29" max="29" width="25.29"/>
    <col customWidth="1" min="41" max="44" width="16.0"/>
  </cols>
  <sheetData>
    <row r="1">
      <c r="A1" s="126" t="s">
        <v>1842</v>
      </c>
      <c r="B1" s="126" t="s">
        <v>1834</v>
      </c>
      <c r="C1" s="126" t="s">
        <v>4690</v>
      </c>
      <c r="D1" s="127" t="s">
        <v>4691</v>
      </c>
      <c r="E1" s="128" t="s">
        <v>4692</v>
      </c>
      <c r="F1" s="129" t="s">
        <v>4693</v>
      </c>
      <c r="G1" s="130" t="s">
        <v>4694</v>
      </c>
      <c r="H1" s="130" t="s">
        <v>4695</v>
      </c>
      <c r="I1" s="128" t="s">
        <v>4696</v>
      </c>
      <c r="J1" s="131" t="s">
        <v>4697</v>
      </c>
      <c r="K1" s="131" t="s">
        <v>4698</v>
      </c>
      <c r="L1" s="132" t="s">
        <v>4699</v>
      </c>
      <c r="M1" s="133" t="s">
        <v>4700</v>
      </c>
      <c r="N1" s="134" t="s">
        <v>4701</v>
      </c>
      <c r="O1" s="130" t="s">
        <v>4702</v>
      </c>
      <c r="P1" s="130" t="s">
        <v>4703</v>
      </c>
      <c r="Q1" s="128" t="s">
        <v>4704</v>
      </c>
      <c r="R1" s="135" t="s">
        <v>4705</v>
      </c>
      <c r="S1" s="135" t="s">
        <v>4706</v>
      </c>
      <c r="T1" s="136" t="s">
        <v>4707</v>
      </c>
      <c r="U1" s="128" t="s">
        <v>4708</v>
      </c>
      <c r="V1" s="130" t="s">
        <v>4709</v>
      </c>
      <c r="W1" s="130" t="s">
        <v>4710</v>
      </c>
      <c r="X1" s="128" t="s">
        <v>4711</v>
      </c>
      <c r="Y1" s="135" t="s">
        <v>4712</v>
      </c>
      <c r="Z1" s="135" t="s">
        <v>4713</v>
      </c>
      <c r="AA1" s="137" t="s">
        <v>4714</v>
      </c>
      <c r="AB1" s="138" t="s">
        <v>4715</v>
      </c>
      <c r="AC1" s="139" t="s">
        <v>4716</v>
      </c>
      <c r="AD1" s="140" t="s">
        <v>4717</v>
      </c>
      <c r="AE1" s="140" t="s">
        <v>4718</v>
      </c>
      <c r="AF1" s="141" t="s">
        <v>4719</v>
      </c>
      <c r="AG1" s="141" t="s">
        <v>4720</v>
      </c>
      <c r="AH1" s="142" t="s">
        <v>4721</v>
      </c>
      <c r="AI1" s="143" t="s">
        <v>4722</v>
      </c>
      <c r="AJ1" s="143" t="s">
        <v>4723</v>
      </c>
      <c r="AK1" s="144" t="s">
        <v>4724</v>
      </c>
      <c r="AL1" s="145" t="s">
        <v>4725</v>
      </c>
      <c r="AM1" s="145" t="s">
        <v>4726</v>
      </c>
      <c r="AN1" s="138" t="s">
        <v>4727</v>
      </c>
      <c r="AO1" s="143" t="s">
        <v>4728</v>
      </c>
      <c r="AP1" s="143" t="s">
        <v>4729</v>
      </c>
      <c r="AQ1" s="144" t="s">
        <v>4730</v>
      </c>
      <c r="AR1" s="138" t="s">
        <v>4731</v>
      </c>
      <c r="AS1" s="146" t="s">
        <v>4732</v>
      </c>
      <c r="AT1" s="126" t="s">
        <v>1841</v>
      </c>
    </row>
    <row r="2">
      <c r="A2" s="87" t="s">
        <v>1846</v>
      </c>
      <c r="B2" s="147" t="str">
        <f> VLOOKUP($A2,datasets!$A:$B,2,0)</f>
        <v>Aguilar et al. 2012, IEEE Geoscience and Remote Sensing Letters (HHMD583W)</v>
      </c>
      <c r="C2" s="4" t="str">
        <f t="shared" ref="C2:C499" si="1"> concatenate($A2, ".", countif(A$2:A2, A2))</f>
        <v>HHMD583W.1.1</v>
      </c>
      <c r="D2" s="3" t="s">
        <v>22</v>
      </c>
      <c r="E2" s="3" t="s">
        <v>22</v>
      </c>
      <c r="F2" s="3" t="s">
        <v>22</v>
      </c>
      <c r="G2" s="3" t="s">
        <v>22</v>
      </c>
      <c r="H2" s="3" t="s">
        <v>22</v>
      </c>
      <c r="I2" s="3" t="s">
        <v>22</v>
      </c>
      <c r="J2" s="3" t="s">
        <v>22</v>
      </c>
      <c r="K2" s="3" t="s">
        <v>22</v>
      </c>
      <c r="L2" s="3"/>
      <c r="M2" s="3" t="s">
        <v>22</v>
      </c>
      <c r="N2" s="3" t="s">
        <v>22</v>
      </c>
      <c r="O2" s="3" t="s">
        <v>22</v>
      </c>
      <c r="P2" s="3" t="s">
        <v>22</v>
      </c>
      <c r="Q2" s="3" t="s">
        <v>22</v>
      </c>
      <c r="R2" s="3" t="s">
        <v>22</v>
      </c>
      <c r="S2" s="3" t="s">
        <v>22</v>
      </c>
      <c r="T2" s="4"/>
      <c r="U2" s="3" t="s">
        <v>22</v>
      </c>
      <c r="V2" s="3" t="s">
        <v>22</v>
      </c>
      <c r="W2" s="3" t="s">
        <v>22</v>
      </c>
      <c r="X2" s="3" t="s">
        <v>22</v>
      </c>
      <c r="Y2" s="3" t="s">
        <v>22</v>
      </c>
      <c r="Z2" s="3" t="s">
        <v>22</v>
      </c>
      <c r="AA2" s="4"/>
      <c r="AB2" s="3" t="s">
        <v>4733</v>
      </c>
      <c r="AC2" s="3" t="s">
        <v>4734</v>
      </c>
      <c r="AD2" s="4"/>
      <c r="AE2" s="3" t="s">
        <v>4735</v>
      </c>
      <c r="AF2" s="3" t="s">
        <v>22</v>
      </c>
      <c r="AG2" s="3" t="s">
        <v>22</v>
      </c>
      <c r="AH2" s="3">
        <v>0.11</v>
      </c>
      <c r="AI2" s="3" t="s">
        <v>22</v>
      </c>
      <c r="AJ2" s="3" t="s">
        <v>22</v>
      </c>
      <c r="AK2" s="4"/>
      <c r="AL2" s="3" t="s">
        <v>22</v>
      </c>
      <c r="AM2" s="3" t="s">
        <v>22</v>
      </c>
      <c r="AN2" s="3">
        <v>1.09</v>
      </c>
      <c r="AO2" s="3" t="s">
        <v>22</v>
      </c>
      <c r="AP2" s="3" t="s">
        <v>22</v>
      </c>
      <c r="AQ2" s="4"/>
      <c r="AR2" s="3" t="s">
        <v>4736</v>
      </c>
      <c r="AS2" s="3" t="s">
        <v>4737</v>
      </c>
      <c r="AT2" s="3" t="s">
        <v>4738</v>
      </c>
    </row>
    <row r="3">
      <c r="A3" s="87" t="s">
        <v>1846</v>
      </c>
      <c r="B3" s="147" t="str">
        <f> VLOOKUP($A3,datasets!$A:$B,2,0)</f>
        <v>Aguilar et al. 2012, IEEE Geoscience and Remote Sensing Letters (HHMD583W)</v>
      </c>
      <c r="C3" s="4" t="str">
        <f t="shared" si="1"/>
        <v>HHMD583W.1.2</v>
      </c>
      <c r="D3" s="3" t="s">
        <v>22</v>
      </c>
      <c r="E3" s="3" t="s">
        <v>22</v>
      </c>
      <c r="F3" s="3" t="s">
        <v>22</v>
      </c>
      <c r="G3" s="3" t="s">
        <v>22</v>
      </c>
      <c r="H3" s="3" t="s">
        <v>22</v>
      </c>
      <c r="I3" s="3" t="s">
        <v>22</v>
      </c>
      <c r="J3" s="3" t="s">
        <v>22</v>
      </c>
      <c r="K3" s="3" t="s">
        <v>22</v>
      </c>
      <c r="L3" s="3"/>
      <c r="M3" s="3" t="s">
        <v>22</v>
      </c>
      <c r="N3" s="3" t="s">
        <v>22</v>
      </c>
      <c r="O3" s="3" t="s">
        <v>22</v>
      </c>
      <c r="P3" s="3" t="s">
        <v>22</v>
      </c>
      <c r="Q3" s="3" t="s">
        <v>22</v>
      </c>
      <c r="R3" s="3" t="s">
        <v>22</v>
      </c>
      <c r="S3" s="3" t="s">
        <v>22</v>
      </c>
      <c r="T3" s="4"/>
      <c r="U3" s="3" t="s">
        <v>22</v>
      </c>
      <c r="V3" s="3" t="s">
        <v>22</v>
      </c>
      <c r="W3" s="3" t="s">
        <v>22</v>
      </c>
      <c r="X3" s="3" t="s">
        <v>22</v>
      </c>
      <c r="Y3" s="3" t="s">
        <v>22</v>
      </c>
      <c r="Z3" s="3" t="s">
        <v>22</v>
      </c>
      <c r="AA3" s="4"/>
      <c r="AB3" s="3" t="s">
        <v>4733</v>
      </c>
      <c r="AC3" s="3" t="s">
        <v>4734</v>
      </c>
      <c r="AD3" s="4"/>
      <c r="AE3" s="3" t="s">
        <v>4735</v>
      </c>
      <c r="AF3" s="3" t="s">
        <v>22</v>
      </c>
      <c r="AG3" s="3" t="s">
        <v>22</v>
      </c>
      <c r="AH3" s="3">
        <v>0.11</v>
      </c>
      <c r="AI3" s="3" t="s">
        <v>22</v>
      </c>
      <c r="AJ3" s="3" t="s">
        <v>22</v>
      </c>
      <c r="AK3" s="4"/>
      <c r="AL3" s="3" t="s">
        <v>22</v>
      </c>
      <c r="AM3" s="3" t="s">
        <v>22</v>
      </c>
      <c r="AN3" s="3">
        <v>1.95</v>
      </c>
      <c r="AO3" s="3" t="s">
        <v>22</v>
      </c>
      <c r="AP3" s="3" t="s">
        <v>22</v>
      </c>
      <c r="AQ3" s="4"/>
      <c r="AR3" s="3" t="s">
        <v>4736</v>
      </c>
      <c r="AS3" s="3" t="s">
        <v>4737</v>
      </c>
      <c r="AT3" s="3" t="s">
        <v>4738</v>
      </c>
    </row>
    <row r="4">
      <c r="A4" s="83" t="s">
        <v>1848</v>
      </c>
      <c r="B4" s="147" t="str">
        <f> VLOOKUP($A4,datasets!$A:$B,2,0)</f>
        <v>Aguilar et al. 2012, IEEE Geoscience and Remote Sensing Letters (HHMD583W)</v>
      </c>
      <c r="C4" s="4" t="str">
        <f t="shared" si="1"/>
        <v>HHMD583W.2.1</v>
      </c>
      <c r="D4" s="3" t="s">
        <v>4739</v>
      </c>
      <c r="E4" s="3" t="s">
        <v>4739</v>
      </c>
      <c r="F4" s="3" t="s">
        <v>4740</v>
      </c>
      <c r="G4" s="87" t="s">
        <v>22</v>
      </c>
      <c r="H4" s="3" t="s">
        <v>22</v>
      </c>
      <c r="I4" s="85" t="s">
        <v>22</v>
      </c>
      <c r="J4" s="3" t="s">
        <v>22</v>
      </c>
      <c r="K4" s="85" t="s">
        <v>22</v>
      </c>
      <c r="L4" s="87"/>
      <c r="M4" s="85" t="s">
        <v>22</v>
      </c>
      <c r="N4" s="148" t="s">
        <v>22</v>
      </c>
      <c r="O4" s="87" t="s">
        <v>22</v>
      </c>
      <c r="P4" s="3" t="s">
        <v>22</v>
      </c>
      <c r="Q4" s="87" t="s">
        <v>22</v>
      </c>
      <c r="R4" s="3" t="s">
        <v>22</v>
      </c>
      <c r="S4" s="87" t="s">
        <v>22</v>
      </c>
      <c r="T4" s="87"/>
      <c r="U4" s="87">
        <v>62.0</v>
      </c>
      <c r="V4" s="87" t="s">
        <v>22</v>
      </c>
      <c r="W4" s="87" t="s">
        <v>22</v>
      </c>
      <c r="X4" s="83">
        <v>1.03</v>
      </c>
      <c r="Y4" s="87"/>
      <c r="Z4" s="87"/>
      <c r="AA4" s="87"/>
      <c r="AB4" s="3" t="s">
        <v>4733</v>
      </c>
      <c r="AC4" s="3" t="s">
        <v>4734</v>
      </c>
      <c r="AD4" s="4"/>
      <c r="AE4" s="3" t="s">
        <v>4735</v>
      </c>
      <c r="AF4" s="3" t="s">
        <v>22</v>
      </c>
      <c r="AG4" s="3" t="s">
        <v>22</v>
      </c>
      <c r="AH4" s="3">
        <v>0.11</v>
      </c>
      <c r="AI4" s="3" t="s">
        <v>22</v>
      </c>
      <c r="AJ4" s="3" t="s">
        <v>22</v>
      </c>
      <c r="AK4" s="4"/>
      <c r="AL4" s="3" t="s">
        <v>22</v>
      </c>
      <c r="AM4" s="3" t="s">
        <v>22</v>
      </c>
      <c r="AN4" s="3">
        <v>0.93</v>
      </c>
      <c r="AO4" s="3" t="s">
        <v>22</v>
      </c>
      <c r="AP4" s="3" t="s">
        <v>22</v>
      </c>
      <c r="AQ4" s="4"/>
      <c r="AR4" s="3" t="s">
        <v>4736</v>
      </c>
      <c r="AS4" s="3" t="s">
        <v>22</v>
      </c>
      <c r="AT4" s="3" t="s">
        <v>22</v>
      </c>
    </row>
    <row r="5">
      <c r="A5" s="87" t="s">
        <v>3776</v>
      </c>
      <c r="B5" s="147" t="str">
        <f> VLOOKUP($A5,datasets!$A:$B,2,0)</f>
        <v>Aguilar et al. 2013, The Photogrammetric Record (Q3DHRVLE)</v>
      </c>
      <c r="C5" s="4" t="str">
        <f t="shared" si="1"/>
        <v>Q3DHRVLE.1.1</v>
      </c>
      <c r="D5" s="3" t="s">
        <v>4739</v>
      </c>
      <c r="E5" s="3" t="s">
        <v>4739</v>
      </c>
      <c r="F5" s="3" t="s">
        <v>4740</v>
      </c>
      <c r="G5" s="87" t="s">
        <v>22</v>
      </c>
      <c r="H5" s="3" t="s">
        <v>22</v>
      </c>
      <c r="I5" s="85" t="s">
        <v>22</v>
      </c>
      <c r="J5" s="3" t="s">
        <v>22</v>
      </c>
      <c r="K5" s="85" t="s">
        <v>22</v>
      </c>
      <c r="L5" s="87"/>
      <c r="M5" s="3">
        <v>45.0</v>
      </c>
      <c r="N5" s="3">
        <v>45.0</v>
      </c>
      <c r="O5" s="87" t="s">
        <v>22</v>
      </c>
      <c r="P5" s="3" t="s">
        <v>22</v>
      </c>
      <c r="Q5" s="87" t="s">
        <v>22</v>
      </c>
      <c r="R5" s="3" t="s">
        <v>22</v>
      </c>
      <c r="S5" s="87" t="s">
        <v>22</v>
      </c>
      <c r="T5" s="4"/>
      <c r="U5" s="3">
        <v>41.0</v>
      </c>
      <c r="V5" s="3" t="s">
        <v>22</v>
      </c>
      <c r="W5" s="3" t="s">
        <v>22</v>
      </c>
      <c r="X5" s="3" t="s">
        <v>22</v>
      </c>
      <c r="Y5" s="3" t="s">
        <v>22</v>
      </c>
      <c r="Z5" s="3" t="s">
        <v>22</v>
      </c>
      <c r="AA5" s="4"/>
      <c r="AB5" s="3" t="s">
        <v>4741</v>
      </c>
      <c r="AC5" s="3" t="s">
        <v>4742</v>
      </c>
      <c r="AD5" s="3" t="s">
        <v>4739</v>
      </c>
      <c r="AE5" s="3" t="s">
        <v>4740</v>
      </c>
      <c r="AF5" s="3">
        <v>0.0923</v>
      </c>
      <c r="AG5" s="3">
        <v>0.0738</v>
      </c>
      <c r="AH5" s="3">
        <v>0.1173</v>
      </c>
      <c r="AI5" s="3" t="s">
        <v>22</v>
      </c>
      <c r="AJ5" s="3" t="s">
        <v>22</v>
      </c>
      <c r="AK5" s="4"/>
      <c r="AL5" s="3" t="s">
        <v>22</v>
      </c>
      <c r="AM5" s="3" t="s">
        <v>22</v>
      </c>
      <c r="AN5" s="3">
        <v>1.438</v>
      </c>
      <c r="AO5" s="3">
        <v>1.33</v>
      </c>
      <c r="AP5" s="3" t="s">
        <v>22</v>
      </c>
      <c r="AQ5" s="4"/>
      <c r="AR5" s="3" t="s">
        <v>4743</v>
      </c>
      <c r="AS5" s="87" t="s">
        <v>22</v>
      </c>
      <c r="AT5" s="3" t="s">
        <v>4744</v>
      </c>
    </row>
    <row r="6">
      <c r="A6" s="87" t="s">
        <v>3776</v>
      </c>
      <c r="B6" s="147" t="str">
        <f> VLOOKUP($A6,datasets!$A:$B,2,0)</f>
        <v>Aguilar et al. 2013, The Photogrammetric Record (Q3DHRVLE)</v>
      </c>
      <c r="C6" s="4" t="str">
        <f t="shared" si="1"/>
        <v>Q3DHRVLE.1.2</v>
      </c>
      <c r="D6" s="3" t="s">
        <v>4739</v>
      </c>
      <c r="E6" s="3" t="s">
        <v>4739</v>
      </c>
      <c r="F6" s="3" t="s">
        <v>4740</v>
      </c>
      <c r="G6" s="87" t="s">
        <v>22</v>
      </c>
      <c r="H6" s="3" t="s">
        <v>22</v>
      </c>
      <c r="I6" s="85" t="s">
        <v>22</v>
      </c>
      <c r="J6" s="3" t="s">
        <v>22</v>
      </c>
      <c r="K6" s="85" t="s">
        <v>22</v>
      </c>
      <c r="L6" s="87"/>
      <c r="M6" s="3">
        <v>36.0</v>
      </c>
      <c r="N6" s="3">
        <v>36.0</v>
      </c>
      <c r="O6" s="87" t="s">
        <v>22</v>
      </c>
      <c r="P6" s="3" t="s">
        <v>22</v>
      </c>
      <c r="Q6" s="87" t="s">
        <v>22</v>
      </c>
      <c r="R6" s="3" t="s">
        <v>22</v>
      </c>
      <c r="S6" s="87" t="s">
        <v>22</v>
      </c>
      <c r="T6" s="4"/>
      <c r="U6" s="3">
        <v>50.0</v>
      </c>
      <c r="V6" s="3" t="s">
        <v>22</v>
      </c>
      <c r="W6" s="3" t="s">
        <v>22</v>
      </c>
      <c r="X6" s="3" t="s">
        <v>22</v>
      </c>
      <c r="Y6" s="3" t="s">
        <v>22</v>
      </c>
      <c r="Z6" s="3" t="s">
        <v>22</v>
      </c>
      <c r="AA6" s="4"/>
      <c r="AB6" s="3" t="s">
        <v>4741</v>
      </c>
      <c r="AC6" s="3" t="s">
        <v>4742</v>
      </c>
      <c r="AD6" s="3" t="s">
        <v>4739</v>
      </c>
      <c r="AE6" s="3" t="s">
        <v>4740</v>
      </c>
      <c r="AF6" s="3">
        <v>0.0923</v>
      </c>
      <c r="AG6" s="3">
        <v>0.0738</v>
      </c>
      <c r="AH6" s="3">
        <v>0.1173</v>
      </c>
      <c r="AI6" s="3" t="s">
        <v>22</v>
      </c>
      <c r="AJ6" s="3" t="s">
        <v>22</v>
      </c>
      <c r="AK6" s="4"/>
      <c r="AL6" s="3" t="s">
        <v>22</v>
      </c>
      <c r="AM6" s="3" t="s">
        <v>22</v>
      </c>
      <c r="AN6" s="3">
        <v>1.431</v>
      </c>
      <c r="AO6" s="3">
        <v>1.29</v>
      </c>
      <c r="AP6" s="3" t="s">
        <v>22</v>
      </c>
      <c r="AQ6" s="4"/>
      <c r="AR6" s="3" t="s">
        <v>4743</v>
      </c>
      <c r="AS6" s="87" t="s">
        <v>22</v>
      </c>
      <c r="AT6" s="3" t="s">
        <v>4744</v>
      </c>
    </row>
    <row r="7">
      <c r="A7" s="87" t="s">
        <v>3776</v>
      </c>
      <c r="B7" s="147" t="str">
        <f> VLOOKUP($A7,datasets!$A:$B,2,0)</f>
        <v>Aguilar et al. 2013, The Photogrammetric Record (Q3DHRVLE)</v>
      </c>
      <c r="C7" s="4" t="str">
        <f t="shared" si="1"/>
        <v>Q3DHRVLE.1.3</v>
      </c>
      <c r="D7" s="3" t="s">
        <v>4739</v>
      </c>
      <c r="E7" s="3" t="s">
        <v>4739</v>
      </c>
      <c r="F7" s="3" t="s">
        <v>4740</v>
      </c>
      <c r="G7" s="87" t="s">
        <v>22</v>
      </c>
      <c r="H7" s="3" t="s">
        <v>22</v>
      </c>
      <c r="I7" s="85" t="s">
        <v>22</v>
      </c>
      <c r="J7" s="3" t="s">
        <v>22</v>
      </c>
      <c r="K7" s="85" t="s">
        <v>22</v>
      </c>
      <c r="L7" s="87"/>
      <c r="M7" s="3">
        <v>27.0</v>
      </c>
      <c r="N7" s="3">
        <v>27.0</v>
      </c>
      <c r="O7" s="87" t="s">
        <v>22</v>
      </c>
      <c r="P7" s="3" t="s">
        <v>22</v>
      </c>
      <c r="Q7" s="87" t="s">
        <v>22</v>
      </c>
      <c r="R7" s="3" t="s">
        <v>22</v>
      </c>
      <c r="S7" s="87" t="s">
        <v>22</v>
      </c>
      <c r="T7" s="4"/>
      <c r="U7" s="3">
        <v>59.0</v>
      </c>
      <c r="V7" s="3" t="s">
        <v>22</v>
      </c>
      <c r="W7" s="3" t="s">
        <v>22</v>
      </c>
      <c r="X7" s="3" t="s">
        <v>22</v>
      </c>
      <c r="Y7" s="3" t="s">
        <v>22</v>
      </c>
      <c r="Z7" s="3" t="s">
        <v>22</v>
      </c>
      <c r="AA7" s="4"/>
      <c r="AB7" s="3" t="s">
        <v>4741</v>
      </c>
      <c r="AC7" s="3" t="s">
        <v>4742</v>
      </c>
      <c r="AD7" s="3" t="s">
        <v>4739</v>
      </c>
      <c r="AE7" s="3" t="s">
        <v>4740</v>
      </c>
      <c r="AF7" s="3">
        <v>0.0923</v>
      </c>
      <c r="AG7" s="3">
        <v>0.0738</v>
      </c>
      <c r="AH7" s="3">
        <v>0.1173</v>
      </c>
      <c r="AI7" s="3" t="s">
        <v>22</v>
      </c>
      <c r="AJ7" s="3" t="s">
        <v>22</v>
      </c>
      <c r="AK7" s="4"/>
      <c r="AL7" s="3" t="s">
        <v>22</v>
      </c>
      <c r="AM7" s="3" t="s">
        <v>22</v>
      </c>
      <c r="AN7" s="3">
        <v>1.45</v>
      </c>
      <c r="AO7" s="3">
        <v>1.266</v>
      </c>
      <c r="AP7" s="3" t="s">
        <v>22</v>
      </c>
      <c r="AQ7" s="4"/>
      <c r="AR7" s="3" t="s">
        <v>4743</v>
      </c>
      <c r="AS7" s="87" t="s">
        <v>22</v>
      </c>
      <c r="AT7" s="3" t="s">
        <v>4744</v>
      </c>
    </row>
    <row r="8">
      <c r="A8" s="87" t="s">
        <v>3776</v>
      </c>
      <c r="B8" s="147" t="str">
        <f> VLOOKUP($A8,datasets!$A:$B,2,0)</f>
        <v>Aguilar et al. 2013, The Photogrammetric Record (Q3DHRVLE)</v>
      </c>
      <c r="C8" s="4" t="str">
        <f t="shared" si="1"/>
        <v>Q3DHRVLE.1.4</v>
      </c>
      <c r="D8" s="3" t="s">
        <v>4739</v>
      </c>
      <c r="E8" s="3" t="s">
        <v>4739</v>
      </c>
      <c r="F8" s="3" t="s">
        <v>4740</v>
      </c>
      <c r="G8" s="87" t="s">
        <v>22</v>
      </c>
      <c r="H8" s="3" t="s">
        <v>22</v>
      </c>
      <c r="I8" s="85" t="s">
        <v>22</v>
      </c>
      <c r="J8" s="3" t="s">
        <v>22</v>
      </c>
      <c r="K8" s="85" t="s">
        <v>22</v>
      </c>
      <c r="L8" s="87"/>
      <c r="M8" s="3">
        <v>18.0</v>
      </c>
      <c r="N8" s="3">
        <v>18.0</v>
      </c>
      <c r="O8" s="87" t="s">
        <v>22</v>
      </c>
      <c r="P8" s="3" t="s">
        <v>22</v>
      </c>
      <c r="Q8" s="87" t="s">
        <v>22</v>
      </c>
      <c r="R8" s="3" t="s">
        <v>22</v>
      </c>
      <c r="S8" s="87" t="s">
        <v>22</v>
      </c>
      <c r="T8" s="4"/>
      <c r="U8" s="3">
        <v>68.0</v>
      </c>
      <c r="V8" s="3" t="s">
        <v>22</v>
      </c>
      <c r="W8" s="3" t="s">
        <v>22</v>
      </c>
      <c r="X8" s="3" t="s">
        <v>22</v>
      </c>
      <c r="Y8" s="3" t="s">
        <v>22</v>
      </c>
      <c r="Z8" s="3" t="s">
        <v>22</v>
      </c>
      <c r="AA8" s="4"/>
      <c r="AB8" s="3" t="s">
        <v>4741</v>
      </c>
      <c r="AC8" s="3" t="s">
        <v>4742</v>
      </c>
      <c r="AD8" s="3" t="s">
        <v>4739</v>
      </c>
      <c r="AE8" s="3" t="s">
        <v>4740</v>
      </c>
      <c r="AF8" s="3">
        <v>0.0923</v>
      </c>
      <c r="AG8" s="3">
        <v>0.0738</v>
      </c>
      <c r="AH8" s="3">
        <v>0.1173</v>
      </c>
      <c r="AI8" s="3" t="s">
        <v>22</v>
      </c>
      <c r="AJ8" s="3" t="s">
        <v>22</v>
      </c>
      <c r="AK8" s="4"/>
      <c r="AL8" s="3" t="s">
        <v>22</v>
      </c>
      <c r="AM8" s="3" t="s">
        <v>22</v>
      </c>
      <c r="AN8" s="3">
        <v>1.555</v>
      </c>
      <c r="AO8" s="3">
        <v>1.344</v>
      </c>
      <c r="AP8" s="3" t="s">
        <v>22</v>
      </c>
      <c r="AQ8" s="4"/>
      <c r="AR8" s="3" t="s">
        <v>4743</v>
      </c>
      <c r="AS8" s="87" t="s">
        <v>22</v>
      </c>
      <c r="AT8" s="3" t="s">
        <v>4744</v>
      </c>
    </row>
    <row r="9">
      <c r="A9" s="87" t="s">
        <v>3776</v>
      </c>
      <c r="B9" s="147" t="str">
        <f> VLOOKUP($A9,datasets!$A:$B,2,0)</f>
        <v>Aguilar et al. 2013, The Photogrammetric Record (Q3DHRVLE)</v>
      </c>
      <c r="C9" s="4" t="str">
        <f t="shared" si="1"/>
        <v>Q3DHRVLE.1.5</v>
      </c>
      <c r="D9" s="3" t="s">
        <v>4739</v>
      </c>
      <c r="E9" s="3" t="s">
        <v>4739</v>
      </c>
      <c r="F9" s="3" t="s">
        <v>4740</v>
      </c>
      <c r="G9" s="87" t="s">
        <v>22</v>
      </c>
      <c r="H9" s="3" t="s">
        <v>22</v>
      </c>
      <c r="I9" s="85" t="s">
        <v>22</v>
      </c>
      <c r="J9" s="3" t="s">
        <v>22</v>
      </c>
      <c r="K9" s="85" t="s">
        <v>22</v>
      </c>
      <c r="L9" s="87"/>
      <c r="M9" s="3">
        <v>9.0</v>
      </c>
      <c r="N9" s="3">
        <v>9.0</v>
      </c>
      <c r="O9" s="87" t="s">
        <v>22</v>
      </c>
      <c r="P9" s="3" t="s">
        <v>22</v>
      </c>
      <c r="Q9" s="87" t="s">
        <v>22</v>
      </c>
      <c r="R9" s="3" t="s">
        <v>22</v>
      </c>
      <c r="S9" s="87" t="s">
        <v>22</v>
      </c>
      <c r="T9" s="4"/>
      <c r="U9" s="3">
        <v>77.0</v>
      </c>
      <c r="V9" s="3" t="s">
        <v>22</v>
      </c>
      <c r="W9" s="3" t="s">
        <v>22</v>
      </c>
      <c r="X9" s="3" t="s">
        <v>22</v>
      </c>
      <c r="Y9" s="3" t="s">
        <v>22</v>
      </c>
      <c r="Z9" s="3" t="s">
        <v>22</v>
      </c>
      <c r="AA9" s="4"/>
      <c r="AB9" s="3" t="s">
        <v>4741</v>
      </c>
      <c r="AC9" s="3" t="s">
        <v>4742</v>
      </c>
      <c r="AD9" s="3" t="s">
        <v>4739</v>
      </c>
      <c r="AE9" s="3" t="s">
        <v>4740</v>
      </c>
      <c r="AF9" s="3">
        <v>0.0923</v>
      </c>
      <c r="AG9" s="3">
        <v>0.0738</v>
      </c>
      <c r="AH9" s="3">
        <v>0.1173</v>
      </c>
      <c r="AI9" s="3" t="s">
        <v>22</v>
      </c>
      <c r="AJ9" s="3" t="s">
        <v>22</v>
      </c>
      <c r="AK9" s="4"/>
      <c r="AL9" s="3" t="s">
        <v>22</v>
      </c>
      <c r="AM9" s="3" t="s">
        <v>22</v>
      </c>
      <c r="AN9" s="3">
        <v>1.843</v>
      </c>
      <c r="AO9" s="3">
        <v>1.579</v>
      </c>
      <c r="AP9" s="3" t="s">
        <v>22</v>
      </c>
      <c r="AQ9" s="4"/>
      <c r="AR9" s="3" t="s">
        <v>4743</v>
      </c>
      <c r="AS9" s="87" t="s">
        <v>22</v>
      </c>
      <c r="AT9" s="3" t="s">
        <v>4744</v>
      </c>
    </row>
    <row r="10">
      <c r="A10" s="83" t="s">
        <v>3784</v>
      </c>
      <c r="B10" s="147" t="str">
        <f> VLOOKUP($A10,datasets!$A:$B,2,0)</f>
        <v>Aguilar et al. 2013, The Photogrammetric Record (Q3DHRVLE)</v>
      </c>
      <c r="C10" s="4" t="str">
        <f t="shared" si="1"/>
        <v>Q3DHRVLE.2.1</v>
      </c>
      <c r="D10" s="3" t="s">
        <v>4739</v>
      </c>
      <c r="E10" s="3" t="s">
        <v>4739</v>
      </c>
      <c r="F10" s="3" t="s">
        <v>4740</v>
      </c>
      <c r="G10" s="87" t="s">
        <v>22</v>
      </c>
      <c r="H10" s="3" t="s">
        <v>22</v>
      </c>
      <c r="I10" s="85" t="s">
        <v>22</v>
      </c>
      <c r="J10" s="3" t="s">
        <v>22</v>
      </c>
      <c r="K10" s="85" t="s">
        <v>22</v>
      </c>
      <c r="L10" s="87"/>
      <c r="M10" s="3">
        <v>45.0</v>
      </c>
      <c r="N10" s="3">
        <v>45.0</v>
      </c>
      <c r="O10" s="87" t="s">
        <v>22</v>
      </c>
      <c r="P10" s="3" t="s">
        <v>22</v>
      </c>
      <c r="Q10" s="87" t="s">
        <v>22</v>
      </c>
      <c r="R10" s="3" t="s">
        <v>22</v>
      </c>
      <c r="S10" s="87" t="s">
        <v>22</v>
      </c>
      <c r="T10" s="4"/>
      <c r="U10" s="3">
        <v>44.0</v>
      </c>
      <c r="V10" s="3" t="s">
        <v>22</v>
      </c>
      <c r="W10" s="3" t="s">
        <v>22</v>
      </c>
      <c r="X10" s="3" t="s">
        <v>22</v>
      </c>
      <c r="Y10" s="3" t="s">
        <v>22</v>
      </c>
      <c r="Z10" s="3" t="s">
        <v>22</v>
      </c>
      <c r="AA10" s="4"/>
      <c r="AB10" s="3" t="s">
        <v>4741</v>
      </c>
      <c r="AC10" s="3" t="s">
        <v>4742</v>
      </c>
      <c r="AD10" s="3" t="s">
        <v>4739</v>
      </c>
      <c r="AE10" s="3" t="s">
        <v>4740</v>
      </c>
      <c r="AF10" s="3">
        <v>0.0902</v>
      </c>
      <c r="AG10" s="3">
        <v>0.0714</v>
      </c>
      <c r="AH10" s="3">
        <v>0.1149</v>
      </c>
      <c r="AI10" s="3" t="s">
        <v>22</v>
      </c>
      <c r="AJ10" s="3" t="s">
        <v>22</v>
      </c>
      <c r="AK10" s="4"/>
      <c r="AL10" s="3" t="s">
        <v>22</v>
      </c>
      <c r="AM10" s="3" t="s">
        <v>22</v>
      </c>
      <c r="AN10" s="3">
        <v>0.377</v>
      </c>
      <c r="AO10" s="3">
        <v>0.273</v>
      </c>
      <c r="AP10" s="3" t="s">
        <v>22</v>
      </c>
      <c r="AQ10" s="4"/>
      <c r="AR10" s="3" t="s">
        <v>4743</v>
      </c>
      <c r="AS10" s="87" t="s">
        <v>22</v>
      </c>
      <c r="AT10" s="3" t="s">
        <v>4744</v>
      </c>
    </row>
    <row r="11">
      <c r="A11" s="83" t="s">
        <v>3784</v>
      </c>
      <c r="B11" s="147" t="str">
        <f> VLOOKUP($A11,datasets!$A:$B,2,0)</f>
        <v>Aguilar et al. 2013, The Photogrammetric Record (Q3DHRVLE)</v>
      </c>
      <c r="C11" s="4" t="str">
        <f t="shared" si="1"/>
        <v>Q3DHRVLE.2.2</v>
      </c>
      <c r="D11" s="3" t="s">
        <v>4739</v>
      </c>
      <c r="E11" s="3" t="s">
        <v>4739</v>
      </c>
      <c r="F11" s="3" t="s">
        <v>4740</v>
      </c>
      <c r="G11" s="87" t="s">
        <v>22</v>
      </c>
      <c r="H11" s="3" t="s">
        <v>22</v>
      </c>
      <c r="I11" s="85" t="s">
        <v>22</v>
      </c>
      <c r="J11" s="3" t="s">
        <v>22</v>
      </c>
      <c r="K11" s="85" t="s">
        <v>22</v>
      </c>
      <c r="L11" s="87"/>
      <c r="M11" s="3">
        <v>36.0</v>
      </c>
      <c r="N11" s="3">
        <v>36.0</v>
      </c>
      <c r="O11" s="87" t="s">
        <v>22</v>
      </c>
      <c r="P11" s="3" t="s">
        <v>22</v>
      </c>
      <c r="Q11" s="87" t="s">
        <v>22</v>
      </c>
      <c r="R11" s="3" t="s">
        <v>22</v>
      </c>
      <c r="S11" s="87" t="s">
        <v>22</v>
      </c>
      <c r="T11" s="4"/>
      <c r="U11" s="3">
        <v>53.0</v>
      </c>
      <c r="V11" s="3" t="s">
        <v>22</v>
      </c>
      <c r="W11" s="3" t="s">
        <v>22</v>
      </c>
      <c r="X11" s="3" t="s">
        <v>22</v>
      </c>
      <c r="Y11" s="3" t="s">
        <v>22</v>
      </c>
      <c r="Z11" s="3" t="s">
        <v>22</v>
      </c>
      <c r="AA11" s="4"/>
      <c r="AB11" s="3" t="s">
        <v>4741</v>
      </c>
      <c r="AC11" s="3" t="s">
        <v>4742</v>
      </c>
      <c r="AD11" s="3" t="s">
        <v>4739</v>
      </c>
      <c r="AE11" s="3" t="s">
        <v>4740</v>
      </c>
      <c r="AF11" s="3">
        <v>0.0902</v>
      </c>
      <c r="AG11" s="3">
        <v>0.0714</v>
      </c>
      <c r="AH11" s="3">
        <v>0.1149</v>
      </c>
      <c r="AI11" s="3" t="s">
        <v>22</v>
      </c>
      <c r="AJ11" s="3" t="s">
        <v>22</v>
      </c>
      <c r="AK11" s="4"/>
      <c r="AL11" s="3" t="s">
        <v>22</v>
      </c>
      <c r="AM11" s="3" t="s">
        <v>22</v>
      </c>
      <c r="AN11" s="3">
        <v>0.371</v>
      </c>
      <c r="AO11" s="3">
        <v>0.276</v>
      </c>
      <c r="AP11" s="3" t="s">
        <v>22</v>
      </c>
      <c r="AQ11" s="4"/>
      <c r="AR11" s="3" t="s">
        <v>4743</v>
      </c>
      <c r="AS11" s="87" t="s">
        <v>22</v>
      </c>
      <c r="AT11" s="3" t="s">
        <v>4744</v>
      </c>
    </row>
    <row r="12">
      <c r="A12" s="83" t="s">
        <v>3784</v>
      </c>
      <c r="B12" s="147" t="str">
        <f> VLOOKUP($A12,datasets!$A:$B,2,0)</f>
        <v>Aguilar et al. 2013, The Photogrammetric Record (Q3DHRVLE)</v>
      </c>
      <c r="C12" s="4" t="str">
        <f t="shared" si="1"/>
        <v>Q3DHRVLE.2.3</v>
      </c>
      <c r="D12" s="3" t="s">
        <v>4739</v>
      </c>
      <c r="E12" s="3" t="s">
        <v>4739</v>
      </c>
      <c r="F12" s="3" t="s">
        <v>4740</v>
      </c>
      <c r="G12" s="87" t="s">
        <v>22</v>
      </c>
      <c r="H12" s="3" t="s">
        <v>22</v>
      </c>
      <c r="I12" s="85" t="s">
        <v>22</v>
      </c>
      <c r="J12" s="3" t="s">
        <v>22</v>
      </c>
      <c r="K12" s="85" t="s">
        <v>22</v>
      </c>
      <c r="L12" s="87"/>
      <c r="M12" s="3">
        <v>27.0</v>
      </c>
      <c r="N12" s="3">
        <v>27.0</v>
      </c>
      <c r="O12" s="87" t="s">
        <v>22</v>
      </c>
      <c r="P12" s="3" t="s">
        <v>22</v>
      </c>
      <c r="Q12" s="87" t="s">
        <v>22</v>
      </c>
      <c r="R12" s="3" t="s">
        <v>22</v>
      </c>
      <c r="S12" s="87" t="s">
        <v>22</v>
      </c>
      <c r="T12" s="4"/>
      <c r="U12" s="3">
        <v>62.0</v>
      </c>
      <c r="V12" s="3" t="s">
        <v>22</v>
      </c>
      <c r="W12" s="3" t="s">
        <v>22</v>
      </c>
      <c r="X12" s="3" t="s">
        <v>22</v>
      </c>
      <c r="Y12" s="3" t="s">
        <v>22</v>
      </c>
      <c r="Z12" s="3" t="s">
        <v>22</v>
      </c>
      <c r="AA12" s="4"/>
      <c r="AB12" s="3" t="s">
        <v>4741</v>
      </c>
      <c r="AC12" s="3" t="s">
        <v>4742</v>
      </c>
      <c r="AD12" s="3" t="s">
        <v>4739</v>
      </c>
      <c r="AE12" s="3" t="s">
        <v>4740</v>
      </c>
      <c r="AF12" s="3">
        <v>0.0902</v>
      </c>
      <c r="AG12" s="3">
        <v>0.0714</v>
      </c>
      <c r="AH12" s="3">
        <v>0.1149</v>
      </c>
      <c r="AI12" s="3" t="s">
        <v>22</v>
      </c>
      <c r="AJ12" s="3" t="s">
        <v>22</v>
      </c>
      <c r="AK12" s="4"/>
      <c r="AL12" s="3" t="s">
        <v>22</v>
      </c>
      <c r="AM12" s="3" t="s">
        <v>22</v>
      </c>
      <c r="AN12" s="3">
        <v>0.405</v>
      </c>
      <c r="AO12" s="3">
        <v>0.282</v>
      </c>
      <c r="AP12" s="3" t="s">
        <v>22</v>
      </c>
      <c r="AQ12" s="4"/>
      <c r="AR12" s="3" t="s">
        <v>4743</v>
      </c>
      <c r="AS12" s="87" t="s">
        <v>22</v>
      </c>
      <c r="AT12" s="3" t="s">
        <v>4744</v>
      </c>
    </row>
    <row r="13">
      <c r="A13" s="83" t="s">
        <v>3784</v>
      </c>
      <c r="B13" s="147" t="str">
        <f> VLOOKUP($A13,datasets!$A:$B,2,0)</f>
        <v>Aguilar et al. 2013, The Photogrammetric Record (Q3DHRVLE)</v>
      </c>
      <c r="C13" s="4" t="str">
        <f t="shared" si="1"/>
        <v>Q3DHRVLE.2.4</v>
      </c>
      <c r="D13" s="3" t="s">
        <v>4739</v>
      </c>
      <c r="E13" s="3" t="s">
        <v>4739</v>
      </c>
      <c r="F13" s="3" t="s">
        <v>4740</v>
      </c>
      <c r="G13" s="87" t="s">
        <v>22</v>
      </c>
      <c r="H13" s="3" t="s">
        <v>22</v>
      </c>
      <c r="I13" s="85" t="s">
        <v>22</v>
      </c>
      <c r="J13" s="3" t="s">
        <v>22</v>
      </c>
      <c r="K13" s="85" t="s">
        <v>22</v>
      </c>
      <c r="L13" s="87"/>
      <c r="M13" s="3">
        <v>18.0</v>
      </c>
      <c r="N13" s="3">
        <v>18.0</v>
      </c>
      <c r="O13" s="87" t="s">
        <v>22</v>
      </c>
      <c r="P13" s="3" t="s">
        <v>22</v>
      </c>
      <c r="Q13" s="87" t="s">
        <v>22</v>
      </c>
      <c r="R13" s="3" t="s">
        <v>22</v>
      </c>
      <c r="S13" s="87" t="s">
        <v>22</v>
      </c>
      <c r="T13" s="4"/>
      <c r="U13" s="3">
        <v>71.0</v>
      </c>
      <c r="V13" s="3" t="s">
        <v>22</v>
      </c>
      <c r="W13" s="3" t="s">
        <v>22</v>
      </c>
      <c r="X13" s="3" t="s">
        <v>22</v>
      </c>
      <c r="Y13" s="3" t="s">
        <v>22</v>
      </c>
      <c r="Z13" s="3" t="s">
        <v>22</v>
      </c>
      <c r="AA13" s="4"/>
      <c r="AB13" s="3" t="s">
        <v>4741</v>
      </c>
      <c r="AC13" s="3" t="s">
        <v>4742</v>
      </c>
      <c r="AD13" s="3" t="s">
        <v>4739</v>
      </c>
      <c r="AE13" s="3" t="s">
        <v>4740</v>
      </c>
      <c r="AF13" s="3">
        <v>0.0902</v>
      </c>
      <c r="AG13" s="3">
        <v>0.0714</v>
      </c>
      <c r="AH13" s="3">
        <v>0.1149</v>
      </c>
      <c r="AI13" s="3" t="s">
        <v>22</v>
      </c>
      <c r="AJ13" s="3" t="s">
        <v>22</v>
      </c>
      <c r="AK13" s="4"/>
      <c r="AL13" s="3" t="s">
        <v>22</v>
      </c>
      <c r="AM13" s="3" t="s">
        <v>22</v>
      </c>
      <c r="AN13" s="3">
        <v>0.478</v>
      </c>
      <c r="AO13" s="3">
        <v>0.299</v>
      </c>
      <c r="AP13" s="3" t="s">
        <v>22</v>
      </c>
      <c r="AQ13" s="4"/>
      <c r="AR13" s="3" t="s">
        <v>4743</v>
      </c>
      <c r="AS13" s="87" t="s">
        <v>22</v>
      </c>
      <c r="AT13" s="3" t="s">
        <v>4744</v>
      </c>
    </row>
    <row r="14">
      <c r="A14" s="83" t="s">
        <v>3784</v>
      </c>
      <c r="B14" s="147" t="str">
        <f> VLOOKUP($A14,datasets!$A:$B,2,0)</f>
        <v>Aguilar et al. 2013, The Photogrammetric Record (Q3DHRVLE)</v>
      </c>
      <c r="C14" s="4" t="str">
        <f t="shared" si="1"/>
        <v>Q3DHRVLE.2.5</v>
      </c>
      <c r="D14" s="3" t="s">
        <v>4739</v>
      </c>
      <c r="E14" s="3" t="s">
        <v>4739</v>
      </c>
      <c r="F14" s="3" t="s">
        <v>4740</v>
      </c>
      <c r="G14" s="87" t="s">
        <v>22</v>
      </c>
      <c r="H14" s="3" t="s">
        <v>22</v>
      </c>
      <c r="I14" s="85" t="s">
        <v>22</v>
      </c>
      <c r="J14" s="3" t="s">
        <v>22</v>
      </c>
      <c r="K14" s="85" t="s">
        <v>22</v>
      </c>
      <c r="L14" s="87"/>
      <c r="M14" s="3">
        <v>9.0</v>
      </c>
      <c r="N14" s="3">
        <v>9.0</v>
      </c>
      <c r="O14" s="87" t="s">
        <v>22</v>
      </c>
      <c r="P14" s="3" t="s">
        <v>22</v>
      </c>
      <c r="Q14" s="87" t="s">
        <v>22</v>
      </c>
      <c r="R14" s="3" t="s">
        <v>22</v>
      </c>
      <c r="S14" s="87" t="s">
        <v>22</v>
      </c>
      <c r="T14" s="4"/>
      <c r="U14" s="3">
        <v>80.0</v>
      </c>
      <c r="V14" s="3" t="s">
        <v>22</v>
      </c>
      <c r="W14" s="3" t="s">
        <v>22</v>
      </c>
      <c r="X14" s="3" t="s">
        <v>22</v>
      </c>
      <c r="Y14" s="3" t="s">
        <v>22</v>
      </c>
      <c r="Z14" s="3" t="s">
        <v>22</v>
      </c>
      <c r="AA14" s="4"/>
      <c r="AB14" s="3" t="s">
        <v>4741</v>
      </c>
      <c r="AC14" s="3" t="s">
        <v>4742</v>
      </c>
      <c r="AD14" s="3" t="s">
        <v>4739</v>
      </c>
      <c r="AE14" s="3" t="s">
        <v>4740</v>
      </c>
      <c r="AF14" s="3">
        <v>0.0902</v>
      </c>
      <c r="AG14" s="3">
        <v>0.0714</v>
      </c>
      <c r="AH14" s="3">
        <v>0.1149</v>
      </c>
      <c r="AI14" s="3" t="s">
        <v>22</v>
      </c>
      <c r="AJ14" s="3" t="s">
        <v>22</v>
      </c>
      <c r="AK14" s="4"/>
      <c r="AL14" s="3" t="s">
        <v>22</v>
      </c>
      <c r="AM14" s="3" t="s">
        <v>22</v>
      </c>
      <c r="AN14" s="3">
        <v>0.618</v>
      </c>
      <c r="AO14" s="3">
        <v>0.334</v>
      </c>
      <c r="AP14" s="3" t="s">
        <v>22</v>
      </c>
      <c r="AQ14" s="4"/>
      <c r="AR14" s="3" t="s">
        <v>4743</v>
      </c>
      <c r="AS14" s="87" t="s">
        <v>22</v>
      </c>
      <c r="AT14" s="3" t="s">
        <v>4744</v>
      </c>
    </row>
    <row r="15">
      <c r="A15" s="4" t="s">
        <v>1853</v>
      </c>
      <c r="B15" s="147" t="str">
        <f> VLOOKUP($A15,datasets!$A:$B,2,0)</f>
        <v>Aguilar Torres et al. 2010, Anales de ingeniería gráfica (697IL8A8)</v>
      </c>
      <c r="C15" s="4" t="str">
        <f t="shared" si="1"/>
        <v>697IL8A8.1.1</v>
      </c>
      <c r="D15" s="87" t="s">
        <v>4739</v>
      </c>
      <c r="E15" s="87" t="s">
        <v>4739</v>
      </c>
      <c r="F15" s="3" t="s">
        <v>4740</v>
      </c>
      <c r="G15" s="85" t="s">
        <v>22</v>
      </c>
      <c r="H15" s="85" t="s">
        <v>22</v>
      </c>
      <c r="I15" s="85" t="s">
        <v>22</v>
      </c>
      <c r="J15" s="85" t="s">
        <v>22</v>
      </c>
      <c r="K15" s="87">
        <v>0.15</v>
      </c>
      <c r="L15" s="85"/>
      <c r="M15" s="148">
        <v>24.0</v>
      </c>
      <c r="N15" s="148">
        <v>24.0</v>
      </c>
      <c r="O15" s="87" t="s">
        <v>22</v>
      </c>
      <c r="P15" s="3" t="s">
        <v>22</v>
      </c>
      <c r="Q15" s="87" t="s">
        <v>22</v>
      </c>
      <c r="R15" s="3" t="s">
        <v>22</v>
      </c>
      <c r="S15" s="87" t="s">
        <v>22</v>
      </c>
      <c r="T15" s="149"/>
      <c r="U15" s="87">
        <v>63.0</v>
      </c>
      <c r="V15" s="83">
        <v>0.0774</v>
      </c>
      <c r="W15" s="83">
        <v>0.103</v>
      </c>
      <c r="X15" s="83">
        <v>0.1244</v>
      </c>
      <c r="Y15" s="3" t="s">
        <v>22</v>
      </c>
      <c r="Z15" s="3" t="s">
        <v>22</v>
      </c>
      <c r="AA15" s="150"/>
      <c r="AB15" s="87" t="s">
        <v>4741</v>
      </c>
      <c r="AC15" s="83" t="s">
        <v>4742</v>
      </c>
      <c r="AD15" s="3" t="s">
        <v>4739</v>
      </c>
      <c r="AE15" s="151" t="s">
        <v>4740</v>
      </c>
      <c r="AF15" s="3" t="s">
        <v>22</v>
      </c>
      <c r="AG15" s="3" t="s">
        <v>22</v>
      </c>
      <c r="AH15" s="3" t="s">
        <v>22</v>
      </c>
      <c r="AI15" s="3" t="s">
        <v>22</v>
      </c>
      <c r="AJ15" s="152">
        <v>0.15</v>
      </c>
      <c r="AK15" s="153"/>
      <c r="AL15" s="83">
        <v>0.0774</v>
      </c>
      <c r="AM15" s="83">
        <v>0.103</v>
      </c>
      <c r="AN15" s="83">
        <v>0.1244</v>
      </c>
      <c r="AO15" s="3" t="s">
        <v>22</v>
      </c>
      <c r="AP15" s="3" t="s">
        <v>22</v>
      </c>
      <c r="AQ15" s="150"/>
      <c r="AR15" s="87" t="s">
        <v>4743</v>
      </c>
      <c r="AS15" s="87" t="s">
        <v>22</v>
      </c>
      <c r="AT15" s="87" t="s">
        <v>22</v>
      </c>
    </row>
    <row r="16">
      <c r="A16" s="4" t="s">
        <v>1853</v>
      </c>
      <c r="B16" s="147" t="str">
        <f> VLOOKUP($A16,datasets!$A:$B,2,0)</f>
        <v>Aguilar Torres et al. 2010, Anales de ingeniería gráfica (697IL8A8)</v>
      </c>
      <c r="C16" s="4" t="str">
        <f t="shared" si="1"/>
        <v>697IL8A8.1.2</v>
      </c>
      <c r="D16" s="87" t="s">
        <v>4739</v>
      </c>
      <c r="E16" s="87" t="s">
        <v>4739</v>
      </c>
      <c r="F16" s="3" t="s">
        <v>4740</v>
      </c>
      <c r="G16" s="85" t="s">
        <v>22</v>
      </c>
      <c r="H16" s="85" t="s">
        <v>22</v>
      </c>
      <c r="I16" s="85" t="s">
        <v>22</v>
      </c>
      <c r="J16" s="85" t="s">
        <v>22</v>
      </c>
      <c r="K16" s="87">
        <v>0.15</v>
      </c>
      <c r="L16" s="85"/>
      <c r="M16" s="154">
        <v>12.0</v>
      </c>
      <c r="N16" s="154">
        <v>12.0</v>
      </c>
      <c r="O16" s="87" t="s">
        <v>22</v>
      </c>
      <c r="P16" s="3" t="s">
        <v>22</v>
      </c>
      <c r="Q16" s="87" t="s">
        <v>22</v>
      </c>
      <c r="R16" s="3" t="s">
        <v>22</v>
      </c>
      <c r="S16" s="87" t="s">
        <v>22</v>
      </c>
      <c r="T16" s="149"/>
      <c r="U16" s="87">
        <v>63.0</v>
      </c>
      <c r="V16" s="83">
        <v>0.0824</v>
      </c>
      <c r="W16" s="83">
        <v>0.1092</v>
      </c>
      <c r="X16" s="83">
        <v>0.1408</v>
      </c>
      <c r="Y16" s="3" t="s">
        <v>22</v>
      </c>
      <c r="Z16" s="3" t="s">
        <v>22</v>
      </c>
      <c r="AA16" s="150"/>
      <c r="AB16" s="87" t="s">
        <v>4741</v>
      </c>
      <c r="AC16" s="83" t="s">
        <v>4742</v>
      </c>
      <c r="AD16" s="3" t="s">
        <v>4739</v>
      </c>
      <c r="AE16" s="151" t="s">
        <v>4740</v>
      </c>
      <c r="AF16" s="3" t="s">
        <v>22</v>
      </c>
      <c r="AG16" s="3" t="s">
        <v>22</v>
      </c>
      <c r="AH16" s="3" t="s">
        <v>22</v>
      </c>
      <c r="AI16" s="3" t="s">
        <v>22</v>
      </c>
      <c r="AJ16" s="152">
        <v>0.15</v>
      </c>
      <c r="AK16" s="153"/>
      <c r="AL16" s="83">
        <v>0.0824</v>
      </c>
      <c r="AM16" s="83">
        <v>0.1092</v>
      </c>
      <c r="AN16" s="83">
        <v>0.1408</v>
      </c>
      <c r="AO16" s="3" t="s">
        <v>22</v>
      </c>
      <c r="AP16" s="3" t="s">
        <v>22</v>
      </c>
      <c r="AQ16" s="150"/>
      <c r="AR16" s="87" t="s">
        <v>4743</v>
      </c>
      <c r="AS16" s="87" t="s">
        <v>22</v>
      </c>
      <c r="AT16" s="87" t="s">
        <v>22</v>
      </c>
    </row>
    <row r="17">
      <c r="A17" s="87" t="s">
        <v>3785</v>
      </c>
      <c r="B17" s="147" t="str">
        <f> VLOOKUP($A17,datasets!$A:$B,2,0)</f>
        <v>Altmann et al. 2020, Water (LRT6Z88R)</v>
      </c>
      <c r="C17" s="4" t="str">
        <f t="shared" si="1"/>
        <v>LRT6Z88R.1.1</v>
      </c>
      <c r="D17" s="83" t="s">
        <v>4745</v>
      </c>
      <c r="E17" s="83" t="s">
        <v>4745</v>
      </c>
      <c r="F17" s="83" t="s">
        <v>4735</v>
      </c>
      <c r="G17" s="87" t="s">
        <v>22</v>
      </c>
      <c r="H17" s="155" t="s">
        <v>22</v>
      </c>
      <c r="I17" s="85" t="s">
        <v>22</v>
      </c>
      <c r="J17" s="155" t="s">
        <v>22</v>
      </c>
      <c r="K17" s="85" t="s">
        <v>22</v>
      </c>
      <c r="L17" s="87"/>
      <c r="M17" s="148">
        <v>58.0</v>
      </c>
      <c r="N17" s="148">
        <v>58.0</v>
      </c>
      <c r="O17" s="87" t="s">
        <v>22</v>
      </c>
      <c r="P17" s="3" t="s">
        <v>22</v>
      </c>
      <c r="Q17" s="87" t="s">
        <v>22</v>
      </c>
      <c r="R17" s="3" t="s">
        <v>22</v>
      </c>
      <c r="S17" s="85" t="s">
        <v>22</v>
      </c>
      <c r="T17" s="149"/>
      <c r="U17" s="87" t="s">
        <v>22</v>
      </c>
      <c r="V17" s="87" t="s">
        <v>22</v>
      </c>
      <c r="W17" s="87" t="s">
        <v>22</v>
      </c>
      <c r="X17" s="87" t="s">
        <v>22</v>
      </c>
      <c r="Y17" s="87" t="s">
        <v>22</v>
      </c>
      <c r="Z17" s="87" t="s">
        <v>22</v>
      </c>
      <c r="AA17" s="156"/>
      <c r="AB17" s="87" t="s">
        <v>4734</v>
      </c>
      <c r="AC17" s="83" t="s">
        <v>4734</v>
      </c>
      <c r="AD17" s="151" t="s">
        <v>4746</v>
      </c>
      <c r="AE17" s="151" t="s">
        <v>4735</v>
      </c>
      <c r="AF17" s="151" t="s">
        <v>22</v>
      </c>
      <c r="AG17" s="151" t="s">
        <v>22</v>
      </c>
      <c r="AH17" s="151" t="s">
        <v>22</v>
      </c>
      <c r="AI17" s="3" t="s">
        <v>22</v>
      </c>
      <c r="AJ17" s="85" t="s">
        <v>22</v>
      </c>
      <c r="AK17" s="153"/>
      <c r="AL17" s="87" t="s">
        <v>22</v>
      </c>
      <c r="AM17" s="151" t="s">
        <v>22</v>
      </c>
      <c r="AN17" s="87">
        <v>0.284</v>
      </c>
      <c r="AO17" s="151" t="s">
        <v>22</v>
      </c>
      <c r="AP17" s="151" t="s">
        <v>22</v>
      </c>
      <c r="AQ17" s="156"/>
      <c r="AR17" s="87" t="s">
        <v>4743</v>
      </c>
      <c r="AS17" s="87" t="s">
        <v>4747</v>
      </c>
      <c r="AT17" s="83" t="s">
        <v>4748</v>
      </c>
    </row>
    <row r="18">
      <c r="A18" s="87" t="s">
        <v>3792</v>
      </c>
      <c r="B18" s="147" t="str">
        <f> VLOOKUP($A18,datasets!$A:$B,2,0)</f>
        <v>Altmann et al. 2020, Water (LRT6Z88R)</v>
      </c>
      <c r="C18" s="4" t="str">
        <f t="shared" si="1"/>
        <v>LRT6Z88R.2.1</v>
      </c>
      <c r="D18" s="83" t="s">
        <v>4745</v>
      </c>
      <c r="E18" s="83" t="s">
        <v>4745</v>
      </c>
      <c r="F18" s="83" t="s">
        <v>4735</v>
      </c>
      <c r="G18" s="87" t="s">
        <v>22</v>
      </c>
      <c r="H18" s="155" t="s">
        <v>22</v>
      </c>
      <c r="I18" s="85" t="s">
        <v>22</v>
      </c>
      <c r="J18" s="155" t="s">
        <v>22</v>
      </c>
      <c r="K18" s="85" t="s">
        <v>22</v>
      </c>
      <c r="L18" s="87"/>
      <c r="M18" s="148">
        <v>55.0</v>
      </c>
      <c r="N18" s="148">
        <v>55.0</v>
      </c>
      <c r="O18" s="87" t="s">
        <v>22</v>
      </c>
      <c r="P18" s="3" t="s">
        <v>22</v>
      </c>
      <c r="Q18" s="87" t="s">
        <v>22</v>
      </c>
      <c r="R18" s="3" t="s">
        <v>22</v>
      </c>
      <c r="S18" s="85" t="s">
        <v>22</v>
      </c>
      <c r="T18" s="149"/>
      <c r="U18" s="87" t="s">
        <v>22</v>
      </c>
      <c r="V18" s="87" t="s">
        <v>22</v>
      </c>
      <c r="W18" s="87" t="s">
        <v>22</v>
      </c>
      <c r="X18" s="87" t="s">
        <v>22</v>
      </c>
      <c r="Y18" s="87" t="s">
        <v>22</v>
      </c>
      <c r="Z18" s="87" t="s">
        <v>22</v>
      </c>
      <c r="AA18" s="156"/>
      <c r="AB18" s="87" t="s">
        <v>4734</v>
      </c>
      <c r="AC18" s="83" t="s">
        <v>4734</v>
      </c>
      <c r="AD18" s="151" t="s">
        <v>4746</v>
      </c>
      <c r="AE18" s="151" t="s">
        <v>4735</v>
      </c>
      <c r="AF18" s="151" t="s">
        <v>22</v>
      </c>
      <c r="AG18" s="151" t="s">
        <v>22</v>
      </c>
      <c r="AH18" s="151" t="s">
        <v>22</v>
      </c>
      <c r="AI18" s="3" t="s">
        <v>22</v>
      </c>
      <c r="AJ18" s="85" t="s">
        <v>22</v>
      </c>
      <c r="AK18" s="153"/>
      <c r="AL18" s="87" t="s">
        <v>22</v>
      </c>
      <c r="AM18" s="151" t="s">
        <v>22</v>
      </c>
      <c r="AN18" s="87">
        <v>0.189</v>
      </c>
      <c r="AO18" s="151" t="s">
        <v>22</v>
      </c>
      <c r="AP18" s="151" t="s">
        <v>22</v>
      </c>
      <c r="AQ18" s="156"/>
      <c r="AR18" s="87" t="s">
        <v>4743</v>
      </c>
      <c r="AS18" s="87" t="s">
        <v>4747</v>
      </c>
      <c r="AT18" s="83" t="s">
        <v>4749</v>
      </c>
    </row>
    <row r="19">
      <c r="A19" s="4" t="s">
        <v>4523</v>
      </c>
      <c r="B19" s="147" t="str">
        <f> VLOOKUP($A19,datasets!$A:$B,2,0)</f>
        <v>Anantha Padmanabha et al. 2014, ISPRS Annals of the Photogrammetry, Remote Sensing and Spatial Information Sciences (BRUFB85A)</v>
      </c>
      <c r="C19" s="4" t="str">
        <f t="shared" si="1"/>
        <v>BRUFB85A.1.1</v>
      </c>
      <c r="D19" s="87" t="s">
        <v>4750</v>
      </c>
      <c r="E19" s="87" t="s">
        <v>4751</v>
      </c>
      <c r="F19" s="87" t="s">
        <v>4735</v>
      </c>
      <c r="G19" s="87" t="s">
        <v>22</v>
      </c>
      <c r="H19" s="155" t="s">
        <v>22</v>
      </c>
      <c r="I19" s="85" t="s">
        <v>22</v>
      </c>
      <c r="J19" s="155" t="s">
        <v>22</v>
      </c>
      <c r="K19" s="85" t="s">
        <v>22</v>
      </c>
      <c r="L19" s="87"/>
      <c r="M19" s="148">
        <v>50.0</v>
      </c>
      <c r="N19" s="148">
        <v>50.0</v>
      </c>
      <c r="O19" s="83">
        <v>2.5</v>
      </c>
      <c r="P19" s="83">
        <v>2.3</v>
      </c>
      <c r="Q19" s="87">
        <v>5.0</v>
      </c>
      <c r="R19" s="3" t="s">
        <v>22</v>
      </c>
      <c r="S19" s="85" t="s">
        <v>22</v>
      </c>
      <c r="T19" s="149"/>
      <c r="U19" s="87" t="s">
        <v>22</v>
      </c>
      <c r="V19" s="87" t="s">
        <v>22</v>
      </c>
      <c r="W19" s="87" t="s">
        <v>22</v>
      </c>
      <c r="X19" s="87" t="s">
        <v>22</v>
      </c>
      <c r="Y19" s="87" t="s">
        <v>22</v>
      </c>
      <c r="Z19" s="87" t="s">
        <v>22</v>
      </c>
      <c r="AA19" s="156"/>
      <c r="AB19" s="87" t="s">
        <v>3766</v>
      </c>
      <c r="AC19" s="83" t="s">
        <v>4752</v>
      </c>
      <c r="AD19" s="151" t="s">
        <v>4753</v>
      </c>
      <c r="AE19" s="151" t="s">
        <v>4735</v>
      </c>
      <c r="AF19" s="87" t="s">
        <v>22</v>
      </c>
      <c r="AG19" s="87" t="s">
        <v>22</v>
      </c>
      <c r="AH19" s="87" t="s">
        <v>22</v>
      </c>
      <c r="AI19" s="151" t="s">
        <v>22</v>
      </c>
      <c r="AJ19" s="151" t="s">
        <v>22</v>
      </c>
      <c r="AK19" s="87"/>
      <c r="AL19" s="157">
        <v>2.5</v>
      </c>
      <c r="AM19" s="157">
        <v>2.3</v>
      </c>
      <c r="AN19" s="151">
        <v>5.0</v>
      </c>
      <c r="AO19" s="151" t="s">
        <v>22</v>
      </c>
      <c r="AP19" s="151" t="s">
        <v>22</v>
      </c>
      <c r="AQ19" s="153"/>
      <c r="AR19" s="87" t="s">
        <v>4743</v>
      </c>
      <c r="AS19" s="87" t="s">
        <v>22</v>
      </c>
      <c r="AT19" s="87" t="s">
        <v>22</v>
      </c>
    </row>
    <row r="20">
      <c r="A20" s="4" t="s">
        <v>3793</v>
      </c>
      <c r="B20" s="147" t="str">
        <f> VLOOKUP($A20,datasets!$A:$B,2,0)</f>
        <v>Andreassen et al. 2020, Journal of Glaciology (PQ3Q9H6A)</v>
      </c>
      <c r="C20" s="4" t="str">
        <f t="shared" si="1"/>
        <v>PQ3Q9H6A.1.1</v>
      </c>
      <c r="D20" s="87" t="s">
        <v>22</v>
      </c>
      <c r="E20" s="87" t="s">
        <v>22</v>
      </c>
      <c r="F20" s="87" t="s">
        <v>22</v>
      </c>
      <c r="G20" s="87" t="s">
        <v>22</v>
      </c>
      <c r="H20" s="155" t="s">
        <v>22</v>
      </c>
      <c r="I20" s="85" t="s">
        <v>22</v>
      </c>
      <c r="J20" s="151" t="s">
        <v>22</v>
      </c>
      <c r="K20" s="151" t="s">
        <v>22</v>
      </c>
      <c r="L20" s="151"/>
      <c r="M20" s="148">
        <v>31.0</v>
      </c>
      <c r="N20" s="148">
        <v>31.0</v>
      </c>
      <c r="O20" s="87" t="s">
        <v>22</v>
      </c>
      <c r="P20" s="3" t="s">
        <v>22</v>
      </c>
      <c r="Q20" s="85" t="s">
        <v>22</v>
      </c>
      <c r="R20" s="3" t="s">
        <v>22</v>
      </c>
      <c r="S20" s="85" t="s">
        <v>22</v>
      </c>
      <c r="T20" s="149"/>
      <c r="U20" s="87" t="s">
        <v>22</v>
      </c>
      <c r="V20" s="87" t="s">
        <v>22</v>
      </c>
      <c r="W20" s="87" t="s">
        <v>22</v>
      </c>
      <c r="X20" s="87" t="s">
        <v>22</v>
      </c>
      <c r="Y20" s="87" t="s">
        <v>22</v>
      </c>
      <c r="Z20" s="87" t="s">
        <v>22</v>
      </c>
      <c r="AA20" s="156"/>
      <c r="AB20" s="87" t="s">
        <v>4754</v>
      </c>
      <c r="AC20" s="83" t="s">
        <v>4734</v>
      </c>
      <c r="AD20" s="151" t="s">
        <v>4746</v>
      </c>
      <c r="AE20" s="151" t="s">
        <v>4735</v>
      </c>
      <c r="AF20" s="151">
        <v>2.0</v>
      </c>
      <c r="AG20" s="157">
        <v>2.0</v>
      </c>
      <c r="AH20" s="157">
        <v>0.3</v>
      </c>
      <c r="AI20" s="151" t="s">
        <v>22</v>
      </c>
      <c r="AJ20" s="151" t="s">
        <v>22</v>
      </c>
      <c r="AK20" s="153"/>
      <c r="AL20" s="87" t="s">
        <v>22</v>
      </c>
      <c r="AM20" s="151" t="s">
        <v>22</v>
      </c>
      <c r="AN20" s="83">
        <v>2.5</v>
      </c>
      <c r="AO20" s="151" t="s">
        <v>22</v>
      </c>
      <c r="AP20" s="151" t="s">
        <v>22</v>
      </c>
      <c r="AQ20" s="158"/>
      <c r="AR20" s="83" t="s">
        <v>4743</v>
      </c>
      <c r="AS20" s="87" t="s">
        <v>22</v>
      </c>
      <c r="AT20" s="83" t="s">
        <v>4755</v>
      </c>
    </row>
    <row r="21">
      <c r="A21" s="87" t="s">
        <v>4560</v>
      </c>
      <c r="B21" s="147" t="str">
        <f> VLOOKUP($A21,datasets!$A:$B,2,0)</f>
        <v>Ayoub et al. 2009, ISPRS Journal of Photogrammetry and Remote Sensing (IUF52NSD)</v>
      </c>
      <c r="C21" s="4" t="str">
        <f t="shared" si="1"/>
        <v>IUF52NSD.1.1</v>
      </c>
      <c r="D21" s="87" t="s">
        <v>4756</v>
      </c>
      <c r="E21" s="159" t="s">
        <v>4757</v>
      </c>
      <c r="F21" s="87" t="s">
        <v>4735</v>
      </c>
      <c r="G21" s="83" t="s">
        <v>22</v>
      </c>
      <c r="H21" s="155" t="s">
        <v>22</v>
      </c>
      <c r="I21" s="83">
        <v>16.0</v>
      </c>
      <c r="J21" s="151" t="s">
        <v>22</v>
      </c>
      <c r="K21" s="151" t="s">
        <v>22</v>
      </c>
      <c r="L21" s="151"/>
      <c r="M21" s="148">
        <v>4.0</v>
      </c>
      <c r="N21" s="148">
        <v>4.0</v>
      </c>
      <c r="O21" s="87" t="s">
        <v>22</v>
      </c>
      <c r="P21" s="87" t="s">
        <v>22</v>
      </c>
      <c r="Q21" s="87" t="s">
        <v>22</v>
      </c>
      <c r="R21" s="160">
        <v>0.35</v>
      </c>
      <c r="S21" s="87" t="s">
        <v>22</v>
      </c>
      <c r="T21" s="149"/>
      <c r="U21" s="87" t="s">
        <v>22</v>
      </c>
      <c r="V21" s="87" t="s">
        <v>22</v>
      </c>
      <c r="W21" s="87" t="s">
        <v>22</v>
      </c>
      <c r="X21" s="87" t="s">
        <v>22</v>
      </c>
      <c r="Y21" s="87" t="s">
        <v>22</v>
      </c>
      <c r="Z21" s="87" t="s">
        <v>22</v>
      </c>
      <c r="AA21" s="87"/>
      <c r="AB21" s="87" t="s">
        <v>22</v>
      </c>
      <c r="AC21" s="87" t="s">
        <v>22</v>
      </c>
      <c r="AD21" s="87"/>
      <c r="AE21" s="87" t="s">
        <v>22</v>
      </c>
      <c r="AF21" s="151" t="s">
        <v>22</v>
      </c>
      <c r="AG21" s="151" t="s">
        <v>22</v>
      </c>
      <c r="AH21" s="87" t="s">
        <v>22</v>
      </c>
      <c r="AI21" s="151" t="s">
        <v>22</v>
      </c>
      <c r="AJ21" s="151" t="s">
        <v>22</v>
      </c>
      <c r="AK21" s="87"/>
      <c r="AL21" s="151" t="s">
        <v>22</v>
      </c>
      <c r="AM21" s="151" t="s">
        <v>22</v>
      </c>
      <c r="AN21" s="87" t="s">
        <v>22</v>
      </c>
      <c r="AO21" s="151" t="s">
        <v>22</v>
      </c>
      <c r="AP21" s="151" t="s">
        <v>22</v>
      </c>
      <c r="AQ21" s="87"/>
      <c r="AR21" s="87" t="s">
        <v>22</v>
      </c>
      <c r="AS21" s="87" t="s">
        <v>22</v>
      </c>
      <c r="AT21" s="159" t="s">
        <v>4758</v>
      </c>
    </row>
    <row r="22">
      <c r="A22" s="87" t="s">
        <v>4562</v>
      </c>
      <c r="B22" s="147" t="str">
        <f> VLOOKUP($A22,datasets!$A:$B,2,0)</f>
        <v>Ayoub et al. 2009, ISPRS Journal of Photogrammetry and Remote Sensing (IUF52NSD)</v>
      </c>
      <c r="C22" s="4" t="str">
        <f t="shared" si="1"/>
        <v>IUF52NSD.2.1</v>
      </c>
      <c r="D22" s="83" t="s">
        <v>4757</v>
      </c>
      <c r="E22" s="159" t="s">
        <v>4757</v>
      </c>
      <c r="F22" s="87" t="s">
        <v>4735</v>
      </c>
      <c r="G22" s="155" t="s">
        <v>22</v>
      </c>
      <c r="H22" s="155" t="s">
        <v>22</v>
      </c>
      <c r="I22" s="83">
        <v>16.0</v>
      </c>
      <c r="J22" s="83">
        <v>20.0</v>
      </c>
      <c r="K22" s="151" t="s">
        <v>22</v>
      </c>
      <c r="L22" s="151"/>
      <c r="M22" s="148">
        <v>4.0</v>
      </c>
      <c r="N22" s="148">
        <v>4.0</v>
      </c>
      <c r="O22" s="87" t="s">
        <v>22</v>
      </c>
      <c r="P22" s="87" t="s">
        <v>22</v>
      </c>
      <c r="Q22" s="87" t="s">
        <v>22</v>
      </c>
      <c r="R22" s="83">
        <v>2.4</v>
      </c>
      <c r="S22" s="87" t="s">
        <v>22</v>
      </c>
      <c r="T22" s="161"/>
      <c r="U22" s="87" t="s">
        <v>22</v>
      </c>
      <c r="V22" s="87" t="s">
        <v>22</v>
      </c>
      <c r="W22" s="87" t="s">
        <v>22</v>
      </c>
      <c r="X22" s="87" t="s">
        <v>22</v>
      </c>
      <c r="Y22" s="87" t="s">
        <v>22</v>
      </c>
      <c r="Z22" s="87" t="s">
        <v>22</v>
      </c>
      <c r="AA22" s="87"/>
      <c r="AB22" s="87" t="s">
        <v>22</v>
      </c>
      <c r="AC22" s="87" t="s">
        <v>22</v>
      </c>
      <c r="AD22" s="87"/>
      <c r="AE22" s="87" t="s">
        <v>22</v>
      </c>
      <c r="AF22" s="151" t="s">
        <v>22</v>
      </c>
      <c r="AG22" s="151" t="s">
        <v>22</v>
      </c>
      <c r="AH22" s="87" t="s">
        <v>22</v>
      </c>
      <c r="AI22" s="151" t="s">
        <v>22</v>
      </c>
      <c r="AJ22" s="151" t="s">
        <v>22</v>
      </c>
      <c r="AK22" s="87"/>
      <c r="AL22" s="151" t="s">
        <v>22</v>
      </c>
      <c r="AM22" s="151" t="s">
        <v>22</v>
      </c>
      <c r="AN22" s="87" t="s">
        <v>22</v>
      </c>
      <c r="AO22" s="151" t="s">
        <v>22</v>
      </c>
      <c r="AP22" s="151" t="s">
        <v>22</v>
      </c>
      <c r="AQ22" s="87"/>
      <c r="AR22" s="87" t="s">
        <v>22</v>
      </c>
      <c r="AS22" s="87" t="s">
        <v>22</v>
      </c>
      <c r="AT22" s="159" t="s">
        <v>4758</v>
      </c>
    </row>
    <row r="23">
      <c r="A23" s="87" t="s">
        <v>4563</v>
      </c>
      <c r="B23" s="147" t="str">
        <f> VLOOKUP($A23,datasets!$A:$B,2,0)</f>
        <v>Ayoub et al. 2009, ISPRS Journal of Photogrammetry and Remote Sensing (IUF52NSD)</v>
      </c>
      <c r="C23" s="4" t="str">
        <f t="shared" si="1"/>
        <v>IUF52NSD.3.1</v>
      </c>
      <c r="D23" s="87" t="s">
        <v>4756</v>
      </c>
      <c r="E23" s="159" t="s">
        <v>4757</v>
      </c>
      <c r="F23" s="87" t="s">
        <v>4735</v>
      </c>
      <c r="G23" s="87" t="s">
        <v>22</v>
      </c>
      <c r="H23" s="155" t="s">
        <v>22</v>
      </c>
      <c r="I23" s="83">
        <v>16.0</v>
      </c>
      <c r="J23" s="151" t="s">
        <v>22</v>
      </c>
      <c r="K23" s="151" t="s">
        <v>22</v>
      </c>
      <c r="L23" s="151"/>
      <c r="M23" s="148">
        <v>4.0</v>
      </c>
      <c r="N23" s="148">
        <v>4.0</v>
      </c>
      <c r="O23" s="87" t="s">
        <v>22</v>
      </c>
      <c r="P23" s="87" t="s">
        <v>22</v>
      </c>
      <c r="Q23" s="87" t="s">
        <v>22</v>
      </c>
      <c r="R23" s="87">
        <v>0.3</v>
      </c>
      <c r="S23" s="87" t="s">
        <v>22</v>
      </c>
      <c r="T23" s="161"/>
      <c r="U23" s="87" t="s">
        <v>22</v>
      </c>
      <c r="V23" s="87" t="s">
        <v>22</v>
      </c>
      <c r="W23" s="87" t="s">
        <v>22</v>
      </c>
      <c r="X23" s="87" t="s">
        <v>22</v>
      </c>
      <c r="Y23" s="87" t="s">
        <v>22</v>
      </c>
      <c r="Z23" s="87" t="s">
        <v>22</v>
      </c>
      <c r="AA23" s="87"/>
      <c r="AB23" s="87" t="s">
        <v>22</v>
      </c>
      <c r="AC23" s="87" t="s">
        <v>22</v>
      </c>
      <c r="AD23" s="87"/>
      <c r="AE23" s="87" t="s">
        <v>22</v>
      </c>
      <c r="AF23" s="87" t="s">
        <v>22</v>
      </c>
      <c r="AG23" s="87" t="s">
        <v>22</v>
      </c>
      <c r="AH23" s="87" t="s">
        <v>22</v>
      </c>
      <c r="AI23" s="151" t="s">
        <v>22</v>
      </c>
      <c r="AJ23" s="151" t="s">
        <v>22</v>
      </c>
      <c r="AK23" s="87"/>
      <c r="AL23" s="151" t="s">
        <v>22</v>
      </c>
      <c r="AM23" s="151" t="s">
        <v>22</v>
      </c>
      <c r="AN23" s="87" t="s">
        <v>22</v>
      </c>
      <c r="AO23" s="151" t="s">
        <v>22</v>
      </c>
      <c r="AP23" s="151" t="s">
        <v>22</v>
      </c>
      <c r="AQ23" s="87"/>
      <c r="AR23" s="87" t="s">
        <v>22</v>
      </c>
      <c r="AS23" s="87" t="s">
        <v>22</v>
      </c>
      <c r="AT23" s="159" t="s">
        <v>4758</v>
      </c>
    </row>
    <row r="24">
      <c r="A24" s="4" t="s">
        <v>3795</v>
      </c>
      <c r="B24" s="147" t="str">
        <f> VLOOKUP($A24,datasets!$A:$B,2,0)</f>
        <v>Baily et al. 2003, Earth Surface Processes and Landforms (L945V4QX)</v>
      </c>
      <c r="C24" s="4" t="str">
        <f t="shared" si="1"/>
        <v>L945V4QX.1.1</v>
      </c>
      <c r="D24" s="83" t="s">
        <v>4739</v>
      </c>
      <c r="E24" s="83" t="s">
        <v>4739</v>
      </c>
      <c r="F24" s="83" t="s">
        <v>4740</v>
      </c>
      <c r="G24" s="155" t="s">
        <v>22</v>
      </c>
      <c r="H24" s="155" t="s">
        <v>22</v>
      </c>
      <c r="I24" s="162">
        <v>0.015</v>
      </c>
      <c r="J24" s="83">
        <v>0.01</v>
      </c>
      <c r="K24" s="155" t="s">
        <v>22</v>
      </c>
      <c r="L24" s="155"/>
      <c r="M24" s="83">
        <v>12.0</v>
      </c>
      <c r="N24" s="154">
        <v>12.0</v>
      </c>
      <c r="O24" s="83">
        <v>0.3</v>
      </c>
      <c r="P24" s="3">
        <v>0.2</v>
      </c>
      <c r="Q24" s="162">
        <v>0.142</v>
      </c>
      <c r="R24" s="155" t="s">
        <v>22</v>
      </c>
      <c r="S24" s="155" t="s">
        <v>22</v>
      </c>
      <c r="T24" s="149"/>
      <c r="U24" s="83">
        <v>388.0</v>
      </c>
      <c r="V24" s="87" t="s">
        <v>22</v>
      </c>
      <c r="W24" s="87" t="s">
        <v>22</v>
      </c>
      <c r="X24" s="83">
        <v>0.74</v>
      </c>
      <c r="Y24" s="155" t="s">
        <v>22</v>
      </c>
      <c r="Z24" s="155" t="s">
        <v>22</v>
      </c>
      <c r="AA24" s="156"/>
      <c r="AB24" s="83" t="s">
        <v>4741</v>
      </c>
      <c r="AC24" s="83" t="s">
        <v>4742</v>
      </c>
      <c r="AD24" s="157" t="s">
        <v>4739</v>
      </c>
      <c r="AE24" s="157" t="s">
        <v>4740</v>
      </c>
      <c r="AF24" s="155" t="s">
        <v>22</v>
      </c>
      <c r="AG24" s="155" t="s">
        <v>22</v>
      </c>
      <c r="AH24" s="162">
        <v>0.015</v>
      </c>
      <c r="AI24" s="83">
        <v>0.01</v>
      </c>
      <c r="AJ24" s="155" t="s">
        <v>22</v>
      </c>
      <c r="AK24" s="153"/>
      <c r="AL24" s="87" t="s">
        <v>22</v>
      </c>
      <c r="AM24" s="87" t="s">
        <v>22</v>
      </c>
      <c r="AN24" s="83">
        <v>0.74</v>
      </c>
      <c r="AO24" s="155" t="s">
        <v>22</v>
      </c>
      <c r="AP24" s="155" t="s">
        <v>22</v>
      </c>
      <c r="AQ24" s="158"/>
      <c r="AR24" s="83" t="s">
        <v>4736</v>
      </c>
      <c r="AS24" s="87" t="s">
        <v>22</v>
      </c>
      <c r="AT24" s="83" t="s">
        <v>4759</v>
      </c>
    </row>
    <row r="25">
      <c r="A25" s="4" t="s">
        <v>3795</v>
      </c>
      <c r="B25" s="147" t="str">
        <f> VLOOKUP($A25,datasets!$A:$B,2,0)</f>
        <v>Baily et al. 2003, Earth Surface Processes and Landforms (L945V4QX)</v>
      </c>
      <c r="C25" s="4" t="str">
        <f t="shared" si="1"/>
        <v>L945V4QX.1.2</v>
      </c>
      <c r="D25" s="83" t="s">
        <v>4739</v>
      </c>
      <c r="E25" s="83" t="s">
        <v>4739</v>
      </c>
      <c r="F25" s="83" t="s">
        <v>4740</v>
      </c>
      <c r="G25" s="155" t="s">
        <v>22</v>
      </c>
      <c r="H25" s="155" t="s">
        <v>22</v>
      </c>
      <c r="I25" s="162">
        <v>0.015</v>
      </c>
      <c r="J25" s="83">
        <v>0.01</v>
      </c>
      <c r="K25" s="155" t="s">
        <v>22</v>
      </c>
      <c r="L25" s="155"/>
      <c r="M25" s="83">
        <v>12.0</v>
      </c>
      <c r="N25" s="154">
        <v>12.0</v>
      </c>
      <c r="O25" s="83">
        <v>0.3</v>
      </c>
      <c r="P25" s="3">
        <v>0.2</v>
      </c>
      <c r="Q25" s="162">
        <v>0.142</v>
      </c>
      <c r="R25" s="155" t="s">
        <v>22</v>
      </c>
      <c r="S25" s="155" t="s">
        <v>22</v>
      </c>
      <c r="T25" s="149"/>
      <c r="U25" s="83">
        <v>388.0</v>
      </c>
      <c r="V25" s="87" t="s">
        <v>22</v>
      </c>
      <c r="W25" s="87" t="s">
        <v>22</v>
      </c>
      <c r="X25" s="83">
        <v>8.96</v>
      </c>
      <c r="Y25" s="155" t="s">
        <v>22</v>
      </c>
      <c r="Z25" s="155" t="s">
        <v>22</v>
      </c>
      <c r="AA25" s="156"/>
      <c r="AB25" s="83" t="s">
        <v>4741</v>
      </c>
      <c r="AC25" s="83" t="s">
        <v>4742</v>
      </c>
      <c r="AD25" s="157" t="s">
        <v>4739</v>
      </c>
      <c r="AE25" s="157" t="s">
        <v>4740</v>
      </c>
      <c r="AF25" s="155" t="s">
        <v>22</v>
      </c>
      <c r="AG25" s="155" t="s">
        <v>22</v>
      </c>
      <c r="AH25" s="162">
        <v>0.015</v>
      </c>
      <c r="AI25" s="83">
        <v>0.01</v>
      </c>
      <c r="AJ25" s="155" t="s">
        <v>22</v>
      </c>
      <c r="AK25" s="153"/>
      <c r="AL25" s="87" t="s">
        <v>22</v>
      </c>
      <c r="AM25" s="87" t="s">
        <v>22</v>
      </c>
      <c r="AN25" s="83">
        <v>8.96</v>
      </c>
      <c r="AO25" s="155" t="s">
        <v>22</v>
      </c>
      <c r="AP25" s="155" t="s">
        <v>22</v>
      </c>
      <c r="AQ25" s="158"/>
      <c r="AR25" s="83" t="s">
        <v>4736</v>
      </c>
      <c r="AS25" s="3" t="s">
        <v>22</v>
      </c>
      <c r="AT25" s="83" t="s">
        <v>4760</v>
      </c>
    </row>
    <row r="26">
      <c r="A26" s="4" t="s">
        <v>3795</v>
      </c>
      <c r="B26" s="147" t="str">
        <f> VLOOKUP($A26,datasets!$A:$B,2,0)</f>
        <v>Baily et al. 2003, Earth Surface Processes and Landforms (L945V4QX)</v>
      </c>
      <c r="C26" s="4" t="str">
        <f t="shared" si="1"/>
        <v>L945V4QX.1.3</v>
      </c>
      <c r="D26" s="83" t="s">
        <v>4739</v>
      </c>
      <c r="E26" s="83" t="s">
        <v>4739</v>
      </c>
      <c r="F26" s="83" t="s">
        <v>4740</v>
      </c>
      <c r="G26" s="155" t="s">
        <v>22</v>
      </c>
      <c r="H26" s="155" t="s">
        <v>22</v>
      </c>
      <c r="I26" s="162">
        <v>0.015</v>
      </c>
      <c r="J26" s="83">
        <v>0.01</v>
      </c>
      <c r="K26" s="155" t="s">
        <v>22</v>
      </c>
      <c r="L26" s="155"/>
      <c r="M26" s="83">
        <v>12.0</v>
      </c>
      <c r="N26" s="154">
        <v>12.0</v>
      </c>
      <c r="O26" s="83">
        <v>0.3</v>
      </c>
      <c r="P26" s="3">
        <v>0.2</v>
      </c>
      <c r="Q26" s="162">
        <v>0.142</v>
      </c>
      <c r="R26" s="155" t="s">
        <v>22</v>
      </c>
      <c r="S26" s="155" t="s">
        <v>22</v>
      </c>
      <c r="T26" s="149"/>
      <c r="U26" s="83">
        <v>388.0</v>
      </c>
      <c r="V26" s="87" t="s">
        <v>22</v>
      </c>
      <c r="W26" s="87" t="s">
        <v>22</v>
      </c>
      <c r="X26" s="83">
        <v>2.51</v>
      </c>
      <c r="Y26" s="155" t="s">
        <v>22</v>
      </c>
      <c r="Z26" s="155" t="s">
        <v>22</v>
      </c>
      <c r="AA26" s="156"/>
      <c r="AB26" s="83" t="s">
        <v>4741</v>
      </c>
      <c r="AC26" s="83" t="s">
        <v>4742</v>
      </c>
      <c r="AD26" s="157" t="s">
        <v>4739</v>
      </c>
      <c r="AE26" s="157" t="s">
        <v>4740</v>
      </c>
      <c r="AF26" s="155" t="s">
        <v>22</v>
      </c>
      <c r="AG26" s="155" t="s">
        <v>22</v>
      </c>
      <c r="AH26" s="162">
        <v>0.015</v>
      </c>
      <c r="AI26" s="83">
        <v>0.01</v>
      </c>
      <c r="AJ26" s="155" t="s">
        <v>22</v>
      </c>
      <c r="AK26" s="153"/>
      <c r="AL26" s="87" t="s">
        <v>22</v>
      </c>
      <c r="AM26" s="87" t="s">
        <v>22</v>
      </c>
      <c r="AN26" s="83">
        <v>2.51</v>
      </c>
      <c r="AO26" s="155" t="s">
        <v>22</v>
      </c>
      <c r="AP26" s="155" t="s">
        <v>22</v>
      </c>
      <c r="AQ26" s="158"/>
      <c r="AR26" s="83" t="s">
        <v>4736</v>
      </c>
      <c r="AS26" s="3" t="s">
        <v>22</v>
      </c>
      <c r="AT26" s="83" t="s">
        <v>4761</v>
      </c>
    </row>
    <row r="27">
      <c r="A27" s="4" t="s">
        <v>3795</v>
      </c>
      <c r="B27" s="147" t="str">
        <f> VLOOKUP($A27,datasets!$A:$B,2,0)</f>
        <v>Baily et al. 2003, Earth Surface Processes and Landforms (L945V4QX)</v>
      </c>
      <c r="C27" s="4" t="str">
        <f t="shared" si="1"/>
        <v>L945V4QX.1.4</v>
      </c>
      <c r="D27" s="83" t="s">
        <v>4739</v>
      </c>
      <c r="E27" s="83" t="s">
        <v>4739</v>
      </c>
      <c r="F27" s="83" t="s">
        <v>4740</v>
      </c>
      <c r="G27" s="155" t="s">
        <v>22</v>
      </c>
      <c r="H27" s="155" t="s">
        <v>22</v>
      </c>
      <c r="I27" s="162">
        <v>0.015</v>
      </c>
      <c r="J27" s="83">
        <v>0.01</v>
      </c>
      <c r="K27" s="155" t="s">
        <v>22</v>
      </c>
      <c r="L27" s="155"/>
      <c r="M27" s="83">
        <v>12.0</v>
      </c>
      <c r="N27" s="154">
        <v>12.0</v>
      </c>
      <c r="O27" s="83">
        <v>0.3</v>
      </c>
      <c r="P27" s="3">
        <v>0.2</v>
      </c>
      <c r="Q27" s="162">
        <v>0.142</v>
      </c>
      <c r="R27" s="155" t="s">
        <v>22</v>
      </c>
      <c r="S27" s="155" t="s">
        <v>22</v>
      </c>
      <c r="T27" s="149"/>
      <c r="U27" s="83">
        <v>388.0</v>
      </c>
      <c r="V27" s="87" t="s">
        <v>22</v>
      </c>
      <c r="W27" s="87" t="s">
        <v>22</v>
      </c>
      <c r="X27" s="83">
        <v>2.673</v>
      </c>
      <c r="Y27" s="155" t="s">
        <v>22</v>
      </c>
      <c r="Z27" s="155" t="s">
        <v>22</v>
      </c>
      <c r="AA27" s="156"/>
      <c r="AB27" s="83" t="s">
        <v>4741</v>
      </c>
      <c r="AC27" s="83" t="s">
        <v>4742</v>
      </c>
      <c r="AD27" s="157" t="s">
        <v>4739</v>
      </c>
      <c r="AE27" s="157" t="s">
        <v>4740</v>
      </c>
      <c r="AF27" s="155" t="s">
        <v>22</v>
      </c>
      <c r="AG27" s="155" t="s">
        <v>22</v>
      </c>
      <c r="AH27" s="162">
        <v>0.015</v>
      </c>
      <c r="AI27" s="83">
        <v>0.01</v>
      </c>
      <c r="AJ27" s="155" t="s">
        <v>22</v>
      </c>
      <c r="AK27" s="153"/>
      <c r="AL27" s="87" t="s">
        <v>22</v>
      </c>
      <c r="AM27" s="87" t="s">
        <v>22</v>
      </c>
      <c r="AN27" s="83">
        <v>2.673</v>
      </c>
      <c r="AO27" s="155" t="s">
        <v>22</v>
      </c>
      <c r="AP27" s="155" t="s">
        <v>22</v>
      </c>
      <c r="AQ27" s="158"/>
      <c r="AR27" s="83" t="s">
        <v>4736</v>
      </c>
      <c r="AS27" s="3" t="s">
        <v>22</v>
      </c>
      <c r="AT27" s="83" t="s">
        <v>4762</v>
      </c>
    </row>
    <row r="28">
      <c r="A28" s="4" t="s">
        <v>3795</v>
      </c>
      <c r="B28" s="147" t="str">
        <f> VLOOKUP($A28,datasets!$A:$B,2,0)</f>
        <v>Baily et al. 2003, Earth Surface Processes and Landforms (L945V4QX)</v>
      </c>
      <c r="C28" s="4" t="str">
        <f t="shared" si="1"/>
        <v>L945V4QX.1.5</v>
      </c>
      <c r="D28" s="83" t="s">
        <v>4739</v>
      </c>
      <c r="E28" s="83" t="s">
        <v>4739</v>
      </c>
      <c r="F28" s="83" t="s">
        <v>4740</v>
      </c>
      <c r="G28" s="155" t="s">
        <v>22</v>
      </c>
      <c r="H28" s="155" t="s">
        <v>22</v>
      </c>
      <c r="I28" s="162">
        <v>0.015</v>
      </c>
      <c r="J28" s="83">
        <v>0.01</v>
      </c>
      <c r="K28" s="155" t="s">
        <v>22</v>
      </c>
      <c r="L28" s="155"/>
      <c r="M28" s="83">
        <v>12.0</v>
      </c>
      <c r="N28" s="154">
        <v>12.0</v>
      </c>
      <c r="O28" s="83">
        <v>0.3</v>
      </c>
      <c r="P28" s="3">
        <v>0.2</v>
      </c>
      <c r="Q28" s="162">
        <v>0.142</v>
      </c>
      <c r="R28" s="155" t="s">
        <v>22</v>
      </c>
      <c r="S28" s="155" t="s">
        <v>22</v>
      </c>
      <c r="T28" s="149"/>
      <c r="U28" s="83">
        <v>388.0</v>
      </c>
      <c r="V28" s="87" t="s">
        <v>22</v>
      </c>
      <c r="W28" s="87" t="s">
        <v>22</v>
      </c>
      <c r="X28" s="83">
        <v>9.56</v>
      </c>
      <c r="Y28" s="155" t="s">
        <v>22</v>
      </c>
      <c r="Z28" s="155" t="s">
        <v>22</v>
      </c>
      <c r="AA28" s="156"/>
      <c r="AB28" s="83" t="s">
        <v>4741</v>
      </c>
      <c r="AC28" s="83" t="s">
        <v>4742</v>
      </c>
      <c r="AD28" s="157" t="s">
        <v>4739</v>
      </c>
      <c r="AE28" s="157" t="s">
        <v>4740</v>
      </c>
      <c r="AF28" s="155" t="s">
        <v>22</v>
      </c>
      <c r="AG28" s="155" t="s">
        <v>22</v>
      </c>
      <c r="AH28" s="162">
        <v>0.015</v>
      </c>
      <c r="AI28" s="83">
        <v>0.01</v>
      </c>
      <c r="AJ28" s="155" t="s">
        <v>22</v>
      </c>
      <c r="AK28" s="153"/>
      <c r="AL28" s="87" t="s">
        <v>22</v>
      </c>
      <c r="AM28" s="87" t="s">
        <v>22</v>
      </c>
      <c r="AN28" s="83">
        <v>9.56</v>
      </c>
      <c r="AO28" s="155" t="s">
        <v>22</v>
      </c>
      <c r="AP28" s="155" t="s">
        <v>22</v>
      </c>
      <c r="AQ28" s="158"/>
      <c r="AR28" s="83" t="s">
        <v>4736</v>
      </c>
      <c r="AS28" s="3" t="s">
        <v>22</v>
      </c>
      <c r="AT28" s="83" t="s">
        <v>4763</v>
      </c>
    </row>
    <row r="29">
      <c r="A29" s="87" t="s">
        <v>3797</v>
      </c>
      <c r="B29" s="147" t="str">
        <f> VLOOKUP($A29,datasets!$A:$B,2,0)</f>
        <v>Bakker and Lane 2017, Earth Surface Processes and Landforms (XYRENZKG)</v>
      </c>
      <c r="C29" s="4" t="str">
        <f t="shared" si="1"/>
        <v>XYRENZKG.1.1</v>
      </c>
      <c r="D29" s="83" t="s">
        <v>4739</v>
      </c>
      <c r="E29" s="83" t="s">
        <v>4739</v>
      </c>
      <c r="F29" s="83" t="s">
        <v>4740</v>
      </c>
      <c r="G29" s="85" t="s">
        <v>22</v>
      </c>
      <c r="H29" s="85" t="s">
        <v>22</v>
      </c>
      <c r="I29" s="85" t="s">
        <v>22</v>
      </c>
      <c r="J29" s="83" t="s">
        <v>22</v>
      </c>
      <c r="K29" s="83" t="s">
        <v>22</v>
      </c>
      <c r="L29" s="83"/>
      <c r="M29" s="154">
        <v>15.0</v>
      </c>
      <c r="N29" s="148">
        <v>14.0</v>
      </c>
      <c r="O29" s="160">
        <v>0.3</v>
      </c>
      <c r="P29" s="163">
        <v>0.39</v>
      </c>
      <c r="Q29" s="160">
        <v>0.33</v>
      </c>
      <c r="R29" s="83" t="s">
        <v>22</v>
      </c>
      <c r="S29" s="83" t="s">
        <v>22</v>
      </c>
      <c r="T29" s="149"/>
      <c r="U29" s="85" t="s">
        <v>22</v>
      </c>
      <c r="V29" s="85" t="s">
        <v>22</v>
      </c>
      <c r="W29" s="85" t="s">
        <v>22</v>
      </c>
      <c r="X29" s="87" t="s">
        <v>22</v>
      </c>
      <c r="Y29" s="87" t="s">
        <v>22</v>
      </c>
      <c r="Z29" s="87" t="s">
        <v>22</v>
      </c>
      <c r="AA29" s="156"/>
      <c r="AB29" s="87" t="s">
        <v>4764</v>
      </c>
      <c r="AC29" s="155" t="s">
        <v>4734</v>
      </c>
      <c r="AD29" s="151" t="s">
        <v>4746</v>
      </c>
      <c r="AE29" s="151" t="s">
        <v>4735</v>
      </c>
      <c r="AF29" s="151" t="s">
        <v>22</v>
      </c>
      <c r="AG29" s="151" t="s">
        <v>22</v>
      </c>
      <c r="AH29" s="151" t="s">
        <v>22</v>
      </c>
      <c r="AI29" s="83" t="s">
        <v>22</v>
      </c>
      <c r="AJ29" s="83" t="s">
        <v>22</v>
      </c>
      <c r="AK29" s="153"/>
      <c r="AL29" s="85" t="s">
        <v>22</v>
      </c>
      <c r="AM29" s="83" t="s">
        <v>22</v>
      </c>
      <c r="AN29" s="83">
        <v>0.09</v>
      </c>
      <c r="AO29" s="83" t="s">
        <v>22</v>
      </c>
      <c r="AP29" s="83" t="s">
        <v>22</v>
      </c>
      <c r="AQ29" s="158"/>
      <c r="AR29" s="155" t="s">
        <v>4765</v>
      </c>
      <c r="AS29" s="87" t="s">
        <v>4766</v>
      </c>
      <c r="AT29" s="87" t="s">
        <v>22</v>
      </c>
    </row>
    <row r="30">
      <c r="A30" s="87" t="s">
        <v>3802</v>
      </c>
      <c r="B30" s="147" t="str">
        <f> VLOOKUP($A30,datasets!$A:$B,2,0)</f>
        <v>Bakker and Lane 2017, Earth Surface Processes and Landforms (XYRENZKG)</v>
      </c>
      <c r="C30" s="4" t="str">
        <f t="shared" si="1"/>
        <v>XYRENZKG.2.1</v>
      </c>
      <c r="D30" s="83" t="s">
        <v>4739</v>
      </c>
      <c r="E30" s="83" t="s">
        <v>4739</v>
      </c>
      <c r="F30" s="83" t="s">
        <v>4740</v>
      </c>
      <c r="G30" s="85" t="s">
        <v>22</v>
      </c>
      <c r="H30" s="85" t="s">
        <v>22</v>
      </c>
      <c r="I30" s="85" t="s">
        <v>22</v>
      </c>
      <c r="J30" s="83" t="s">
        <v>22</v>
      </c>
      <c r="K30" s="83" t="s">
        <v>22</v>
      </c>
      <c r="L30" s="83"/>
      <c r="M30" s="148">
        <v>19.0</v>
      </c>
      <c r="N30" s="148">
        <v>19.0</v>
      </c>
      <c r="O30" s="160">
        <v>0.41</v>
      </c>
      <c r="P30" s="163">
        <v>0.57</v>
      </c>
      <c r="Q30" s="160">
        <v>0.37</v>
      </c>
      <c r="R30" s="83" t="s">
        <v>22</v>
      </c>
      <c r="S30" s="83" t="s">
        <v>22</v>
      </c>
      <c r="T30" s="149"/>
      <c r="U30" s="85" t="s">
        <v>22</v>
      </c>
      <c r="V30" s="85" t="s">
        <v>22</v>
      </c>
      <c r="W30" s="85" t="s">
        <v>22</v>
      </c>
      <c r="X30" s="87" t="s">
        <v>22</v>
      </c>
      <c r="Y30" s="87" t="s">
        <v>22</v>
      </c>
      <c r="Z30" s="87" t="s">
        <v>22</v>
      </c>
      <c r="AA30" s="156"/>
      <c r="AB30" s="87" t="s">
        <v>4764</v>
      </c>
      <c r="AC30" s="155" t="s">
        <v>4734</v>
      </c>
      <c r="AD30" s="151" t="s">
        <v>4746</v>
      </c>
      <c r="AE30" s="151" t="s">
        <v>4735</v>
      </c>
      <c r="AF30" s="87" t="s">
        <v>22</v>
      </c>
      <c r="AG30" s="87" t="s">
        <v>22</v>
      </c>
      <c r="AH30" s="151" t="s">
        <v>22</v>
      </c>
      <c r="AI30" s="83" t="s">
        <v>22</v>
      </c>
      <c r="AJ30" s="83" t="s">
        <v>22</v>
      </c>
      <c r="AK30" s="153"/>
      <c r="AL30" s="85" t="s">
        <v>22</v>
      </c>
      <c r="AM30" s="83" t="s">
        <v>22</v>
      </c>
      <c r="AN30" s="83">
        <v>0.08</v>
      </c>
      <c r="AO30" s="83" t="s">
        <v>22</v>
      </c>
      <c r="AP30" s="83" t="s">
        <v>22</v>
      </c>
      <c r="AQ30" s="158"/>
      <c r="AR30" s="155" t="s">
        <v>4765</v>
      </c>
      <c r="AS30" s="87" t="s">
        <v>4766</v>
      </c>
      <c r="AT30" s="87" t="s">
        <v>22</v>
      </c>
    </row>
    <row r="31">
      <c r="A31" s="87" t="s">
        <v>3803</v>
      </c>
      <c r="B31" s="147" t="str">
        <f> VLOOKUP($A31,datasets!$A:$B,2,0)</f>
        <v>Bakker and Lane 2017, Earth Surface Processes and Landforms (XYRENZKG)</v>
      </c>
      <c r="C31" s="4" t="str">
        <f t="shared" si="1"/>
        <v>XYRENZKG.3.1</v>
      </c>
      <c r="D31" s="83" t="s">
        <v>4739</v>
      </c>
      <c r="E31" s="83" t="s">
        <v>4739</v>
      </c>
      <c r="F31" s="83" t="s">
        <v>4740</v>
      </c>
      <c r="G31" s="85" t="s">
        <v>22</v>
      </c>
      <c r="H31" s="85" t="s">
        <v>22</v>
      </c>
      <c r="I31" s="85" t="s">
        <v>22</v>
      </c>
      <c r="J31" s="83" t="s">
        <v>22</v>
      </c>
      <c r="K31" s="83" t="s">
        <v>22</v>
      </c>
      <c r="L31" s="83"/>
      <c r="M31" s="148">
        <v>19.0</v>
      </c>
      <c r="N31" s="148">
        <v>19.0</v>
      </c>
      <c r="O31" s="160">
        <v>0.18</v>
      </c>
      <c r="P31" s="163">
        <v>0.2</v>
      </c>
      <c r="Q31" s="160">
        <v>0.2</v>
      </c>
      <c r="R31" s="83" t="s">
        <v>22</v>
      </c>
      <c r="S31" s="83" t="s">
        <v>22</v>
      </c>
      <c r="T31" s="149"/>
      <c r="U31" s="85" t="s">
        <v>22</v>
      </c>
      <c r="V31" s="85" t="s">
        <v>22</v>
      </c>
      <c r="W31" s="85" t="s">
        <v>22</v>
      </c>
      <c r="X31" s="87" t="s">
        <v>22</v>
      </c>
      <c r="Y31" s="87" t="s">
        <v>22</v>
      </c>
      <c r="Z31" s="87" t="s">
        <v>22</v>
      </c>
      <c r="AA31" s="156"/>
      <c r="AB31" s="87" t="s">
        <v>4764</v>
      </c>
      <c r="AC31" s="155" t="s">
        <v>4734</v>
      </c>
      <c r="AD31" s="151" t="s">
        <v>4746</v>
      </c>
      <c r="AE31" s="151" t="s">
        <v>4735</v>
      </c>
      <c r="AF31" s="151" t="s">
        <v>22</v>
      </c>
      <c r="AG31" s="151" t="s">
        <v>22</v>
      </c>
      <c r="AH31" s="151" t="s">
        <v>22</v>
      </c>
      <c r="AI31" s="83" t="s">
        <v>22</v>
      </c>
      <c r="AJ31" s="83" t="s">
        <v>22</v>
      </c>
      <c r="AK31" s="153"/>
      <c r="AL31" s="85" t="s">
        <v>22</v>
      </c>
      <c r="AM31" s="83" t="s">
        <v>22</v>
      </c>
      <c r="AN31" s="83">
        <v>0.1</v>
      </c>
      <c r="AO31" s="83" t="s">
        <v>22</v>
      </c>
      <c r="AP31" s="83" t="s">
        <v>22</v>
      </c>
      <c r="AQ31" s="158"/>
      <c r="AR31" s="155" t="s">
        <v>4765</v>
      </c>
      <c r="AS31" s="87" t="s">
        <v>4766</v>
      </c>
      <c r="AT31" s="87" t="s">
        <v>22</v>
      </c>
    </row>
    <row r="32">
      <c r="A32" s="87" t="s">
        <v>3804</v>
      </c>
      <c r="B32" s="147" t="str">
        <f> VLOOKUP($A32,datasets!$A:$B,2,0)</f>
        <v>Bakker and Lane 2017, Earth Surface Processes and Landforms (XYRENZKG)</v>
      </c>
      <c r="C32" s="4" t="str">
        <f t="shared" si="1"/>
        <v>XYRENZKG.4.1</v>
      </c>
      <c r="D32" s="83" t="s">
        <v>4739</v>
      </c>
      <c r="E32" s="83" t="s">
        <v>4739</v>
      </c>
      <c r="F32" s="83" t="s">
        <v>4740</v>
      </c>
      <c r="G32" s="85" t="s">
        <v>22</v>
      </c>
      <c r="H32" s="85" t="s">
        <v>22</v>
      </c>
      <c r="I32" s="85" t="s">
        <v>22</v>
      </c>
      <c r="J32" s="83" t="s">
        <v>22</v>
      </c>
      <c r="K32" s="83" t="s">
        <v>22</v>
      </c>
      <c r="L32" s="83"/>
      <c r="M32" s="148">
        <v>23.0</v>
      </c>
      <c r="N32" s="148">
        <v>23.0</v>
      </c>
      <c r="O32" s="160">
        <v>0.19</v>
      </c>
      <c r="P32" s="163">
        <v>0.28</v>
      </c>
      <c r="Q32" s="160">
        <v>0.21</v>
      </c>
      <c r="R32" s="83" t="s">
        <v>22</v>
      </c>
      <c r="S32" s="83" t="s">
        <v>22</v>
      </c>
      <c r="T32" s="149"/>
      <c r="U32" s="85" t="s">
        <v>22</v>
      </c>
      <c r="V32" s="85" t="s">
        <v>22</v>
      </c>
      <c r="W32" s="85" t="s">
        <v>22</v>
      </c>
      <c r="X32" s="87" t="s">
        <v>22</v>
      </c>
      <c r="Y32" s="87" t="s">
        <v>22</v>
      </c>
      <c r="Z32" s="87" t="s">
        <v>22</v>
      </c>
      <c r="AA32" s="156"/>
      <c r="AB32" s="87" t="s">
        <v>4764</v>
      </c>
      <c r="AC32" s="155" t="s">
        <v>4734</v>
      </c>
      <c r="AD32" s="151" t="s">
        <v>4746</v>
      </c>
      <c r="AE32" s="151" t="s">
        <v>4735</v>
      </c>
      <c r="AF32" s="151" t="s">
        <v>22</v>
      </c>
      <c r="AG32" s="151" t="s">
        <v>22</v>
      </c>
      <c r="AH32" s="151" t="s">
        <v>22</v>
      </c>
      <c r="AI32" s="83" t="s">
        <v>22</v>
      </c>
      <c r="AJ32" s="83" t="s">
        <v>22</v>
      </c>
      <c r="AK32" s="153"/>
      <c r="AL32" s="85" t="s">
        <v>22</v>
      </c>
      <c r="AM32" s="83" t="s">
        <v>22</v>
      </c>
      <c r="AN32" s="83">
        <v>0.11</v>
      </c>
      <c r="AO32" s="83" t="s">
        <v>22</v>
      </c>
      <c r="AP32" s="83" t="s">
        <v>22</v>
      </c>
      <c r="AQ32" s="158"/>
      <c r="AR32" s="155" t="s">
        <v>4765</v>
      </c>
      <c r="AS32" s="87" t="s">
        <v>4766</v>
      </c>
      <c r="AT32" s="87" t="s">
        <v>22</v>
      </c>
    </row>
    <row r="33">
      <c r="A33" s="87" t="s">
        <v>3805</v>
      </c>
      <c r="B33" s="147" t="str">
        <f> VLOOKUP($A33,datasets!$A:$B,2,0)</f>
        <v>Bakker and Lane 2017, Earth Surface Processes and Landforms (XYRENZKG)</v>
      </c>
      <c r="C33" s="4" t="str">
        <f t="shared" si="1"/>
        <v>XYRENZKG.5.1</v>
      </c>
      <c r="D33" s="83" t="s">
        <v>4739</v>
      </c>
      <c r="E33" s="83" t="s">
        <v>4739</v>
      </c>
      <c r="F33" s="83" t="s">
        <v>4740</v>
      </c>
      <c r="G33" s="85" t="s">
        <v>22</v>
      </c>
      <c r="H33" s="85" t="s">
        <v>22</v>
      </c>
      <c r="I33" s="85" t="s">
        <v>22</v>
      </c>
      <c r="J33" s="83" t="s">
        <v>22</v>
      </c>
      <c r="K33" s="83" t="s">
        <v>22</v>
      </c>
      <c r="L33" s="83"/>
      <c r="M33" s="148">
        <v>22.0</v>
      </c>
      <c r="N33" s="148">
        <v>22.0</v>
      </c>
      <c r="O33" s="160">
        <v>0.2</v>
      </c>
      <c r="P33" s="163">
        <v>0.22</v>
      </c>
      <c r="Q33" s="160">
        <v>0.21</v>
      </c>
      <c r="R33" s="83" t="s">
        <v>22</v>
      </c>
      <c r="S33" s="83" t="s">
        <v>22</v>
      </c>
      <c r="T33" s="149"/>
      <c r="U33" s="85" t="s">
        <v>22</v>
      </c>
      <c r="V33" s="85" t="s">
        <v>22</v>
      </c>
      <c r="W33" s="85" t="s">
        <v>22</v>
      </c>
      <c r="X33" s="87" t="s">
        <v>22</v>
      </c>
      <c r="Y33" s="87" t="s">
        <v>22</v>
      </c>
      <c r="Z33" s="87" t="s">
        <v>22</v>
      </c>
      <c r="AA33" s="156"/>
      <c r="AB33" s="87" t="s">
        <v>4764</v>
      </c>
      <c r="AC33" s="155" t="s">
        <v>4734</v>
      </c>
      <c r="AD33" s="151" t="s">
        <v>4746</v>
      </c>
      <c r="AE33" s="151" t="s">
        <v>4735</v>
      </c>
      <c r="AF33" s="87" t="s">
        <v>22</v>
      </c>
      <c r="AG33" s="87" t="s">
        <v>22</v>
      </c>
      <c r="AH33" s="151" t="s">
        <v>22</v>
      </c>
      <c r="AI33" s="83" t="s">
        <v>22</v>
      </c>
      <c r="AJ33" s="83" t="s">
        <v>22</v>
      </c>
      <c r="AK33" s="153"/>
      <c r="AL33" s="85" t="s">
        <v>22</v>
      </c>
      <c r="AM33" s="83" t="s">
        <v>22</v>
      </c>
      <c r="AN33" s="83">
        <v>0.07</v>
      </c>
      <c r="AO33" s="83" t="s">
        <v>22</v>
      </c>
      <c r="AP33" s="83" t="s">
        <v>22</v>
      </c>
      <c r="AQ33" s="158"/>
      <c r="AR33" s="155" t="s">
        <v>4765</v>
      </c>
      <c r="AS33" s="87" t="s">
        <v>4766</v>
      </c>
      <c r="AT33" s="87" t="s">
        <v>22</v>
      </c>
    </row>
    <row r="34">
      <c r="A34" s="87" t="s">
        <v>3806</v>
      </c>
      <c r="B34" s="147" t="str">
        <f> VLOOKUP($A34,datasets!$A:$B,2,0)</f>
        <v>Bakker and Lane 2017, Earth Surface Processes and Landforms (XYRENZKG)</v>
      </c>
      <c r="C34" s="4" t="str">
        <f t="shared" si="1"/>
        <v>XYRENZKG.6.1</v>
      </c>
      <c r="D34" s="83" t="s">
        <v>4739</v>
      </c>
      <c r="E34" s="83" t="s">
        <v>4739</v>
      </c>
      <c r="F34" s="83" t="s">
        <v>4740</v>
      </c>
      <c r="G34" s="85" t="s">
        <v>22</v>
      </c>
      <c r="H34" s="85" t="s">
        <v>22</v>
      </c>
      <c r="I34" s="85" t="s">
        <v>22</v>
      </c>
      <c r="J34" s="83" t="s">
        <v>22</v>
      </c>
      <c r="K34" s="83" t="s">
        <v>22</v>
      </c>
      <c r="L34" s="83"/>
      <c r="M34" s="148">
        <v>25.0</v>
      </c>
      <c r="N34" s="148">
        <v>25.0</v>
      </c>
      <c r="O34" s="160">
        <v>0.33</v>
      </c>
      <c r="P34" s="163">
        <v>0.41</v>
      </c>
      <c r="Q34" s="160">
        <v>0.21</v>
      </c>
      <c r="R34" s="83" t="s">
        <v>22</v>
      </c>
      <c r="S34" s="83" t="s">
        <v>22</v>
      </c>
      <c r="T34" s="149"/>
      <c r="U34" s="85" t="s">
        <v>22</v>
      </c>
      <c r="V34" s="85" t="s">
        <v>22</v>
      </c>
      <c r="W34" s="85" t="s">
        <v>22</v>
      </c>
      <c r="X34" s="87" t="s">
        <v>22</v>
      </c>
      <c r="Y34" s="87" t="s">
        <v>22</v>
      </c>
      <c r="Z34" s="87" t="s">
        <v>22</v>
      </c>
      <c r="AA34" s="156"/>
      <c r="AB34" s="87" t="s">
        <v>4764</v>
      </c>
      <c r="AC34" s="155" t="s">
        <v>4734</v>
      </c>
      <c r="AD34" s="151" t="s">
        <v>4746</v>
      </c>
      <c r="AE34" s="151" t="s">
        <v>4735</v>
      </c>
      <c r="AF34" s="151" t="s">
        <v>22</v>
      </c>
      <c r="AG34" s="151" t="s">
        <v>22</v>
      </c>
      <c r="AH34" s="151" t="s">
        <v>22</v>
      </c>
      <c r="AI34" s="83" t="s">
        <v>22</v>
      </c>
      <c r="AJ34" s="83" t="s">
        <v>22</v>
      </c>
      <c r="AK34" s="153"/>
      <c r="AL34" s="85" t="s">
        <v>22</v>
      </c>
      <c r="AM34" s="83" t="s">
        <v>22</v>
      </c>
      <c r="AN34" s="83">
        <v>0.05</v>
      </c>
      <c r="AO34" s="83" t="s">
        <v>22</v>
      </c>
      <c r="AP34" s="83" t="s">
        <v>22</v>
      </c>
      <c r="AQ34" s="158"/>
      <c r="AR34" s="155" t="s">
        <v>4765</v>
      </c>
      <c r="AS34" s="87" t="s">
        <v>4766</v>
      </c>
      <c r="AT34" s="87" t="s">
        <v>22</v>
      </c>
    </row>
    <row r="35">
      <c r="A35" s="87" t="s">
        <v>3807</v>
      </c>
      <c r="B35" s="147" t="str">
        <f> VLOOKUP($A35,datasets!$A:$B,2,0)</f>
        <v>Bakker and Lane 2017, Earth Surface Processes and Landforms (XYRENZKG)</v>
      </c>
      <c r="C35" s="4" t="str">
        <f t="shared" si="1"/>
        <v>XYRENZKG.7.1</v>
      </c>
      <c r="D35" s="83" t="s">
        <v>4739</v>
      </c>
      <c r="E35" s="83" t="s">
        <v>4739</v>
      </c>
      <c r="F35" s="83" t="s">
        <v>4740</v>
      </c>
      <c r="G35" s="85" t="s">
        <v>22</v>
      </c>
      <c r="H35" s="85" t="s">
        <v>22</v>
      </c>
      <c r="I35" s="85" t="s">
        <v>22</v>
      </c>
      <c r="J35" s="83" t="s">
        <v>22</v>
      </c>
      <c r="K35" s="83" t="s">
        <v>22</v>
      </c>
      <c r="L35" s="83"/>
      <c r="M35" s="148">
        <v>20.0</v>
      </c>
      <c r="N35" s="148">
        <v>20.0</v>
      </c>
      <c r="O35" s="160">
        <v>0.37</v>
      </c>
      <c r="P35" s="163">
        <v>0.57</v>
      </c>
      <c r="Q35" s="160">
        <v>0.33</v>
      </c>
      <c r="R35" s="83" t="s">
        <v>22</v>
      </c>
      <c r="S35" s="83" t="s">
        <v>22</v>
      </c>
      <c r="T35" s="149"/>
      <c r="U35" s="85" t="s">
        <v>22</v>
      </c>
      <c r="V35" s="85" t="s">
        <v>22</v>
      </c>
      <c r="W35" s="85" t="s">
        <v>22</v>
      </c>
      <c r="X35" s="87" t="s">
        <v>22</v>
      </c>
      <c r="Y35" s="87" t="s">
        <v>22</v>
      </c>
      <c r="Z35" s="87" t="s">
        <v>22</v>
      </c>
      <c r="AA35" s="156"/>
      <c r="AB35" s="87" t="s">
        <v>4764</v>
      </c>
      <c r="AC35" s="155" t="s">
        <v>4734</v>
      </c>
      <c r="AD35" s="151" t="s">
        <v>4746</v>
      </c>
      <c r="AE35" s="151" t="s">
        <v>4735</v>
      </c>
      <c r="AF35" s="151" t="s">
        <v>22</v>
      </c>
      <c r="AG35" s="151" t="s">
        <v>22</v>
      </c>
      <c r="AH35" s="151" t="s">
        <v>22</v>
      </c>
      <c r="AI35" s="83" t="s">
        <v>22</v>
      </c>
      <c r="AJ35" s="83" t="s">
        <v>22</v>
      </c>
      <c r="AK35" s="153"/>
      <c r="AL35" s="85" t="s">
        <v>22</v>
      </c>
      <c r="AM35" s="83" t="s">
        <v>22</v>
      </c>
      <c r="AN35" s="83">
        <v>0.03</v>
      </c>
      <c r="AO35" s="83" t="s">
        <v>22</v>
      </c>
      <c r="AP35" s="83" t="s">
        <v>22</v>
      </c>
      <c r="AQ35" s="158"/>
      <c r="AR35" s="155" t="s">
        <v>4765</v>
      </c>
      <c r="AS35" s="87" t="s">
        <v>4766</v>
      </c>
      <c r="AT35" s="87" t="s">
        <v>22</v>
      </c>
    </row>
    <row r="36">
      <c r="A36" s="87" t="s">
        <v>3808</v>
      </c>
      <c r="B36" s="147" t="str">
        <f> VLOOKUP($A36,datasets!$A:$B,2,0)</f>
        <v>Bakker and Lane 2017, Earth Surface Processes and Landforms (XYRENZKG)</v>
      </c>
      <c r="C36" s="4" t="str">
        <f t="shared" si="1"/>
        <v>XYRENZKG.8.1</v>
      </c>
      <c r="D36" s="83" t="s">
        <v>4739</v>
      </c>
      <c r="E36" s="83" t="s">
        <v>4739</v>
      </c>
      <c r="F36" s="83" t="s">
        <v>4740</v>
      </c>
      <c r="G36" s="85" t="s">
        <v>22</v>
      </c>
      <c r="H36" s="85" t="s">
        <v>22</v>
      </c>
      <c r="I36" s="85" t="s">
        <v>22</v>
      </c>
      <c r="J36" s="83" t="s">
        <v>22</v>
      </c>
      <c r="K36" s="83" t="s">
        <v>22</v>
      </c>
      <c r="L36" s="83"/>
      <c r="M36" s="148">
        <v>21.0</v>
      </c>
      <c r="N36" s="148">
        <v>21.0</v>
      </c>
      <c r="O36" s="160">
        <v>0.4</v>
      </c>
      <c r="P36" s="163">
        <v>0.53</v>
      </c>
      <c r="Q36" s="160">
        <v>0.21</v>
      </c>
      <c r="R36" s="83" t="s">
        <v>22</v>
      </c>
      <c r="S36" s="83" t="s">
        <v>22</v>
      </c>
      <c r="T36" s="149"/>
      <c r="U36" s="85" t="s">
        <v>22</v>
      </c>
      <c r="V36" s="85" t="s">
        <v>22</v>
      </c>
      <c r="W36" s="85" t="s">
        <v>22</v>
      </c>
      <c r="X36" s="87" t="s">
        <v>22</v>
      </c>
      <c r="Y36" s="87" t="s">
        <v>22</v>
      </c>
      <c r="Z36" s="87" t="s">
        <v>22</v>
      </c>
      <c r="AA36" s="156"/>
      <c r="AB36" s="87" t="s">
        <v>4764</v>
      </c>
      <c r="AC36" s="155" t="s">
        <v>4734</v>
      </c>
      <c r="AD36" s="151" t="s">
        <v>4746</v>
      </c>
      <c r="AE36" s="151" t="s">
        <v>4735</v>
      </c>
      <c r="AF36" s="87" t="s">
        <v>22</v>
      </c>
      <c r="AG36" s="87" t="s">
        <v>22</v>
      </c>
      <c r="AH36" s="151" t="s">
        <v>22</v>
      </c>
      <c r="AI36" s="83" t="s">
        <v>22</v>
      </c>
      <c r="AJ36" s="83" t="s">
        <v>22</v>
      </c>
      <c r="AK36" s="153"/>
      <c r="AL36" s="85" t="s">
        <v>22</v>
      </c>
      <c r="AM36" s="83" t="s">
        <v>22</v>
      </c>
      <c r="AN36" s="83">
        <v>0.04</v>
      </c>
      <c r="AO36" s="83" t="s">
        <v>22</v>
      </c>
      <c r="AP36" s="83" t="s">
        <v>22</v>
      </c>
      <c r="AQ36" s="158"/>
      <c r="AR36" s="155" t="s">
        <v>4765</v>
      </c>
      <c r="AS36" s="87" t="s">
        <v>4766</v>
      </c>
      <c r="AT36" s="87" t="s">
        <v>22</v>
      </c>
    </row>
    <row r="37">
      <c r="A37" s="3" t="s">
        <v>3809</v>
      </c>
      <c r="B37" s="147" t="str">
        <f> VLOOKUP($A37,datasets!$A:$B,2,0)</f>
        <v>Batlle 2018, Preprint (9SKMSD4Z)</v>
      </c>
      <c r="C37" s="4" t="str">
        <f t="shared" si="1"/>
        <v>9SKMSD4Z.1.1</v>
      </c>
      <c r="D37" s="87" t="s">
        <v>4767</v>
      </c>
      <c r="E37" s="87" t="s">
        <v>4768</v>
      </c>
      <c r="F37" s="83" t="s">
        <v>4735</v>
      </c>
      <c r="G37" s="87" t="s">
        <v>22</v>
      </c>
      <c r="H37" s="85" t="s">
        <v>22</v>
      </c>
      <c r="I37" s="85" t="s">
        <v>22</v>
      </c>
      <c r="J37" s="85" t="s">
        <v>22</v>
      </c>
      <c r="K37" s="85" t="s">
        <v>22</v>
      </c>
      <c r="L37" s="85"/>
      <c r="M37" s="148">
        <v>26.0</v>
      </c>
      <c r="N37" s="148">
        <v>26.0</v>
      </c>
      <c r="O37" s="87" t="s">
        <v>22</v>
      </c>
      <c r="P37" s="3" t="s">
        <v>22</v>
      </c>
      <c r="Q37" s="85" t="s">
        <v>22</v>
      </c>
      <c r="R37" s="3" t="s">
        <v>22</v>
      </c>
      <c r="S37" s="85" t="s">
        <v>22</v>
      </c>
      <c r="T37" s="149"/>
      <c r="U37" s="87">
        <v>55.0</v>
      </c>
      <c r="V37" s="83" t="s">
        <v>22</v>
      </c>
      <c r="W37" s="155" t="s">
        <v>22</v>
      </c>
      <c r="X37" s="87">
        <v>9.0</v>
      </c>
      <c r="Y37" s="87" t="s">
        <v>22</v>
      </c>
      <c r="Z37" s="87" t="s">
        <v>22</v>
      </c>
      <c r="AA37" s="156"/>
      <c r="AB37" s="83" t="s">
        <v>4741</v>
      </c>
      <c r="AC37" s="83" t="s">
        <v>4769</v>
      </c>
      <c r="AD37" s="157" t="s">
        <v>4770</v>
      </c>
      <c r="AE37" s="157" t="s">
        <v>4740</v>
      </c>
      <c r="AF37" s="151" t="s">
        <v>22</v>
      </c>
      <c r="AG37" s="151" t="s">
        <v>22</v>
      </c>
      <c r="AH37" s="151" t="s">
        <v>22</v>
      </c>
      <c r="AI37" s="85" t="s">
        <v>22</v>
      </c>
      <c r="AJ37" s="85" t="s">
        <v>22</v>
      </c>
      <c r="AK37" s="153"/>
      <c r="AL37" s="87" t="s">
        <v>22</v>
      </c>
      <c r="AM37" s="83" t="s">
        <v>22</v>
      </c>
      <c r="AN37" s="83">
        <v>9.0</v>
      </c>
      <c r="AO37" s="85" t="s">
        <v>22</v>
      </c>
      <c r="AP37" s="85" t="s">
        <v>22</v>
      </c>
      <c r="AQ37" s="158"/>
      <c r="AR37" s="83" t="s">
        <v>4743</v>
      </c>
      <c r="AS37" s="87" t="s">
        <v>4771</v>
      </c>
      <c r="AT37" s="83" t="s">
        <v>4772</v>
      </c>
    </row>
    <row r="38">
      <c r="A38" s="3" t="s">
        <v>3809</v>
      </c>
      <c r="B38" s="147" t="str">
        <f> VLOOKUP($A38,datasets!$A:$B,2,0)</f>
        <v>Batlle 2018, Preprint (9SKMSD4Z)</v>
      </c>
      <c r="C38" s="4" t="str">
        <f t="shared" si="1"/>
        <v>9SKMSD4Z.1.2</v>
      </c>
      <c r="D38" s="87" t="s">
        <v>4767</v>
      </c>
      <c r="E38" s="87" t="s">
        <v>4768</v>
      </c>
      <c r="F38" s="83" t="s">
        <v>4735</v>
      </c>
      <c r="G38" s="87" t="s">
        <v>22</v>
      </c>
      <c r="H38" s="85" t="s">
        <v>22</v>
      </c>
      <c r="I38" s="85" t="s">
        <v>22</v>
      </c>
      <c r="J38" s="85" t="s">
        <v>22</v>
      </c>
      <c r="K38" s="85" t="s">
        <v>22</v>
      </c>
      <c r="L38" s="85"/>
      <c r="M38" s="148">
        <v>26.0</v>
      </c>
      <c r="N38" s="148">
        <v>26.0</v>
      </c>
      <c r="O38" s="87" t="s">
        <v>22</v>
      </c>
      <c r="P38" s="3" t="s">
        <v>22</v>
      </c>
      <c r="Q38" s="85" t="s">
        <v>22</v>
      </c>
      <c r="R38" s="3" t="s">
        <v>22</v>
      </c>
      <c r="S38" s="85" t="s">
        <v>22</v>
      </c>
      <c r="T38" s="149"/>
      <c r="U38" s="87">
        <v>55.0</v>
      </c>
      <c r="V38" s="83" t="s">
        <v>22</v>
      </c>
      <c r="W38" s="83" t="s">
        <v>22</v>
      </c>
      <c r="X38" s="83">
        <v>13.0</v>
      </c>
      <c r="Y38" s="87" t="s">
        <v>22</v>
      </c>
      <c r="Z38" s="87" t="s">
        <v>22</v>
      </c>
      <c r="AA38" s="156"/>
      <c r="AB38" s="83" t="s">
        <v>4741</v>
      </c>
      <c r="AC38" s="83" t="s">
        <v>4769</v>
      </c>
      <c r="AD38" s="157" t="s">
        <v>4770</v>
      </c>
      <c r="AE38" s="157" t="s">
        <v>4740</v>
      </c>
      <c r="AF38" s="151" t="s">
        <v>22</v>
      </c>
      <c r="AG38" s="151" t="s">
        <v>22</v>
      </c>
      <c r="AH38" s="151" t="s">
        <v>22</v>
      </c>
      <c r="AI38" s="85" t="s">
        <v>22</v>
      </c>
      <c r="AJ38" s="85" t="s">
        <v>22</v>
      </c>
      <c r="AK38" s="153"/>
      <c r="AL38" s="87" t="s">
        <v>22</v>
      </c>
      <c r="AM38" s="83" t="s">
        <v>22</v>
      </c>
      <c r="AN38" s="83">
        <v>13.0</v>
      </c>
      <c r="AO38" s="85" t="s">
        <v>22</v>
      </c>
      <c r="AP38" s="85" t="s">
        <v>22</v>
      </c>
      <c r="AQ38" s="158"/>
      <c r="AR38" s="83" t="s">
        <v>4743</v>
      </c>
      <c r="AS38" s="87" t="s">
        <v>4771</v>
      </c>
      <c r="AT38" s="83" t="s">
        <v>4773</v>
      </c>
    </row>
    <row r="39">
      <c r="A39" s="87" t="s">
        <v>3812</v>
      </c>
      <c r="B39" s="147" t="str">
        <f> VLOOKUP($A39,datasets!$A:$B,2,0)</f>
        <v>Belart et al. 2019, Journal of Glaciology (G7RKHNSY)</v>
      </c>
      <c r="C39" s="4" t="str">
        <f t="shared" si="1"/>
        <v>G7RKHNSY.1.1</v>
      </c>
      <c r="D39" s="87" t="s">
        <v>4774</v>
      </c>
      <c r="E39" s="87" t="s">
        <v>4774</v>
      </c>
      <c r="F39" s="87" t="s">
        <v>4735</v>
      </c>
      <c r="G39" s="87" t="s">
        <v>22</v>
      </c>
      <c r="H39" s="85" t="s">
        <v>22</v>
      </c>
      <c r="I39" s="85" t="s">
        <v>22</v>
      </c>
      <c r="J39" s="83" t="s">
        <v>22</v>
      </c>
      <c r="K39" s="83" t="s">
        <v>22</v>
      </c>
      <c r="L39" s="83"/>
      <c r="M39" s="85" t="s">
        <v>4775</v>
      </c>
      <c r="N39" s="148">
        <v>16.0</v>
      </c>
      <c r="O39" s="87" t="s">
        <v>22</v>
      </c>
      <c r="P39" s="3" t="s">
        <v>22</v>
      </c>
      <c r="Q39" s="85" t="s">
        <v>22</v>
      </c>
      <c r="R39" s="83" t="s">
        <v>22</v>
      </c>
      <c r="S39" s="83" t="s">
        <v>22</v>
      </c>
      <c r="T39" s="149"/>
      <c r="U39" s="87" t="s">
        <v>22</v>
      </c>
      <c r="V39" s="87" t="s">
        <v>22</v>
      </c>
      <c r="W39" s="87" t="s">
        <v>22</v>
      </c>
      <c r="X39" s="87" t="s">
        <v>22</v>
      </c>
      <c r="Y39" s="83" t="s">
        <v>22</v>
      </c>
      <c r="Z39" s="83" t="s">
        <v>22</v>
      </c>
      <c r="AA39" s="156"/>
      <c r="AB39" s="87" t="s">
        <v>4776</v>
      </c>
      <c r="AC39" s="83" t="s">
        <v>4777</v>
      </c>
      <c r="AD39" s="87" t="s">
        <v>22</v>
      </c>
      <c r="AE39" s="151" t="s">
        <v>4735</v>
      </c>
      <c r="AF39" s="151" t="s">
        <v>22</v>
      </c>
      <c r="AG39" s="151" t="s">
        <v>22</v>
      </c>
      <c r="AH39" s="151" t="s">
        <v>22</v>
      </c>
      <c r="AI39" s="83" t="s">
        <v>22</v>
      </c>
      <c r="AJ39" s="83" t="s">
        <v>22</v>
      </c>
      <c r="AK39" s="153"/>
      <c r="AL39" s="87" t="s">
        <v>22</v>
      </c>
      <c r="AM39" s="83" t="s">
        <v>22</v>
      </c>
      <c r="AN39" s="83">
        <v>5.54</v>
      </c>
      <c r="AO39" s="83" t="s">
        <v>22</v>
      </c>
      <c r="AP39" s="83" t="s">
        <v>22</v>
      </c>
      <c r="AQ39" s="158"/>
      <c r="AR39" s="83" t="s">
        <v>4778</v>
      </c>
      <c r="AS39" s="87" t="s">
        <v>4779</v>
      </c>
      <c r="AT39" s="87" t="s">
        <v>22</v>
      </c>
    </row>
    <row r="40">
      <c r="A40" s="87" t="s">
        <v>3816</v>
      </c>
      <c r="B40" s="147" t="str">
        <f> VLOOKUP($A40,datasets!$A:$B,2,0)</f>
        <v>Belart et al. 2019, Journal of Glaciology (G7RKHNSY)</v>
      </c>
      <c r="C40" s="4" t="str">
        <f t="shared" si="1"/>
        <v>G7RKHNSY.2.1</v>
      </c>
      <c r="D40" s="87" t="s">
        <v>4774</v>
      </c>
      <c r="E40" s="87" t="s">
        <v>4774</v>
      </c>
      <c r="F40" s="87" t="s">
        <v>4735</v>
      </c>
      <c r="G40" s="87" t="s">
        <v>22</v>
      </c>
      <c r="H40" s="85" t="s">
        <v>22</v>
      </c>
      <c r="I40" s="85" t="s">
        <v>22</v>
      </c>
      <c r="J40" s="83" t="s">
        <v>22</v>
      </c>
      <c r="K40" s="83" t="s">
        <v>22</v>
      </c>
      <c r="L40" s="83"/>
      <c r="M40" s="148">
        <v>65.0</v>
      </c>
      <c r="N40" s="148">
        <v>65.0</v>
      </c>
      <c r="O40" s="87" t="s">
        <v>22</v>
      </c>
      <c r="P40" s="3" t="s">
        <v>22</v>
      </c>
      <c r="Q40" s="85" t="s">
        <v>22</v>
      </c>
      <c r="R40" s="83" t="s">
        <v>22</v>
      </c>
      <c r="S40" s="83" t="s">
        <v>22</v>
      </c>
      <c r="T40" s="149"/>
      <c r="U40" s="87" t="s">
        <v>22</v>
      </c>
      <c r="V40" s="87" t="s">
        <v>22</v>
      </c>
      <c r="W40" s="87" t="s">
        <v>22</v>
      </c>
      <c r="X40" s="87" t="s">
        <v>22</v>
      </c>
      <c r="Y40" s="83" t="s">
        <v>22</v>
      </c>
      <c r="Z40" s="83" t="s">
        <v>22</v>
      </c>
      <c r="AA40" s="156"/>
      <c r="AB40" s="87" t="s">
        <v>4776</v>
      </c>
      <c r="AC40" s="83" t="s">
        <v>4777</v>
      </c>
      <c r="AD40" s="87" t="s">
        <v>22</v>
      </c>
      <c r="AE40" s="151" t="s">
        <v>4735</v>
      </c>
      <c r="AF40" s="87" t="s">
        <v>22</v>
      </c>
      <c r="AG40" s="87" t="s">
        <v>22</v>
      </c>
      <c r="AH40" s="151" t="s">
        <v>22</v>
      </c>
      <c r="AI40" s="83" t="s">
        <v>22</v>
      </c>
      <c r="AJ40" s="83" t="s">
        <v>22</v>
      </c>
      <c r="AK40" s="153"/>
      <c r="AL40" s="87" t="s">
        <v>22</v>
      </c>
      <c r="AM40" s="83" t="s">
        <v>22</v>
      </c>
      <c r="AN40" s="83">
        <v>3.73</v>
      </c>
      <c r="AO40" s="83" t="s">
        <v>22</v>
      </c>
      <c r="AP40" s="83" t="s">
        <v>22</v>
      </c>
      <c r="AQ40" s="158"/>
      <c r="AR40" s="83" t="s">
        <v>4778</v>
      </c>
      <c r="AS40" s="87" t="s">
        <v>4779</v>
      </c>
      <c r="AT40" s="87" t="s">
        <v>22</v>
      </c>
    </row>
    <row r="41">
      <c r="A41" s="87" t="s">
        <v>3817</v>
      </c>
      <c r="B41" s="147" t="str">
        <f> VLOOKUP($A41,datasets!$A:$B,2,0)</f>
        <v>Belart et al. 2019, Journal of Glaciology (G7RKHNSY)</v>
      </c>
      <c r="C41" s="4" t="str">
        <f t="shared" si="1"/>
        <v>G7RKHNSY.3.1</v>
      </c>
      <c r="D41" s="87" t="s">
        <v>4774</v>
      </c>
      <c r="E41" s="87" t="s">
        <v>4774</v>
      </c>
      <c r="F41" s="87" t="s">
        <v>4735</v>
      </c>
      <c r="G41" s="87" t="s">
        <v>22</v>
      </c>
      <c r="H41" s="85" t="s">
        <v>22</v>
      </c>
      <c r="I41" s="85" t="s">
        <v>22</v>
      </c>
      <c r="J41" s="83" t="s">
        <v>22</v>
      </c>
      <c r="K41" s="83" t="s">
        <v>22</v>
      </c>
      <c r="L41" s="83"/>
      <c r="M41" s="148">
        <v>65.0</v>
      </c>
      <c r="N41" s="148">
        <v>65.0</v>
      </c>
      <c r="O41" s="87" t="s">
        <v>22</v>
      </c>
      <c r="P41" s="3" t="s">
        <v>22</v>
      </c>
      <c r="Q41" s="85" t="s">
        <v>22</v>
      </c>
      <c r="R41" s="83" t="s">
        <v>22</v>
      </c>
      <c r="S41" s="83" t="s">
        <v>22</v>
      </c>
      <c r="T41" s="149"/>
      <c r="U41" s="87" t="s">
        <v>22</v>
      </c>
      <c r="V41" s="87" t="s">
        <v>22</v>
      </c>
      <c r="W41" s="87" t="s">
        <v>22</v>
      </c>
      <c r="X41" s="87" t="s">
        <v>22</v>
      </c>
      <c r="Y41" s="83" t="s">
        <v>22</v>
      </c>
      <c r="Z41" s="83" t="s">
        <v>22</v>
      </c>
      <c r="AA41" s="156"/>
      <c r="AB41" s="87" t="s">
        <v>4776</v>
      </c>
      <c r="AC41" s="83" t="s">
        <v>4777</v>
      </c>
      <c r="AD41" s="87" t="s">
        <v>22</v>
      </c>
      <c r="AE41" s="151" t="s">
        <v>4735</v>
      </c>
      <c r="AF41" s="151" t="s">
        <v>22</v>
      </c>
      <c r="AG41" s="151" t="s">
        <v>22</v>
      </c>
      <c r="AH41" s="151" t="s">
        <v>22</v>
      </c>
      <c r="AI41" s="83" t="s">
        <v>22</v>
      </c>
      <c r="AJ41" s="83" t="s">
        <v>22</v>
      </c>
      <c r="AK41" s="153"/>
      <c r="AL41" s="87" t="s">
        <v>22</v>
      </c>
      <c r="AM41" s="83" t="s">
        <v>22</v>
      </c>
      <c r="AN41" s="83">
        <v>2.43</v>
      </c>
      <c r="AO41" s="83" t="s">
        <v>22</v>
      </c>
      <c r="AP41" s="83" t="s">
        <v>22</v>
      </c>
      <c r="AQ41" s="158"/>
      <c r="AR41" s="83" t="s">
        <v>4778</v>
      </c>
      <c r="AS41" s="87" t="s">
        <v>4779</v>
      </c>
      <c r="AT41" s="87" t="s">
        <v>22</v>
      </c>
    </row>
    <row r="42">
      <c r="A42" s="87" t="s">
        <v>3818</v>
      </c>
      <c r="B42" s="147" t="str">
        <f> VLOOKUP($A42,datasets!$A:$B,2,0)</f>
        <v>Belart et al. 2019, Journal of Glaciology (G7RKHNSY)</v>
      </c>
      <c r="C42" s="4" t="str">
        <f t="shared" si="1"/>
        <v>G7RKHNSY.4.1</v>
      </c>
      <c r="D42" s="87" t="s">
        <v>4774</v>
      </c>
      <c r="E42" s="87" t="s">
        <v>4774</v>
      </c>
      <c r="F42" s="87" t="s">
        <v>4735</v>
      </c>
      <c r="G42" s="87" t="s">
        <v>22</v>
      </c>
      <c r="H42" s="85" t="s">
        <v>22</v>
      </c>
      <c r="I42" s="85" t="s">
        <v>22</v>
      </c>
      <c r="J42" s="83" t="s">
        <v>22</v>
      </c>
      <c r="K42" s="83" t="s">
        <v>22</v>
      </c>
      <c r="L42" s="83"/>
      <c r="M42" s="148">
        <v>65.0</v>
      </c>
      <c r="N42" s="148">
        <v>65.0</v>
      </c>
      <c r="O42" s="87" t="s">
        <v>22</v>
      </c>
      <c r="P42" s="3" t="s">
        <v>22</v>
      </c>
      <c r="Q42" s="85" t="s">
        <v>22</v>
      </c>
      <c r="R42" s="83" t="s">
        <v>22</v>
      </c>
      <c r="S42" s="83" t="s">
        <v>22</v>
      </c>
      <c r="T42" s="149"/>
      <c r="U42" s="87" t="s">
        <v>22</v>
      </c>
      <c r="V42" s="87" t="s">
        <v>22</v>
      </c>
      <c r="W42" s="87" t="s">
        <v>22</v>
      </c>
      <c r="X42" s="87" t="s">
        <v>22</v>
      </c>
      <c r="Y42" s="83" t="s">
        <v>22</v>
      </c>
      <c r="Z42" s="83" t="s">
        <v>22</v>
      </c>
      <c r="AA42" s="156"/>
      <c r="AB42" s="87" t="s">
        <v>4776</v>
      </c>
      <c r="AC42" s="83" t="s">
        <v>4777</v>
      </c>
      <c r="AD42" s="87" t="s">
        <v>22</v>
      </c>
      <c r="AE42" s="151" t="s">
        <v>4735</v>
      </c>
      <c r="AF42" s="151" t="s">
        <v>22</v>
      </c>
      <c r="AG42" s="151" t="s">
        <v>22</v>
      </c>
      <c r="AH42" s="151" t="s">
        <v>22</v>
      </c>
      <c r="AI42" s="83" t="s">
        <v>22</v>
      </c>
      <c r="AJ42" s="83" t="s">
        <v>22</v>
      </c>
      <c r="AK42" s="153"/>
      <c r="AL42" s="87" t="s">
        <v>22</v>
      </c>
      <c r="AM42" s="83" t="s">
        <v>22</v>
      </c>
      <c r="AN42" s="83">
        <v>2.03</v>
      </c>
      <c r="AO42" s="83" t="s">
        <v>22</v>
      </c>
      <c r="AP42" s="83" t="s">
        <v>22</v>
      </c>
      <c r="AQ42" s="158"/>
      <c r="AR42" s="83" t="s">
        <v>4778</v>
      </c>
      <c r="AS42" s="87" t="s">
        <v>4779</v>
      </c>
      <c r="AT42" s="87" t="s">
        <v>22</v>
      </c>
    </row>
    <row r="43">
      <c r="A43" s="87" t="s">
        <v>3819</v>
      </c>
      <c r="B43" s="147" t="str">
        <f> VLOOKUP($A43,datasets!$A:$B,2,0)</f>
        <v>Belart et al. 2019, Journal of Glaciology (G7RKHNSY)</v>
      </c>
      <c r="C43" s="4" t="str">
        <f t="shared" si="1"/>
        <v>G7RKHNSY.5.1</v>
      </c>
      <c r="D43" s="87" t="s">
        <v>4774</v>
      </c>
      <c r="E43" s="87" t="s">
        <v>4774</v>
      </c>
      <c r="F43" s="87" t="s">
        <v>4735</v>
      </c>
      <c r="G43" s="87" t="s">
        <v>22</v>
      </c>
      <c r="H43" s="85" t="s">
        <v>22</v>
      </c>
      <c r="I43" s="85" t="s">
        <v>22</v>
      </c>
      <c r="J43" s="83" t="s">
        <v>22</v>
      </c>
      <c r="K43" s="83" t="s">
        <v>22</v>
      </c>
      <c r="L43" s="83"/>
      <c r="M43" s="148">
        <v>65.0</v>
      </c>
      <c r="N43" s="148">
        <v>65.0</v>
      </c>
      <c r="O43" s="87" t="s">
        <v>22</v>
      </c>
      <c r="P43" s="3" t="s">
        <v>22</v>
      </c>
      <c r="Q43" s="85" t="s">
        <v>22</v>
      </c>
      <c r="R43" s="83" t="s">
        <v>22</v>
      </c>
      <c r="S43" s="83" t="s">
        <v>22</v>
      </c>
      <c r="T43" s="149"/>
      <c r="U43" s="87" t="s">
        <v>22</v>
      </c>
      <c r="V43" s="87" t="s">
        <v>22</v>
      </c>
      <c r="W43" s="87" t="s">
        <v>22</v>
      </c>
      <c r="X43" s="87" t="s">
        <v>22</v>
      </c>
      <c r="Y43" s="83" t="s">
        <v>22</v>
      </c>
      <c r="Z43" s="83" t="s">
        <v>22</v>
      </c>
      <c r="AA43" s="156"/>
      <c r="AB43" s="87" t="s">
        <v>4776</v>
      </c>
      <c r="AC43" s="83" t="s">
        <v>4777</v>
      </c>
      <c r="AD43" s="87" t="s">
        <v>22</v>
      </c>
      <c r="AE43" s="151" t="s">
        <v>4735</v>
      </c>
      <c r="AF43" s="87" t="s">
        <v>22</v>
      </c>
      <c r="AG43" s="87" t="s">
        <v>22</v>
      </c>
      <c r="AH43" s="151" t="s">
        <v>22</v>
      </c>
      <c r="AI43" s="83" t="s">
        <v>22</v>
      </c>
      <c r="AJ43" s="83" t="s">
        <v>22</v>
      </c>
      <c r="AK43" s="153"/>
      <c r="AL43" s="87" t="s">
        <v>22</v>
      </c>
      <c r="AM43" s="83" t="s">
        <v>22</v>
      </c>
      <c r="AN43" s="83">
        <v>1.68</v>
      </c>
      <c r="AO43" s="83" t="s">
        <v>22</v>
      </c>
      <c r="AP43" s="83" t="s">
        <v>22</v>
      </c>
      <c r="AQ43" s="158"/>
      <c r="AR43" s="83" t="s">
        <v>4778</v>
      </c>
      <c r="AS43" s="87" t="s">
        <v>4779</v>
      </c>
      <c r="AT43" s="87" t="s">
        <v>22</v>
      </c>
    </row>
    <row r="44">
      <c r="A44" s="87" t="s">
        <v>3820</v>
      </c>
      <c r="B44" s="147" t="str">
        <f> VLOOKUP($A44,datasets!$A:$B,2,0)</f>
        <v>Belart et al. 2019, Journal of Glaciology (G7RKHNSY)</v>
      </c>
      <c r="C44" s="4" t="str">
        <f t="shared" si="1"/>
        <v>G7RKHNSY.6.1</v>
      </c>
      <c r="D44" s="87" t="s">
        <v>4774</v>
      </c>
      <c r="E44" s="87" t="s">
        <v>4774</v>
      </c>
      <c r="F44" s="87" t="s">
        <v>4735</v>
      </c>
      <c r="G44" s="87" t="s">
        <v>22</v>
      </c>
      <c r="H44" s="85" t="s">
        <v>22</v>
      </c>
      <c r="I44" s="85" t="s">
        <v>22</v>
      </c>
      <c r="J44" s="83" t="s">
        <v>22</v>
      </c>
      <c r="K44" s="83" t="s">
        <v>22</v>
      </c>
      <c r="L44" s="83"/>
      <c r="M44" s="148">
        <v>65.0</v>
      </c>
      <c r="N44" s="148">
        <v>65.0</v>
      </c>
      <c r="O44" s="87" t="s">
        <v>22</v>
      </c>
      <c r="P44" s="3" t="s">
        <v>22</v>
      </c>
      <c r="Q44" s="85" t="s">
        <v>22</v>
      </c>
      <c r="R44" s="83" t="s">
        <v>22</v>
      </c>
      <c r="S44" s="83" t="s">
        <v>22</v>
      </c>
      <c r="T44" s="149"/>
      <c r="U44" s="87" t="s">
        <v>22</v>
      </c>
      <c r="V44" s="87" t="s">
        <v>22</v>
      </c>
      <c r="W44" s="87" t="s">
        <v>22</v>
      </c>
      <c r="X44" s="87" t="s">
        <v>22</v>
      </c>
      <c r="Y44" s="83" t="s">
        <v>22</v>
      </c>
      <c r="Z44" s="83" t="s">
        <v>22</v>
      </c>
      <c r="AA44" s="156"/>
      <c r="AB44" s="87" t="s">
        <v>4776</v>
      </c>
      <c r="AC44" s="83" t="s">
        <v>4777</v>
      </c>
      <c r="AD44" s="87" t="s">
        <v>22</v>
      </c>
      <c r="AE44" s="151" t="s">
        <v>4735</v>
      </c>
      <c r="AF44" s="151" t="s">
        <v>22</v>
      </c>
      <c r="AG44" s="151" t="s">
        <v>22</v>
      </c>
      <c r="AH44" s="151" t="s">
        <v>22</v>
      </c>
      <c r="AI44" s="83" t="s">
        <v>22</v>
      </c>
      <c r="AJ44" s="83" t="s">
        <v>22</v>
      </c>
      <c r="AK44" s="153"/>
      <c r="AL44" s="87" t="s">
        <v>22</v>
      </c>
      <c r="AM44" s="83" t="s">
        <v>22</v>
      </c>
      <c r="AN44" s="83">
        <v>1.3</v>
      </c>
      <c r="AO44" s="83" t="s">
        <v>22</v>
      </c>
      <c r="AP44" s="83" t="s">
        <v>22</v>
      </c>
      <c r="AQ44" s="158"/>
      <c r="AR44" s="83" t="s">
        <v>4778</v>
      </c>
      <c r="AS44" s="87" t="s">
        <v>4779</v>
      </c>
      <c r="AT44" s="87" t="s">
        <v>22</v>
      </c>
    </row>
    <row r="45">
      <c r="A45" s="87" t="s">
        <v>3821</v>
      </c>
      <c r="B45" s="147" t="str">
        <f> VLOOKUP($A45,datasets!$A:$B,2,0)</f>
        <v>Belart et al. 2019, Journal of Glaciology (G7RKHNSY)</v>
      </c>
      <c r="C45" s="4" t="str">
        <f t="shared" si="1"/>
        <v>G7RKHNSY.7.1</v>
      </c>
      <c r="D45" s="87" t="s">
        <v>4774</v>
      </c>
      <c r="E45" s="87" t="s">
        <v>4774</v>
      </c>
      <c r="F45" s="87" t="s">
        <v>4735</v>
      </c>
      <c r="G45" s="87" t="s">
        <v>22</v>
      </c>
      <c r="H45" s="85" t="s">
        <v>22</v>
      </c>
      <c r="I45" s="85" t="s">
        <v>22</v>
      </c>
      <c r="J45" s="83" t="s">
        <v>22</v>
      </c>
      <c r="K45" s="83" t="s">
        <v>22</v>
      </c>
      <c r="L45" s="83"/>
      <c r="M45" s="148">
        <v>65.0</v>
      </c>
      <c r="N45" s="148">
        <v>65.0</v>
      </c>
      <c r="O45" s="87" t="s">
        <v>22</v>
      </c>
      <c r="P45" s="3" t="s">
        <v>22</v>
      </c>
      <c r="Q45" s="85" t="s">
        <v>22</v>
      </c>
      <c r="R45" s="83" t="s">
        <v>22</v>
      </c>
      <c r="S45" s="83" t="s">
        <v>22</v>
      </c>
      <c r="T45" s="149"/>
      <c r="U45" s="87" t="s">
        <v>22</v>
      </c>
      <c r="V45" s="87" t="s">
        <v>22</v>
      </c>
      <c r="W45" s="87" t="s">
        <v>22</v>
      </c>
      <c r="X45" s="87" t="s">
        <v>22</v>
      </c>
      <c r="Y45" s="83" t="s">
        <v>22</v>
      </c>
      <c r="Z45" s="83" t="s">
        <v>22</v>
      </c>
      <c r="AA45" s="156"/>
      <c r="AB45" s="87" t="s">
        <v>4776</v>
      </c>
      <c r="AC45" s="83" t="s">
        <v>4777</v>
      </c>
      <c r="AD45" s="87" t="s">
        <v>22</v>
      </c>
      <c r="AE45" s="151" t="s">
        <v>4735</v>
      </c>
      <c r="AF45" s="151" t="s">
        <v>22</v>
      </c>
      <c r="AG45" s="151" t="s">
        <v>22</v>
      </c>
      <c r="AH45" s="151" t="s">
        <v>22</v>
      </c>
      <c r="AI45" s="83" t="s">
        <v>22</v>
      </c>
      <c r="AJ45" s="83" t="s">
        <v>22</v>
      </c>
      <c r="AK45" s="153"/>
      <c r="AL45" s="87" t="s">
        <v>22</v>
      </c>
      <c r="AM45" s="83" t="s">
        <v>22</v>
      </c>
      <c r="AN45" s="83">
        <v>4.61</v>
      </c>
      <c r="AO45" s="83" t="s">
        <v>22</v>
      </c>
      <c r="AP45" s="83" t="s">
        <v>22</v>
      </c>
      <c r="AQ45" s="158"/>
      <c r="AR45" s="83" t="s">
        <v>4778</v>
      </c>
      <c r="AS45" s="87" t="s">
        <v>4779</v>
      </c>
      <c r="AT45" s="87" t="s">
        <v>22</v>
      </c>
    </row>
    <row r="46">
      <c r="A46" s="87" t="s">
        <v>3822</v>
      </c>
      <c r="B46" s="147" t="str">
        <f> VLOOKUP($A46,datasets!$A:$B,2,0)</f>
        <v>Belart et al. 2020, Frontiers in Earth Science (2XDGW8V2)</v>
      </c>
      <c r="C46" s="4" t="str">
        <f t="shared" si="1"/>
        <v>2XDGW8V2.1.1</v>
      </c>
      <c r="D46" s="87" t="s">
        <v>22</v>
      </c>
      <c r="E46" s="87" t="s">
        <v>22</v>
      </c>
      <c r="F46" s="87" t="s">
        <v>22</v>
      </c>
      <c r="G46" s="87" t="s">
        <v>22</v>
      </c>
      <c r="H46" s="85" t="s">
        <v>22</v>
      </c>
      <c r="I46" s="85" t="s">
        <v>22</v>
      </c>
      <c r="J46" s="85" t="s">
        <v>22</v>
      </c>
      <c r="K46" s="85" t="s">
        <v>22</v>
      </c>
      <c r="L46" s="85"/>
      <c r="M46" s="85" t="s">
        <v>4775</v>
      </c>
      <c r="N46" s="148">
        <v>16.0</v>
      </c>
      <c r="O46" s="87" t="s">
        <v>22</v>
      </c>
      <c r="P46" s="3" t="s">
        <v>22</v>
      </c>
      <c r="Q46" s="85" t="s">
        <v>22</v>
      </c>
      <c r="R46" s="85" t="s">
        <v>22</v>
      </c>
      <c r="S46" s="85" t="s">
        <v>22</v>
      </c>
      <c r="T46" s="149"/>
      <c r="U46" s="87" t="s">
        <v>22</v>
      </c>
      <c r="V46" s="87" t="s">
        <v>22</v>
      </c>
      <c r="W46" s="87" t="s">
        <v>22</v>
      </c>
      <c r="X46" s="87" t="s">
        <v>22</v>
      </c>
      <c r="Y46" s="85" t="s">
        <v>22</v>
      </c>
      <c r="Z46" s="85" t="s">
        <v>22</v>
      </c>
      <c r="AA46" s="156"/>
      <c r="AB46" s="87" t="s">
        <v>4733</v>
      </c>
      <c r="AC46" s="83" t="s">
        <v>4734</v>
      </c>
      <c r="AD46" s="151" t="s">
        <v>4746</v>
      </c>
      <c r="AE46" s="151" t="s">
        <v>4735</v>
      </c>
      <c r="AF46" s="87" t="s">
        <v>22</v>
      </c>
      <c r="AG46" s="87" t="s">
        <v>22</v>
      </c>
      <c r="AH46" s="151" t="s">
        <v>22</v>
      </c>
      <c r="AI46" s="85" t="s">
        <v>22</v>
      </c>
      <c r="AJ46" s="85" t="s">
        <v>22</v>
      </c>
      <c r="AK46" s="153"/>
      <c r="AL46" s="87" t="s">
        <v>22</v>
      </c>
      <c r="AM46" s="85" t="s">
        <v>22</v>
      </c>
      <c r="AN46" s="87" t="s">
        <v>22</v>
      </c>
      <c r="AO46" s="85" t="s">
        <v>22</v>
      </c>
      <c r="AP46" s="85" t="s">
        <v>22</v>
      </c>
      <c r="AQ46" s="158"/>
      <c r="AR46" s="87" t="s">
        <v>22</v>
      </c>
      <c r="AS46" s="87" t="s">
        <v>4779</v>
      </c>
      <c r="AT46" s="87" t="s">
        <v>22</v>
      </c>
    </row>
    <row r="47">
      <c r="A47" s="87" t="s">
        <v>3823</v>
      </c>
      <c r="B47" s="147" t="str">
        <f> VLOOKUP($A47,datasets!$A:$B,2,0)</f>
        <v>Belart et al. 2020, Frontiers in Earth Science (2XDGW8V2)</v>
      </c>
      <c r="C47" s="4" t="str">
        <f t="shared" si="1"/>
        <v>2XDGW8V2.2.1</v>
      </c>
      <c r="D47" s="87" t="s">
        <v>4774</v>
      </c>
      <c r="E47" s="87" t="s">
        <v>4774</v>
      </c>
      <c r="F47" s="87" t="s">
        <v>4735</v>
      </c>
      <c r="G47" s="87" t="s">
        <v>22</v>
      </c>
      <c r="H47" s="85" t="s">
        <v>22</v>
      </c>
      <c r="I47" s="85" t="s">
        <v>22</v>
      </c>
      <c r="J47" s="85" t="s">
        <v>22</v>
      </c>
      <c r="K47" s="85" t="s">
        <v>22</v>
      </c>
      <c r="L47" s="85"/>
      <c r="M47" s="148">
        <v>65.0</v>
      </c>
      <c r="N47" s="148">
        <v>65.0</v>
      </c>
      <c r="O47" s="87" t="s">
        <v>22</v>
      </c>
      <c r="P47" s="3" t="s">
        <v>22</v>
      </c>
      <c r="Q47" s="85" t="s">
        <v>22</v>
      </c>
      <c r="R47" s="85" t="s">
        <v>22</v>
      </c>
      <c r="S47" s="85" t="s">
        <v>22</v>
      </c>
      <c r="T47" s="149"/>
      <c r="U47" s="87" t="s">
        <v>22</v>
      </c>
      <c r="V47" s="85" t="s">
        <v>22</v>
      </c>
      <c r="W47" s="85" t="s">
        <v>22</v>
      </c>
      <c r="X47" s="87" t="s">
        <v>22</v>
      </c>
      <c r="Y47" s="85" t="s">
        <v>22</v>
      </c>
      <c r="Z47" s="85" t="s">
        <v>22</v>
      </c>
      <c r="AA47" s="156"/>
      <c r="AB47" s="87" t="s">
        <v>22</v>
      </c>
      <c r="AC47" s="87" t="s">
        <v>22</v>
      </c>
      <c r="AD47" s="87" t="s">
        <v>22</v>
      </c>
      <c r="AE47" s="151" t="s">
        <v>22</v>
      </c>
      <c r="AF47" s="151" t="s">
        <v>22</v>
      </c>
      <c r="AG47" s="151" t="s">
        <v>22</v>
      </c>
      <c r="AH47" s="151" t="s">
        <v>22</v>
      </c>
      <c r="AI47" s="85" t="s">
        <v>22</v>
      </c>
      <c r="AJ47" s="85" t="s">
        <v>22</v>
      </c>
      <c r="AK47" s="153"/>
      <c r="AL47" s="87" t="s">
        <v>22</v>
      </c>
      <c r="AM47" s="85" t="s">
        <v>22</v>
      </c>
      <c r="AN47" s="87" t="s">
        <v>22</v>
      </c>
      <c r="AO47" s="85" t="s">
        <v>22</v>
      </c>
      <c r="AP47" s="85" t="s">
        <v>22</v>
      </c>
      <c r="AQ47" s="158"/>
      <c r="AR47" s="87" t="s">
        <v>22</v>
      </c>
      <c r="AS47" s="87" t="s">
        <v>4779</v>
      </c>
      <c r="AT47" s="87" t="s">
        <v>22</v>
      </c>
    </row>
    <row r="48">
      <c r="A48" s="87" t="s">
        <v>3824</v>
      </c>
      <c r="B48" s="147" t="str">
        <f> VLOOKUP($A48,datasets!$A:$B,2,0)</f>
        <v>Berveglieri et al. 2016, IEEE Journal of Selected Topics in Applied Earth Observations and Remote Sensing (7BFYB2XH)</v>
      </c>
      <c r="C48" s="4" t="str">
        <f t="shared" si="1"/>
        <v>7BFYB2XH.1.1</v>
      </c>
      <c r="D48" s="87" t="s">
        <v>22</v>
      </c>
      <c r="E48" s="87" t="s">
        <v>22</v>
      </c>
      <c r="F48" s="87" t="s">
        <v>22</v>
      </c>
      <c r="G48" s="87" t="s">
        <v>22</v>
      </c>
      <c r="H48" s="85" t="s">
        <v>22</v>
      </c>
      <c r="I48" s="85" t="s">
        <v>22</v>
      </c>
      <c r="J48" s="151" t="s">
        <v>22</v>
      </c>
      <c r="K48" s="151" t="s">
        <v>22</v>
      </c>
      <c r="L48" s="151"/>
      <c r="M48" s="148">
        <v>3.0</v>
      </c>
      <c r="N48" s="148">
        <v>3.0</v>
      </c>
      <c r="O48" s="83">
        <v>0.0056</v>
      </c>
      <c r="P48" s="83">
        <v>0.0151</v>
      </c>
      <c r="Q48" s="83">
        <v>0.156</v>
      </c>
      <c r="R48" s="151" t="s">
        <v>22</v>
      </c>
      <c r="S48" s="151" t="s">
        <v>22</v>
      </c>
      <c r="T48" s="149"/>
      <c r="U48" s="87">
        <v>3.0</v>
      </c>
      <c r="V48" s="85" t="s">
        <v>22</v>
      </c>
      <c r="W48" s="85" t="s">
        <v>22</v>
      </c>
      <c r="X48" s="87" t="s">
        <v>22</v>
      </c>
      <c r="Y48" s="151" t="s">
        <v>22</v>
      </c>
      <c r="Z48" s="151" t="s">
        <v>22</v>
      </c>
      <c r="AA48" s="156"/>
      <c r="AB48" s="87" t="s">
        <v>4780</v>
      </c>
      <c r="AC48" s="83" t="s">
        <v>4780</v>
      </c>
      <c r="AD48" s="151"/>
      <c r="AE48" s="151" t="s">
        <v>4740</v>
      </c>
      <c r="AF48" s="151" t="s">
        <v>22</v>
      </c>
      <c r="AG48" s="151" t="s">
        <v>22</v>
      </c>
      <c r="AH48" s="151">
        <v>0.5</v>
      </c>
      <c r="AI48" s="151">
        <v>0.5</v>
      </c>
      <c r="AJ48" s="151" t="s">
        <v>22</v>
      </c>
      <c r="AK48" s="153"/>
      <c r="AL48" s="83">
        <v>0.0056</v>
      </c>
      <c r="AM48" s="83">
        <v>0.0151</v>
      </c>
      <c r="AN48" s="83">
        <v>0.156</v>
      </c>
      <c r="AO48" s="87" t="s">
        <v>22</v>
      </c>
      <c r="AP48" s="87" t="s">
        <v>22</v>
      </c>
      <c r="AQ48" s="158"/>
      <c r="AR48" s="83" t="s">
        <v>4743</v>
      </c>
      <c r="AS48" s="87" t="s">
        <v>22</v>
      </c>
      <c r="AT48" s="87" t="s">
        <v>22</v>
      </c>
    </row>
    <row r="49">
      <c r="A49" s="87" t="s">
        <v>3828</v>
      </c>
      <c r="B49" s="147" t="str">
        <f> VLOOKUP($A49,datasets!$A:$B,2,0)</f>
        <v>Berveglieri et al. 2018, ISPRS Journal of Photogrammetry and Remote Sensing (89YP4S4S)</v>
      </c>
      <c r="C49" s="4" t="str">
        <f t="shared" si="1"/>
        <v>89YP4S4S.1.1</v>
      </c>
      <c r="D49" s="83" t="s">
        <v>4781</v>
      </c>
      <c r="E49" s="83" t="s">
        <v>4782</v>
      </c>
      <c r="F49" s="83" t="s">
        <v>4735</v>
      </c>
      <c r="G49" s="87" t="s">
        <v>22</v>
      </c>
      <c r="H49" s="85" t="s">
        <v>22</v>
      </c>
      <c r="I49" s="85" t="s">
        <v>22</v>
      </c>
      <c r="J49" s="87" t="s">
        <v>22</v>
      </c>
      <c r="K49" s="87" t="s">
        <v>22</v>
      </c>
      <c r="L49" s="87"/>
      <c r="M49" s="154">
        <v>6.0</v>
      </c>
      <c r="N49" s="154">
        <v>6.0</v>
      </c>
      <c r="O49" s="87" t="s">
        <v>22</v>
      </c>
      <c r="P49" s="3" t="s">
        <v>22</v>
      </c>
      <c r="Q49" s="83" t="s">
        <v>22</v>
      </c>
      <c r="R49" s="87" t="s">
        <v>22</v>
      </c>
      <c r="S49" s="87" t="s">
        <v>22</v>
      </c>
      <c r="T49" s="149"/>
      <c r="U49" s="87" t="s">
        <v>22</v>
      </c>
      <c r="V49" s="85" t="s">
        <v>22</v>
      </c>
      <c r="W49" s="85" t="s">
        <v>22</v>
      </c>
      <c r="X49" s="87" t="s">
        <v>22</v>
      </c>
      <c r="Y49" s="87" t="s">
        <v>22</v>
      </c>
      <c r="Z49" s="87" t="s">
        <v>22</v>
      </c>
      <c r="AA49" s="156"/>
      <c r="AB49" s="87" t="s">
        <v>4780</v>
      </c>
      <c r="AC49" s="83" t="s">
        <v>4780</v>
      </c>
      <c r="AD49" s="151"/>
      <c r="AE49" s="151" t="s">
        <v>4740</v>
      </c>
      <c r="AF49" s="87" t="s">
        <v>22</v>
      </c>
      <c r="AG49" s="87" t="s">
        <v>22</v>
      </c>
      <c r="AH49" s="151">
        <v>0.5</v>
      </c>
      <c r="AI49" s="151">
        <v>0.5</v>
      </c>
      <c r="AJ49" s="87" t="s">
        <v>22</v>
      </c>
      <c r="AK49" s="153"/>
      <c r="AL49" s="87" t="s">
        <v>22</v>
      </c>
      <c r="AM49" s="83" t="s">
        <v>22</v>
      </c>
      <c r="AN49" s="83" t="s">
        <v>22</v>
      </c>
      <c r="AO49" s="83" t="s">
        <v>22</v>
      </c>
      <c r="AP49" s="83" t="s">
        <v>22</v>
      </c>
      <c r="AQ49" s="158"/>
      <c r="AR49" s="87" t="s">
        <v>22</v>
      </c>
      <c r="AS49" s="87" t="s">
        <v>22</v>
      </c>
      <c r="AT49" s="87" t="s">
        <v>22</v>
      </c>
    </row>
    <row r="50">
      <c r="A50" s="87" t="s">
        <v>3829</v>
      </c>
      <c r="B50" s="147" t="str">
        <f> VLOOKUP($A50,datasets!$A:$B,2,0)</f>
        <v>Berveglieri et al. 2018, ISPRS Journal of Photogrammetry and Remote Sensing (89YP4S4S)</v>
      </c>
      <c r="C50" s="4" t="str">
        <f t="shared" si="1"/>
        <v>89YP4S4S.2.1</v>
      </c>
      <c r="D50" s="83" t="s">
        <v>4781</v>
      </c>
      <c r="E50" s="83" t="s">
        <v>4782</v>
      </c>
      <c r="F50" s="83" t="s">
        <v>4735</v>
      </c>
      <c r="G50" s="87" t="s">
        <v>22</v>
      </c>
      <c r="H50" s="85" t="s">
        <v>22</v>
      </c>
      <c r="I50" s="85" t="s">
        <v>22</v>
      </c>
      <c r="J50" s="151" t="s">
        <v>22</v>
      </c>
      <c r="K50" s="151" t="s">
        <v>22</v>
      </c>
      <c r="L50" s="151"/>
      <c r="M50" s="154">
        <v>6.0</v>
      </c>
      <c r="N50" s="154">
        <v>6.0</v>
      </c>
      <c r="O50" s="87" t="s">
        <v>22</v>
      </c>
      <c r="P50" s="3" t="s">
        <v>22</v>
      </c>
      <c r="Q50" s="83" t="s">
        <v>22</v>
      </c>
      <c r="R50" s="151" t="s">
        <v>22</v>
      </c>
      <c r="S50" s="151" t="s">
        <v>22</v>
      </c>
      <c r="T50" s="149"/>
      <c r="U50" s="87" t="s">
        <v>22</v>
      </c>
      <c r="V50" s="85" t="s">
        <v>22</v>
      </c>
      <c r="W50" s="85" t="s">
        <v>22</v>
      </c>
      <c r="X50" s="87" t="s">
        <v>22</v>
      </c>
      <c r="Y50" s="151" t="s">
        <v>22</v>
      </c>
      <c r="Z50" s="151" t="s">
        <v>22</v>
      </c>
      <c r="AA50" s="156"/>
      <c r="AB50" s="87" t="s">
        <v>4780</v>
      </c>
      <c r="AC50" s="83" t="s">
        <v>4780</v>
      </c>
      <c r="AD50" s="151"/>
      <c r="AE50" s="151" t="s">
        <v>4740</v>
      </c>
      <c r="AF50" s="151" t="s">
        <v>22</v>
      </c>
      <c r="AG50" s="151" t="s">
        <v>22</v>
      </c>
      <c r="AH50" s="151">
        <v>0.5</v>
      </c>
      <c r="AI50" s="151">
        <v>0.5</v>
      </c>
      <c r="AJ50" s="151" t="s">
        <v>22</v>
      </c>
      <c r="AK50" s="153"/>
      <c r="AL50" s="87" t="s">
        <v>22</v>
      </c>
      <c r="AM50" s="83" t="s">
        <v>22</v>
      </c>
      <c r="AN50" s="83" t="s">
        <v>22</v>
      </c>
      <c r="AO50" s="83" t="s">
        <v>22</v>
      </c>
      <c r="AP50" s="83" t="s">
        <v>22</v>
      </c>
      <c r="AQ50" s="158"/>
      <c r="AR50" s="87" t="s">
        <v>22</v>
      </c>
      <c r="AS50" s="87" t="s">
        <v>22</v>
      </c>
      <c r="AT50" s="87" t="s">
        <v>22</v>
      </c>
    </row>
    <row r="51">
      <c r="A51" s="87" t="s">
        <v>1887</v>
      </c>
      <c r="B51" s="147" t="str">
        <f> VLOOKUP($A51,datasets!$A:$B,2,0)</f>
        <v>Betz et al. 2019, Zeitschrift für Geomorphologie (C97XPXE6)</v>
      </c>
      <c r="C51" s="4" t="str">
        <f t="shared" si="1"/>
        <v>C97XPXE6.1.1</v>
      </c>
      <c r="D51" s="83" t="s">
        <v>4781</v>
      </c>
      <c r="E51" s="83" t="s">
        <v>4782</v>
      </c>
      <c r="F51" s="83" t="s">
        <v>4735</v>
      </c>
      <c r="G51" s="87" t="s">
        <v>22</v>
      </c>
      <c r="H51" s="85" t="s">
        <v>22</v>
      </c>
      <c r="I51" s="85" t="s">
        <v>22</v>
      </c>
      <c r="J51" s="85" t="s">
        <v>22</v>
      </c>
      <c r="K51" s="85" t="s">
        <v>22</v>
      </c>
      <c r="L51" s="85"/>
      <c r="M51" s="87" t="s">
        <v>22</v>
      </c>
      <c r="N51" s="148" t="s">
        <v>22</v>
      </c>
      <c r="O51" s="87" t="s">
        <v>22</v>
      </c>
      <c r="P51" s="3" t="s">
        <v>22</v>
      </c>
      <c r="Q51" s="85" t="s">
        <v>22</v>
      </c>
      <c r="R51" s="85" t="s">
        <v>22</v>
      </c>
      <c r="S51" s="85" t="s">
        <v>22</v>
      </c>
      <c r="T51" s="149"/>
      <c r="U51" s="87" t="s">
        <v>22</v>
      </c>
      <c r="V51" s="85" t="s">
        <v>22</v>
      </c>
      <c r="W51" s="85" t="s">
        <v>22</v>
      </c>
      <c r="X51" s="87" t="s">
        <v>22</v>
      </c>
      <c r="Y51" s="85" t="s">
        <v>22</v>
      </c>
      <c r="Z51" s="85" t="s">
        <v>22</v>
      </c>
      <c r="AA51" s="156"/>
      <c r="AB51" s="87" t="s">
        <v>22</v>
      </c>
      <c r="AC51" s="87" t="s">
        <v>22</v>
      </c>
      <c r="AD51" s="151"/>
      <c r="AE51" s="151" t="s">
        <v>22</v>
      </c>
      <c r="AF51" s="151" t="s">
        <v>22</v>
      </c>
      <c r="AG51" s="85" t="s">
        <v>22</v>
      </c>
      <c r="AH51" s="151" t="s">
        <v>22</v>
      </c>
      <c r="AI51" s="85" t="s">
        <v>22</v>
      </c>
      <c r="AJ51" s="85" t="s">
        <v>22</v>
      </c>
      <c r="AK51" s="153"/>
      <c r="AL51" s="87" t="s">
        <v>22</v>
      </c>
      <c r="AM51" s="83" t="s">
        <v>22</v>
      </c>
      <c r="AN51" s="87" t="s">
        <v>22</v>
      </c>
      <c r="AO51" s="85" t="s">
        <v>22</v>
      </c>
      <c r="AP51" s="85" t="s">
        <v>22</v>
      </c>
      <c r="AQ51" s="158"/>
      <c r="AR51" s="16" t="s">
        <v>22</v>
      </c>
      <c r="AS51" s="87" t="s">
        <v>22</v>
      </c>
      <c r="AT51" s="87" t="s">
        <v>4783</v>
      </c>
    </row>
    <row r="52">
      <c r="A52" s="83" t="s">
        <v>1889</v>
      </c>
      <c r="B52" s="147" t="str">
        <f> VLOOKUP($A52,datasets!$A:$B,2,0)</f>
        <v>Betz et al. 2019, Zeitschrift für Geomorphologie (C97XPXE6)</v>
      </c>
      <c r="C52" s="4" t="str">
        <f t="shared" si="1"/>
        <v>C97XPXE6.2.1</v>
      </c>
      <c r="D52" s="83" t="s">
        <v>4781</v>
      </c>
      <c r="E52" s="83" t="s">
        <v>4782</v>
      </c>
      <c r="F52" s="83" t="s">
        <v>4735</v>
      </c>
      <c r="G52" s="87" t="s">
        <v>22</v>
      </c>
      <c r="H52" s="85" t="s">
        <v>22</v>
      </c>
      <c r="I52" s="85" t="s">
        <v>22</v>
      </c>
      <c r="J52" s="85" t="s">
        <v>22</v>
      </c>
      <c r="K52" s="85" t="s">
        <v>22</v>
      </c>
      <c r="L52" s="85"/>
      <c r="M52" s="87" t="s">
        <v>22</v>
      </c>
      <c r="N52" s="148" t="s">
        <v>22</v>
      </c>
      <c r="O52" s="87" t="s">
        <v>22</v>
      </c>
      <c r="P52" s="3" t="s">
        <v>22</v>
      </c>
      <c r="Q52" s="85" t="s">
        <v>22</v>
      </c>
      <c r="R52" s="85" t="s">
        <v>22</v>
      </c>
      <c r="S52" s="85" t="s">
        <v>22</v>
      </c>
      <c r="T52" s="149"/>
      <c r="U52" s="87" t="s">
        <v>22</v>
      </c>
      <c r="V52" s="85" t="s">
        <v>22</v>
      </c>
      <c r="W52" s="85" t="s">
        <v>22</v>
      </c>
      <c r="X52" s="87" t="s">
        <v>22</v>
      </c>
      <c r="Y52" s="85" t="s">
        <v>22</v>
      </c>
      <c r="Z52" s="85" t="s">
        <v>22</v>
      </c>
      <c r="AA52" s="156"/>
      <c r="AB52" s="87" t="s">
        <v>22</v>
      </c>
      <c r="AC52" s="87" t="s">
        <v>22</v>
      </c>
      <c r="AD52" s="151"/>
      <c r="AE52" s="151" t="s">
        <v>22</v>
      </c>
      <c r="AF52" s="151" t="s">
        <v>22</v>
      </c>
      <c r="AG52" s="85" t="s">
        <v>22</v>
      </c>
      <c r="AH52" s="151" t="s">
        <v>22</v>
      </c>
      <c r="AI52" s="85" t="s">
        <v>22</v>
      </c>
      <c r="AJ52" s="85" t="s">
        <v>22</v>
      </c>
      <c r="AK52" s="153"/>
      <c r="AL52" s="87" t="s">
        <v>22</v>
      </c>
      <c r="AM52" s="83" t="s">
        <v>22</v>
      </c>
      <c r="AN52" s="87" t="s">
        <v>22</v>
      </c>
      <c r="AO52" s="85" t="s">
        <v>22</v>
      </c>
      <c r="AP52" s="85" t="s">
        <v>22</v>
      </c>
      <c r="AQ52" s="158"/>
      <c r="AR52" s="16" t="s">
        <v>22</v>
      </c>
      <c r="AS52" s="87" t="s">
        <v>22</v>
      </c>
      <c r="AT52" s="87" t="s">
        <v>4783</v>
      </c>
    </row>
    <row r="53">
      <c r="A53" s="87" t="s">
        <v>3830</v>
      </c>
      <c r="B53" s="147" t="str">
        <f> VLOOKUP($A53,datasets!$A:$B,2,0)</f>
        <v>Bhattacharya et al. 2018, 2018 4th International Conference on Recent Advances in Information Technology (2HQXTLS6)</v>
      </c>
      <c r="C53" s="4" t="str">
        <f t="shared" si="1"/>
        <v>2HQXTLS6.1.1</v>
      </c>
      <c r="D53" s="83" t="s">
        <v>4784</v>
      </c>
      <c r="E53" s="83" t="s">
        <v>4785</v>
      </c>
      <c r="F53" s="83" t="s">
        <v>4735</v>
      </c>
      <c r="G53" s="87" t="s">
        <v>22</v>
      </c>
      <c r="H53" s="85" t="s">
        <v>22</v>
      </c>
      <c r="I53" s="85" t="s">
        <v>22</v>
      </c>
      <c r="J53" s="85" t="s">
        <v>22</v>
      </c>
      <c r="K53" s="85" t="s">
        <v>22</v>
      </c>
      <c r="L53" s="85"/>
      <c r="M53" s="154">
        <v>64.0</v>
      </c>
      <c r="N53" s="154">
        <v>64.0</v>
      </c>
      <c r="O53" s="83" t="s">
        <v>22</v>
      </c>
      <c r="P53" s="83" t="s">
        <v>22</v>
      </c>
      <c r="Q53" s="83" t="s">
        <v>22</v>
      </c>
      <c r="R53" s="85" t="s">
        <v>22</v>
      </c>
      <c r="S53" s="85" t="s">
        <v>22</v>
      </c>
      <c r="T53" s="149"/>
      <c r="U53" s="87" t="s">
        <v>22</v>
      </c>
      <c r="V53" s="85" t="s">
        <v>22</v>
      </c>
      <c r="W53" s="85" t="s">
        <v>22</v>
      </c>
      <c r="X53" s="87" t="s">
        <v>22</v>
      </c>
      <c r="Y53" s="85" t="s">
        <v>22</v>
      </c>
      <c r="Z53" s="85" t="s">
        <v>22</v>
      </c>
      <c r="AA53" s="156"/>
      <c r="AB53" s="87" t="s">
        <v>4786</v>
      </c>
      <c r="AC53" s="83" t="s">
        <v>4787</v>
      </c>
      <c r="AD53" s="151"/>
      <c r="AE53" s="151" t="s">
        <v>4735</v>
      </c>
      <c r="AF53" s="151" t="s">
        <v>22</v>
      </c>
      <c r="AG53" s="83" t="s">
        <v>22</v>
      </c>
      <c r="AH53" s="151" t="s">
        <v>22</v>
      </c>
      <c r="AI53" s="85" t="s">
        <v>22</v>
      </c>
      <c r="AJ53" s="85" t="s">
        <v>22</v>
      </c>
      <c r="AK53" s="153"/>
      <c r="AL53" s="87" t="s">
        <v>22</v>
      </c>
      <c r="AM53" s="83" t="s">
        <v>22</v>
      </c>
      <c r="AN53" s="87" t="s">
        <v>22</v>
      </c>
      <c r="AO53" s="85" t="s">
        <v>22</v>
      </c>
      <c r="AP53" s="85" t="s">
        <v>22</v>
      </c>
      <c r="AQ53" s="158"/>
      <c r="AR53" s="83" t="s">
        <v>22</v>
      </c>
      <c r="AS53" s="87" t="s">
        <v>4779</v>
      </c>
      <c r="AT53" s="83" t="s">
        <v>4788</v>
      </c>
    </row>
    <row r="54">
      <c r="A54" s="87" t="s">
        <v>3835</v>
      </c>
      <c r="B54" s="147" t="str">
        <f> VLOOKUP($A54,datasets!$A:$B,2,0)</f>
        <v>Bitelli and Girelli 2009, Journal of Cultural Heritage (U5IZQNWE)</v>
      </c>
      <c r="C54" s="4" t="str">
        <f t="shared" si="1"/>
        <v>U5IZQNWE.1.1</v>
      </c>
      <c r="D54" s="83" t="s">
        <v>4789</v>
      </c>
      <c r="E54" s="83" t="s">
        <v>4785</v>
      </c>
      <c r="F54" s="83" t="s">
        <v>4735</v>
      </c>
      <c r="G54" s="87" t="s">
        <v>22</v>
      </c>
      <c r="H54" s="85" t="s">
        <v>22</v>
      </c>
      <c r="I54" s="85" t="s">
        <v>22</v>
      </c>
      <c r="J54" s="85" t="s">
        <v>22</v>
      </c>
      <c r="K54" s="85" t="s">
        <v>22</v>
      </c>
      <c r="L54" s="85"/>
      <c r="M54" s="148">
        <v>23.0</v>
      </c>
      <c r="N54" s="148">
        <v>23.0</v>
      </c>
      <c r="O54" s="83" t="s">
        <v>22</v>
      </c>
      <c r="P54" s="83" t="s">
        <v>22</v>
      </c>
      <c r="Q54" s="83" t="s">
        <v>22</v>
      </c>
      <c r="R54" s="83" t="s">
        <v>22</v>
      </c>
      <c r="S54" s="83">
        <v>5.0</v>
      </c>
      <c r="T54" s="149"/>
      <c r="U54" s="87" t="s">
        <v>22</v>
      </c>
      <c r="V54" s="85" t="s">
        <v>22</v>
      </c>
      <c r="W54" s="85" t="s">
        <v>22</v>
      </c>
      <c r="X54" s="87" t="s">
        <v>22</v>
      </c>
      <c r="Y54" s="83" t="s">
        <v>22</v>
      </c>
      <c r="Z54" s="83" t="s">
        <v>22</v>
      </c>
      <c r="AA54" s="156"/>
      <c r="AB54" s="83" t="s">
        <v>3766</v>
      </c>
      <c r="AC54" s="83" t="s">
        <v>3766</v>
      </c>
      <c r="AD54" s="151"/>
      <c r="AE54" s="157" t="s">
        <v>4740</v>
      </c>
      <c r="AF54" s="151" t="s">
        <v>22</v>
      </c>
      <c r="AG54" s="83" t="s">
        <v>22</v>
      </c>
      <c r="AH54" s="151" t="s">
        <v>22</v>
      </c>
      <c r="AI54" s="83" t="s">
        <v>22</v>
      </c>
      <c r="AJ54" s="83" t="s">
        <v>22</v>
      </c>
      <c r="AK54" s="153"/>
      <c r="AL54" s="87" t="s">
        <v>22</v>
      </c>
      <c r="AM54" s="83" t="s">
        <v>22</v>
      </c>
      <c r="AN54" s="87" t="s">
        <v>22</v>
      </c>
      <c r="AO54" s="83" t="s">
        <v>22</v>
      </c>
      <c r="AP54" s="83">
        <v>5.0</v>
      </c>
      <c r="AQ54" s="158"/>
      <c r="AR54" s="83" t="s">
        <v>4743</v>
      </c>
      <c r="AS54" s="87" t="s">
        <v>22</v>
      </c>
      <c r="AT54" s="83" t="s">
        <v>4790</v>
      </c>
    </row>
    <row r="55">
      <c r="A55" s="87" t="s">
        <v>4544</v>
      </c>
      <c r="B55" s="147" t="str">
        <f> VLOOKUP($A55,datasets!$A:$B,2,0)</f>
        <v>Bjørk et al. 2012, Nature Geoscience (K8DGTW2N)</v>
      </c>
      <c r="C55" s="4" t="str">
        <f t="shared" si="1"/>
        <v>K8DGTW2N.1.1</v>
      </c>
      <c r="D55" s="87" t="s">
        <v>4756</v>
      </c>
      <c r="E55" s="87" t="s">
        <v>4782</v>
      </c>
      <c r="F55" s="87" t="s">
        <v>4735</v>
      </c>
      <c r="G55" s="87" t="s">
        <v>22</v>
      </c>
      <c r="H55" s="85" t="s">
        <v>22</v>
      </c>
      <c r="I55" s="87" t="s">
        <v>22</v>
      </c>
      <c r="J55" s="87" t="s">
        <v>22</v>
      </c>
      <c r="K55" s="87" t="s">
        <v>22</v>
      </c>
      <c r="L55" s="87"/>
      <c r="M55" s="87" t="s">
        <v>22</v>
      </c>
      <c r="N55" s="87" t="s">
        <v>22</v>
      </c>
      <c r="O55" s="87" t="s">
        <v>22</v>
      </c>
      <c r="P55" s="87" t="s">
        <v>22</v>
      </c>
      <c r="Q55" s="87" t="s">
        <v>22</v>
      </c>
      <c r="R55" s="87" t="s">
        <v>22</v>
      </c>
      <c r="S55" s="87" t="s">
        <v>22</v>
      </c>
      <c r="T55" s="87"/>
      <c r="U55" s="87" t="s">
        <v>22</v>
      </c>
      <c r="V55" s="85" t="s">
        <v>22</v>
      </c>
      <c r="W55" s="85" t="s">
        <v>22</v>
      </c>
      <c r="X55" s="87" t="s">
        <v>22</v>
      </c>
      <c r="Y55" s="87" t="s">
        <v>22</v>
      </c>
      <c r="Z55" s="87" t="s">
        <v>22</v>
      </c>
      <c r="AA55" s="87"/>
      <c r="AB55" s="87" t="s">
        <v>22</v>
      </c>
      <c r="AC55" s="87" t="s">
        <v>22</v>
      </c>
      <c r="AD55" s="87"/>
      <c r="AE55" s="87" t="s">
        <v>22</v>
      </c>
      <c r="AF55" s="87" t="s">
        <v>22</v>
      </c>
      <c r="AG55" s="87" t="s">
        <v>22</v>
      </c>
      <c r="AH55" s="87" t="s">
        <v>22</v>
      </c>
      <c r="AI55" s="87" t="s">
        <v>22</v>
      </c>
      <c r="AJ55" s="87" t="s">
        <v>22</v>
      </c>
      <c r="AK55" s="87"/>
      <c r="AL55" s="87" t="s">
        <v>22</v>
      </c>
      <c r="AM55" s="83" t="s">
        <v>22</v>
      </c>
      <c r="AN55" s="87" t="s">
        <v>22</v>
      </c>
      <c r="AO55" s="87" t="s">
        <v>22</v>
      </c>
      <c r="AP55" s="87" t="s">
        <v>22</v>
      </c>
      <c r="AQ55" s="87"/>
      <c r="AR55" s="87" t="s">
        <v>22</v>
      </c>
      <c r="AS55" s="87" t="s">
        <v>4791</v>
      </c>
      <c r="AT55" s="87" t="s">
        <v>4792</v>
      </c>
    </row>
    <row r="56">
      <c r="A56" s="87" t="s">
        <v>4546</v>
      </c>
      <c r="B56" s="147" t="str">
        <f> VLOOKUP($A56,datasets!$A:$B,2,0)</f>
        <v>Bjørk et al. 2012, Nature Geoscience (K8DGTW2N)</v>
      </c>
      <c r="C56" s="4" t="str">
        <f t="shared" si="1"/>
        <v>K8DGTW2N.2.1</v>
      </c>
      <c r="D56" s="87" t="s">
        <v>4756</v>
      </c>
      <c r="E56" s="87" t="s">
        <v>4782</v>
      </c>
      <c r="F56" s="87" t="s">
        <v>4735</v>
      </c>
      <c r="G56" s="87" t="s">
        <v>22</v>
      </c>
      <c r="H56" s="85" t="s">
        <v>22</v>
      </c>
      <c r="I56" s="87" t="s">
        <v>22</v>
      </c>
      <c r="J56" s="87" t="s">
        <v>22</v>
      </c>
      <c r="K56" s="87" t="s">
        <v>22</v>
      </c>
      <c r="L56" s="87"/>
      <c r="M56" s="87" t="s">
        <v>22</v>
      </c>
      <c r="N56" s="87" t="s">
        <v>22</v>
      </c>
      <c r="O56" s="87" t="s">
        <v>22</v>
      </c>
      <c r="P56" s="87" t="s">
        <v>22</v>
      </c>
      <c r="Q56" s="87" t="s">
        <v>22</v>
      </c>
      <c r="R56" s="87" t="s">
        <v>22</v>
      </c>
      <c r="S56" s="87" t="s">
        <v>22</v>
      </c>
      <c r="T56" s="87"/>
      <c r="U56" s="87" t="s">
        <v>22</v>
      </c>
      <c r="V56" s="87" t="s">
        <v>22</v>
      </c>
      <c r="W56" s="87" t="s">
        <v>22</v>
      </c>
      <c r="X56" s="87" t="s">
        <v>22</v>
      </c>
      <c r="Y56" s="87" t="s">
        <v>22</v>
      </c>
      <c r="Z56" s="87" t="s">
        <v>22</v>
      </c>
      <c r="AA56" s="87"/>
      <c r="AB56" s="87" t="s">
        <v>22</v>
      </c>
      <c r="AC56" s="87" t="s">
        <v>22</v>
      </c>
      <c r="AD56" s="87"/>
      <c r="AE56" s="87" t="s">
        <v>22</v>
      </c>
      <c r="AF56" s="87" t="s">
        <v>22</v>
      </c>
      <c r="AG56" s="87" t="s">
        <v>22</v>
      </c>
      <c r="AH56" s="87" t="s">
        <v>22</v>
      </c>
      <c r="AI56" s="87" t="s">
        <v>22</v>
      </c>
      <c r="AJ56" s="87" t="s">
        <v>22</v>
      </c>
      <c r="AK56" s="87"/>
      <c r="AL56" s="87" t="s">
        <v>22</v>
      </c>
      <c r="AM56" s="83" t="s">
        <v>22</v>
      </c>
      <c r="AN56" s="87" t="s">
        <v>22</v>
      </c>
      <c r="AO56" s="87" t="s">
        <v>22</v>
      </c>
      <c r="AP56" s="87" t="s">
        <v>22</v>
      </c>
      <c r="AQ56" s="87"/>
      <c r="AR56" s="87" t="s">
        <v>22</v>
      </c>
      <c r="AS56" s="87" t="s">
        <v>4791</v>
      </c>
      <c r="AT56" s="87" t="s">
        <v>4792</v>
      </c>
    </row>
    <row r="57">
      <c r="A57" s="87" t="s">
        <v>4547</v>
      </c>
      <c r="B57" s="147" t="str">
        <f> VLOOKUP($A57,datasets!$A:$B,2,0)</f>
        <v>Bjørk et al. 2012, Nature Geoscience (K8DGTW2N)</v>
      </c>
      <c r="C57" s="4" t="str">
        <f t="shared" si="1"/>
        <v>K8DGTW2N.3.1</v>
      </c>
      <c r="D57" s="87" t="s">
        <v>4756</v>
      </c>
      <c r="E57" s="87" t="s">
        <v>4782</v>
      </c>
      <c r="F57" s="87" t="s">
        <v>4735</v>
      </c>
      <c r="G57" s="87" t="s">
        <v>22</v>
      </c>
      <c r="H57" s="85" t="s">
        <v>22</v>
      </c>
      <c r="I57" s="87" t="s">
        <v>22</v>
      </c>
      <c r="J57" s="87" t="s">
        <v>22</v>
      </c>
      <c r="K57" s="87" t="s">
        <v>22</v>
      </c>
      <c r="L57" s="87"/>
      <c r="M57" s="87" t="s">
        <v>22</v>
      </c>
      <c r="N57" s="87" t="s">
        <v>22</v>
      </c>
      <c r="O57" s="87" t="s">
        <v>22</v>
      </c>
      <c r="P57" s="87" t="s">
        <v>22</v>
      </c>
      <c r="Q57" s="87" t="s">
        <v>22</v>
      </c>
      <c r="R57" s="87" t="s">
        <v>22</v>
      </c>
      <c r="S57" s="87" t="s">
        <v>22</v>
      </c>
      <c r="T57" s="87"/>
      <c r="U57" s="87" t="s">
        <v>22</v>
      </c>
      <c r="V57" s="87" t="s">
        <v>22</v>
      </c>
      <c r="W57" s="87" t="s">
        <v>22</v>
      </c>
      <c r="X57" s="87" t="s">
        <v>22</v>
      </c>
      <c r="Y57" s="87" t="s">
        <v>22</v>
      </c>
      <c r="Z57" s="87" t="s">
        <v>22</v>
      </c>
      <c r="AA57" s="87"/>
      <c r="AB57" s="87" t="s">
        <v>22</v>
      </c>
      <c r="AC57" s="87" t="s">
        <v>22</v>
      </c>
      <c r="AD57" s="87"/>
      <c r="AE57" s="87" t="s">
        <v>22</v>
      </c>
      <c r="AF57" s="87" t="s">
        <v>22</v>
      </c>
      <c r="AG57" s="87" t="s">
        <v>22</v>
      </c>
      <c r="AH57" s="87" t="s">
        <v>22</v>
      </c>
      <c r="AI57" s="87" t="s">
        <v>22</v>
      </c>
      <c r="AJ57" s="87" t="s">
        <v>22</v>
      </c>
      <c r="AK57" s="87"/>
      <c r="AL57" s="87" t="s">
        <v>22</v>
      </c>
      <c r="AM57" s="83" t="s">
        <v>22</v>
      </c>
      <c r="AN57" s="87" t="s">
        <v>22</v>
      </c>
      <c r="AO57" s="87" t="s">
        <v>22</v>
      </c>
      <c r="AP57" s="87" t="s">
        <v>22</v>
      </c>
      <c r="AQ57" s="87"/>
      <c r="AR57" s="87" t="s">
        <v>22</v>
      </c>
      <c r="AS57" s="87" t="s">
        <v>4791</v>
      </c>
      <c r="AT57" s="87" t="s">
        <v>4792</v>
      </c>
    </row>
    <row r="58">
      <c r="A58" s="87" t="s">
        <v>4548</v>
      </c>
      <c r="B58" s="147" t="str">
        <f> VLOOKUP($A58,datasets!$A:$B,2,0)</f>
        <v>Bjørk et al. 2012, Nature Geoscience (K8DGTW2N)</v>
      </c>
      <c r="C58" s="4" t="str">
        <f t="shared" si="1"/>
        <v>K8DGTW2N.4.1</v>
      </c>
      <c r="D58" s="87" t="s">
        <v>4756</v>
      </c>
      <c r="E58" s="87" t="s">
        <v>4782</v>
      </c>
      <c r="F58" s="87" t="s">
        <v>4735</v>
      </c>
      <c r="G58" s="87" t="s">
        <v>22</v>
      </c>
      <c r="H58" s="85" t="s">
        <v>22</v>
      </c>
      <c r="I58" s="87" t="s">
        <v>22</v>
      </c>
      <c r="J58" s="87" t="s">
        <v>22</v>
      </c>
      <c r="K58" s="87" t="s">
        <v>22</v>
      </c>
      <c r="L58" s="87"/>
      <c r="M58" s="87" t="s">
        <v>22</v>
      </c>
      <c r="N58" s="87" t="s">
        <v>22</v>
      </c>
      <c r="O58" s="87" t="s">
        <v>22</v>
      </c>
      <c r="P58" s="87" t="s">
        <v>22</v>
      </c>
      <c r="Q58" s="87" t="s">
        <v>22</v>
      </c>
      <c r="R58" s="87" t="s">
        <v>22</v>
      </c>
      <c r="S58" s="87" t="s">
        <v>22</v>
      </c>
      <c r="T58" s="87"/>
      <c r="U58" s="87" t="s">
        <v>22</v>
      </c>
      <c r="V58" s="87" t="s">
        <v>22</v>
      </c>
      <c r="W58" s="87" t="s">
        <v>22</v>
      </c>
      <c r="X58" s="87" t="s">
        <v>22</v>
      </c>
      <c r="Y58" s="87" t="s">
        <v>22</v>
      </c>
      <c r="Z58" s="87" t="s">
        <v>22</v>
      </c>
      <c r="AA58" s="87"/>
      <c r="AB58" s="87" t="s">
        <v>22</v>
      </c>
      <c r="AC58" s="87" t="s">
        <v>22</v>
      </c>
      <c r="AD58" s="87"/>
      <c r="AE58" s="87" t="s">
        <v>22</v>
      </c>
      <c r="AF58" s="87" t="s">
        <v>22</v>
      </c>
      <c r="AG58" s="87" t="s">
        <v>22</v>
      </c>
      <c r="AH58" s="87" t="s">
        <v>22</v>
      </c>
      <c r="AI58" s="87" t="s">
        <v>22</v>
      </c>
      <c r="AJ58" s="87" t="s">
        <v>22</v>
      </c>
      <c r="AK58" s="87"/>
      <c r="AL58" s="87" t="s">
        <v>22</v>
      </c>
      <c r="AM58" s="83" t="s">
        <v>22</v>
      </c>
      <c r="AN58" s="87" t="s">
        <v>22</v>
      </c>
      <c r="AO58" s="87" t="s">
        <v>22</v>
      </c>
      <c r="AP58" s="87" t="s">
        <v>22</v>
      </c>
      <c r="AQ58" s="87"/>
      <c r="AR58" s="87" t="s">
        <v>22</v>
      </c>
      <c r="AS58" s="87" t="s">
        <v>4791</v>
      </c>
      <c r="AT58" s="87" t="s">
        <v>4792</v>
      </c>
    </row>
    <row r="59">
      <c r="A59" s="87" t="s">
        <v>4549</v>
      </c>
      <c r="B59" s="147" t="str">
        <f> VLOOKUP($A59,datasets!$A:$B,2,0)</f>
        <v>Bjørk et al. 2012, Nature Geoscience (K8DGTW2N)</v>
      </c>
      <c r="C59" s="4" t="str">
        <f t="shared" si="1"/>
        <v>K8DGTW2N.5.1</v>
      </c>
      <c r="D59" s="87" t="s">
        <v>4756</v>
      </c>
      <c r="E59" s="87" t="s">
        <v>4782</v>
      </c>
      <c r="F59" s="87" t="s">
        <v>4735</v>
      </c>
      <c r="G59" s="87" t="s">
        <v>22</v>
      </c>
      <c r="H59" s="85" t="s">
        <v>22</v>
      </c>
      <c r="I59" s="87" t="s">
        <v>22</v>
      </c>
      <c r="J59" s="87" t="s">
        <v>22</v>
      </c>
      <c r="K59" s="87" t="s">
        <v>22</v>
      </c>
      <c r="L59" s="87"/>
      <c r="M59" s="87" t="s">
        <v>22</v>
      </c>
      <c r="N59" s="87" t="s">
        <v>22</v>
      </c>
      <c r="O59" s="87" t="s">
        <v>22</v>
      </c>
      <c r="P59" s="87" t="s">
        <v>22</v>
      </c>
      <c r="Q59" s="87" t="s">
        <v>22</v>
      </c>
      <c r="R59" s="87" t="s">
        <v>22</v>
      </c>
      <c r="S59" s="87" t="s">
        <v>22</v>
      </c>
      <c r="T59" s="87"/>
      <c r="U59" s="87" t="s">
        <v>22</v>
      </c>
      <c r="V59" s="87" t="s">
        <v>22</v>
      </c>
      <c r="W59" s="87" t="s">
        <v>22</v>
      </c>
      <c r="X59" s="87" t="s">
        <v>22</v>
      </c>
      <c r="Y59" s="87" t="s">
        <v>22</v>
      </c>
      <c r="Z59" s="87" t="s">
        <v>22</v>
      </c>
      <c r="AA59" s="87"/>
      <c r="AB59" s="87" t="s">
        <v>22</v>
      </c>
      <c r="AC59" s="87" t="s">
        <v>22</v>
      </c>
      <c r="AD59" s="87"/>
      <c r="AE59" s="87" t="s">
        <v>22</v>
      </c>
      <c r="AF59" s="87" t="s">
        <v>22</v>
      </c>
      <c r="AG59" s="87" t="s">
        <v>22</v>
      </c>
      <c r="AH59" s="87" t="s">
        <v>22</v>
      </c>
      <c r="AI59" s="87" t="s">
        <v>22</v>
      </c>
      <c r="AJ59" s="87" t="s">
        <v>22</v>
      </c>
      <c r="AK59" s="87"/>
      <c r="AL59" s="87" t="s">
        <v>22</v>
      </c>
      <c r="AM59" s="83" t="s">
        <v>22</v>
      </c>
      <c r="AN59" s="87" t="s">
        <v>22</v>
      </c>
      <c r="AO59" s="87" t="s">
        <v>22</v>
      </c>
      <c r="AP59" s="87" t="s">
        <v>22</v>
      </c>
      <c r="AQ59" s="87"/>
      <c r="AR59" s="87" t="s">
        <v>22</v>
      </c>
      <c r="AS59" s="87" t="s">
        <v>4791</v>
      </c>
      <c r="AT59" s="87" t="s">
        <v>4792</v>
      </c>
    </row>
    <row r="60">
      <c r="A60" s="87" t="s">
        <v>4550</v>
      </c>
      <c r="B60" s="147" t="str">
        <f> VLOOKUP($A60,datasets!$A:$B,2,0)</f>
        <v>Bjørk et al. 2012, Nature Geoscience (K8DGTW2N)</v>
      </c>
      <c r="C60" s="4" t="str">
        <f t="shared" si="1"/>
        <v>K8DGTW2N.6.1</v>
      </c>
      <c r="D60" s="87" t="s">
        <v>4756</v>
      </c>
      <c r="E60" s="87" t="s">
        <v>4782</v>
      </c>
      <c r="F60" s="87" t="s">
        <v>4735</v>
      </c>
      <c r="G60" s="87" t="s">
        <v>22</v>
      </c>
      <c r="H60" s="85" t="s">
        <v>22</v>
      </c>
      <c r="I60" s="87" t="s">
        <v>22</v>
      </c>
      <c r="J60" s="87" t="s">
        <v>22</v>
      </c>
      <c r="K60" s="87" t="s">
        <v>22</v>
      </c>
      <c r="L60" s="87"/>
      <c r="M60" s="87" t="s">
        <v>22</v>
      </c>
      <c r="N60" s="87" t="s">
        <v>22</v>
      </c>
      <c r="O60" s="87" t="s">
        <v>22</v>
      </c>
      <c r="P60" s="87" t="s">
        <v>22</v>
      </c>
      <c r="Q60" s="87" t="s">
        <v>22</v>
      </c>
      <c r="R60" s="87" t="s">
        <v>22</v>
      </c>
      <c r="S60" s="87" t="s">
        <v>22</v>
      </c>
      <c r="T60" s="87"/>
      <c r="U60" s="87" t="s">
        <v>22</v>
      </c>
      <c r="V60" s="87" t="s">
        <v>22</v>
      </c>
      <c r="W60" s="87" t="s">
        <v>22</v>
      </c>
      <c r="X60" s="87" t="s">
        <v>22</v>
      </c>
      <c r="Y60" s="87" t="s">
        <v>22</v>
      </c>
      <c r="Z60" s="87" t="s">
        <v>22</v>
      </c>
      <c r="AA60" s="87"/>
      <c r="AB60" s="87" t="s">
        <v>22</v>
      </c>
      <c r="AC60" s="87" t="s">
        <v>22</v>
      </c>
      <c r="AD60" s="87"/>
      <c r="AE60" s="87" t="s">
        <v>22</v>
      </c>
      <c r="AF60" s="87" t="s">
        <v>22</v>
      </c>
      <c r="AG60" s="87" t="s">
        <v>22</v>
      </c>
      <c r="AH60" s="87" t="s">
        <v>22</v>
      </c>
      <c r="AI60" s="87" t="s">
        <v>22</v>
      </c>
      <c r="AJ60" s="87" t="s">
        <v>22</v>
      </c>
      <c r="AK60" s="87"/>
      <c r="AL60" s="87" t="s">
        <v>22</v>
      </c>
      <c r="AM60" s="83" t="s">
        <v>22</v>
      </c>
      <c r="AN60" s="87" t="s">
        <v>22</v>
      </c>
      <c r="AO60" s="87" t="s">
        <v>22</v>
      </c>
      <c r="AP60" s="87" t="s">
        <v>22</v>
      </c>
      <c r="AQ60" s="87"/>
      <c r="AR60" s="87" t="s">
        <v>22</v>
      </c>
      <c r="AS60" s="87" t="s">
        <v>4791</v>
      </c>
      <c r="AT60" s="87" t="s">
        <v>4792</v>
      </c>
    </row>
    <row r="61">
      <c r="A61" s="87" t="s">
        <v>4551</v>
      </c>
      <c r="B61" s="147" t="str">
        <f> VLOOKUP($A61,datasets!$A:$B,2,0)</f>
        <v>Bjørk et al. 2012, Nature Geoscience (K8DGTW2N)</v>
      </c>
      <c r="C61" s="4" t="str">
        <f t="shared" si="1"/>
        <v>K8DGTW2N.7.1</v>
      </c>
      <c r="D61" s="87" t="s">
        <v>4756</v>
      </c>
      <c r="E61" s="87" t="s">
        <v>4782</v>
      </c>
      <c r="F61" s="87" t="s">
        <v>4735</v>
      </c>
      <c r="G61" s="87" t="s">
        <v>22</v>
      </c>
      <c r="H61" s="85" t="s">
        <v>22</v>
      </c>
      <c r="I61" s="87" t="s">
        <v>22</v>
      </c>
      <c r="J61" s="87" t="s">
        <v>22</v>
      </c>
      <c r="K61" s="87" t="s">
        <v>22</v>
      </c>
      <c r="L61" s="87"/>
      <c r="M61" s="87" t="s">
        <v>22</v>
      </c>
      <c r="N61" s="87" t="s">
        <v>22</v>
      </c>
      <c r="O61" s="87" t="s">
        <v>22</v>
      </c>
      <c r="P61" s="87" t="s">
        <v>22</v>
      </c>
      <c r="Q61" s="87" t="s">
        <v>22</v>
      </c>
      <c r="R61" s="87" t="s">
        <v>22</v>
      </c>
      <c r="S61" s="87" t="s">
        <v>22</v>
      </c>
      <c r="T61" s="87"/>
      <c r="U61" s="87" t="s">
        <v>22</v>
      </c>
      <c r="V61" s="87" t="s">
        <v>22</v>
      </c>
      <c r="W61" s="87" t="s">
        <v>22</v>
      </c>
      <c r="X61" s="87" t="s">
        <v>22</v>
      </c>
      <c r="Y61" s="87" t="s">
        <v>22</v>
      </c>
      <c r="Z61" s="87" t="s">
        <v>22</v>
      </c>
      <c r="AA61" s="87"/>
      <c r="AB61" s="87" t="s">
        <v>22</v>
      </c>
      <c r="AC61" s="87" t="s">
        <v>22</v>
      </c>
      <c r="AD61" s="87"/>
      <c r="AE61" s="87" t="s">
        <v>22</v>
      </c>
      <c r="AF61" s="87" t="s">
        <v>22</v>
      </c>
      <c r="AG61" s="87" t="s">
        <v>22</v>
      </c>
      <c r="AH61" s="87" t="s">
        <v>22</v>
      </c>
      <c r="AI61" s="87" t="s">
        <v>22</v>
      </c>
      <c r="AJ61" s="87" t="s">
        <v>22</v>
      </c>
      <c r="AK61" s="87"/>
      <c r="AL61" s="87" t="s">
        <v>22</v>
      </c>
      <c r="AM61" s="83" t="s">
        <v>22</v>
      </c>
      <c r="AN61" s="87" t="s">
        <v>22</v>
      </c>
      <c r="AO61" s="87" t="s">
        <v>22</v>
      </c>
      <c r="AP61" s="87" t="s">
        <v>22</v>
      </c>
      <c r="AQ61" s="87"/>
      <c r="AR61" s="87" t="s">
        <v>22</v>
      </c>
      <c r="AS61" s="87" t="s">
        <v>4791</v>
      </c>
      <c r="AT61" s="87" t="s">
        <v>4792</v>
      </c>
    </row>
    <row r="62">
      <c r="A62" s="87" t="s">
        <v>3839</v>
      </c>
      <c r="B62" s="147" t="str">
        <f> VLOOKUP($A62,datasets!$A:$B,2,0)</f>
        <v>Bolch et al. 2008, Journal of Glaciology (VZSHSDVT)</v>
      </c>
      <c r="C62" s="4" t="str">
        <f t="shared" si="1"/>
        <v>VZSHSDVT.1.1</v>
      </c>
      <c r="D62" s="87" t="s">
        <v>4793</v>
      </c>
      <c r="E62" s="85" t="s">
        <v>4794</v>
      </c>
      <c r="F62" s="87" t="s">
        <v>4735</v>
      </c>
      <c r="G62" s="85" t="s">
        <v>22</v>
      </c>
      <c r="H62" s="85" t="s">
        <v>22</v>
      </c>
      <c r="I62" s="85" t="s">
        <v>22</v>
      </c>
      <c r="J62" s="87" t="s">
        <v>22</v>
      </c>
      <c r="K62" s="87" t="s">
        <v>22</v>
      </c>
      <c r="L62" s="87"/>
      <c r="M62" s="85" t="s">
        <v>4795</v>
      </c>
      <c r="N62" s="148">
        <v>100.0</v>
      </c>
      <c r="O62" s="87" t="s">
        <v>22</v>
      </c>
      <c r="P62" s="87" t="s">
        <v>22</v>
      </c>
      <c r="Q62" s="87">
        <v>56.5</v>
      </c>
      <c r="R62" s="83">
        <v>20.0</v>
      </c>
      <c r="S62" s="87" t="s">
        <v>22</v>
      </c>
      <c r="T62" s="149"/>
      <c r="U62" s="85" t="s">
        <v>22</v>
      </c>
      <c r="V62" s="85" t="s">
        <v>22</v>
      </c>
      <c r="W62" s="87" t="s">
        <v>22</v>
      </c>
      <c r="X62" s="85" t="s">
        <v>22</v>
      </c>
      <c r="Y62" s="85" t="s">
        <v>22</v>
      </c>
      <c r="Z62" s="85" t="s">
        <v>22</v>
      </c>
      <c r="AA62" s="156"/>
      <c r="AB62" s="155" t="s">
        <v>4796</v>
      </c>
      <c r="AC62" s="155" t="s">
        <v>4797</v>
      </c>
      <c r="AD62" s="151"/>
      <c r="AE62" s="157" t="s">
        <v>4735</v>
      </c>
      <c r="AF62" s="151" t="s">
        <v>22</v>
      </c>
      <c r="AG62" s="85" t="s">
        <v>22</v>
      </c>
      <c r="AH62" s="151" t="s">
        <v>22</v>
      </c>
      <c r="AI62" s="85" t="s">
        <v>22</v>
      </c>
      <c r="AJ62" s="85" t="s">
        <v>22</v>
      </c>
      <c r="AK62" s="153"/>
      <c r="AL62" s="85" t="s">
        <v>22</v>
      </c>
      <c r="AM62" s="83" t="s">
        <v>22</v>
      </c>
      <c r="AN62" s="83">
        <v>56.5</v>
      </c>
      <c r="AO62" s="85" t="s">
        <v>22</v>
      </c>
      <c r="AP62" s="85" t="s">
        <v>22</v>
      </c>
      <c r="AQ62" s="158"/>
      <c r="AR62" s="87" t="s">
        <v>4743</v>
      </c>
      <c r="AS62" s="85" t="s">
        <v>22</v>
      </c>
      <c r="AT62" s="87" t="s">
        <v>22</v>
      </c>
    </row>
    <row r="63">
      <c r="A63" s="87" t="s">
        <v>1903</v>
      </c>
      <c r="B63" s="147" t="str">
        <f> VLOOKUP($A63,datasets!$A:$B,2,0)</f>
        <v>Bolch et al. 2011, The Cryosphere (D5BPHY87)</v>
      </c>
      <c r="C63" s="4" t="str">
        <f t="shared" si="1"/>
        <v>D5BPHY87.1.1</v>
      </c>
      <c r="D63" s="83" t="s">
        <v>4798</v>
      </c>
      <c r="E63" s="83" t="s">
        <v>4798</v>
      </c>
      <c r="F63" s="87" t="s">
        <v>22</v>
      </c>
      <c r="G63" s="85" t="s">
        <v>22</v>
      </c>
      <c r="H63" s="85" t="s">
        <v>22</v>
      </c>
      <c r="I63" s="155" t="s">
        <v>4799</v>
      </c>
      <c r="J63" s="83">
        <v>7.9</v>
      </c>
      <c r="K63" s="85" t="s">
        <v>22</v>
      </c>
      <c r="L63" s="164"/>
      <c r="M63" s="154">
        <v>214.0</v>
      </c>
      <c r="N63" s="154">
        <v>214.0</v>
      </c>
      <c r="O63" s="83" t="s">
        <v>22</v>
      </c>
      <c r="P63" s="87" t="s">
        <v>22</v>
      </c>
      <c r="Q63" s="83" t="s">
        <v>22</v>
      </c>
      <c r="R63" s="85" t="s">
        <v>22</v>
      </c>
      <c r="S63" s="85" t="s">
        <v>22</v>
      </c>
      <c r="T63" s="149"/>
      <c r="U63" s="85" t="s">
        <v>22</v>
      </c>
      <c r="V63" s="87" t="s">
        <v>22</v>
      </c>
      <c r="W63" s="85" t="s">
        <v>22</v>
      </c>
      <c r="X63" s="85" t="s">
        <v>22</v>
      </c>
      <c r="Y63" s="85" t="s">
        <v>22</v>
      </c>
      <c r="Z63" s="85" t="s">
        <v>22</v>
      </c>
      <c r="AA63" s="156"/>
      <c r="AB63" s="87" t="s">
        <v>4800</v>
      </c>
      <c r="AC63" s="83" t="s">
        <v>4801</v>
      </c>
      <c r="AD63" s="151"/>
      <c r="AE63" s="151" t="s">
        <v>4735</v>
      </c>
      <c r="AF63" s="151" t="s">
        <v>22</v>
      </c>
      <c r="AG63" s="85" t="s">
        <v>22</v>
      </c>
      <c r="AH63" s="151" t="s">
        <v>22</v>
      </c>
      <c r="AI63" s="85" t="s">
        <v>22</v>
      </c>
      <c r="AJ63" s="85" t="s">
        <v>22</v>
      </c>
      <c r="AK63" s="153"/>
      <c r="AL63" s="85" t="s">
        <v>22</v>
      </c>
      <c r="AM63" s="85" t="s">
        <v>22</v>
      </c>
      <c r="AN63" s="83">
        <v>19.7</v>
      </c>
      <c r="AO63" s="85" t="s">
        <v>22</v>
      </c>
      <c r="AP63" s="85" t="s">
        <v>22</v>
      </c>
      <c r="AQ63" s="158"/>
      <c r="AR63" s="83" t="s">
        <v>4736</v>
      </c>
      <c r="AS63" s="87" t="s">
        <v>4802</v>
      </c>
      <c r="AT63" s="87" t="s">
        <v>22</v>
      </c>
    </row>
    <row r="64">
      <c r="A64" s="87" t="s">
        <v>1904</v>
      </c>
      <c r="B64" s="147" t="str">
        <f> VLOOKUP($A64,datasets!$A:$B,2,0)</f>
        <v>Bolch et al. 2011, The Cryosphere (D5BPHY87)</v>
      </c>
      <c r="C64" s="4" t="str">
        <f t="shared" si="1"/>
        <v>D5BPHY87.2.1</v>
      </c>
      <c r="D64" s="83" t="s">
        <v>4798</v>
      </c>
      <c r="E64" s="83" t="s">
        <v>4798</v>
      </c>
      <c r="F64" s="87" t="s">
        <v>22</v>
      </c>
      <c r="G64" s="85" t="s">
        <v>22</v>
      </c>
      <c r="H64" s="85" t="s">
        <v>22</v>
      </c>
      <c r="I64" s="155" t="s">
        <v>4799</v>
      </c>
      <c r="J64" s="83">
        <v>7.9</v>
      </c>
      <c r="K64" s="85" t="s">
        <v>22</v>
      </c>
      <c r="L64" s="164"/>
      <c r="M64" s="154">
        <v>214.0</v>
      </c>
      <c r="N64" s="154">
        <v>214.0</v>
      </c>
      <c r="O64" s="83" t="s">
        <v>22</v>
      </c>
      <c r="P64" s="87" t="s">
        <v>22</v>
      </c>
      <c r="Q64" s="83" t="s">
        <v>22</v>
      </c>
      <c r="R64" s="85" t="s">
        <v>22</v>
      </c>
      <c r="S64" s="85" t="s">
        <v>22</v>
      </c>
      <c r="T64" s="149"/>
      <c r="U64" s="85" t="s">
        <v>22</v>
      </c>
      <c r="V64" s="87" t="s">
        <v>22</v>
      </c>
      <c r="W64" s="85" t="s">
        <v>22</v>
      </c>
      <c r="X64" s="85" t="s">
        <v>22</v>
      </c>
      <c r="Y64" s="85" t="s">
        <v>22</v>
      </c>
      <c r="Z64" s="85" t="s">
        <v>22</v>
      </c>
      <c r="AA64" s="156"/>
      <c r="AB64" s="87" t="s">
        <v>4803</v>
      </c>
      <c r="AC64" s="83" t="s">
        <v>4801</v>
      </c>
      <c r="AD64" s="151"/>
      <c r="AE64" s="151" t="s">
        <v>4735</v>
      </c>
      <c r="AF64" s="151" t="s">
        <v>22</v>
      </c>
      <c r="AG64" s="85" t="s">
        <v>22</v>
      </c>
      <c r="AH64" s="151" t="s">
        <v>22</v>
      </c>
      <c r="AI64" s="85" t="s">
        <v>22</v>
      </c>
      <c r="AJ64" s="85" t="s">
        <v>22</v>
      </c>
      <c r="AK64" s="153"/>
      <c r="AL64" s="85" t="s">
        <v>22</v>
      </c>
      <c r="AM64" s="85" t="s">
        <v>22</v>
      </c>
      <c r="AN64" s="83">
        <v>18.8</v>
      </c>
      <c r="AO64" s="85" t="s">
        <v>22</v>
      </c>
      <c r="AP64" s="85" t="s">
        <v>22</v>
      </c>
      <c r="AQ64" s="158"/>
      <c r="AR64" s="83" t="s">
        <v>4736</v>
      </c>
      <c r="AS64" s="87" t="s">
        <v>4802</v>
      </c>
      <c r="AT64" s="87" t="s">
        <v>22</v>
      </c>
    </row>
    <row r="65">
      <c r="A65" s="87" t="s">
        <v>1906</v>
      </c>
      <c r="B65" s="147" t="str">
        <f> VLOOKUP($A65,datasets!$A:$B,2,0)</f>
        <v>Bolch et al. 2011, The Cryosphere (D5BPHY87)</v>
      </c>
      <c r="C65" s="4" t="str">
        <f t="shared" si="1"/>
        <v>D5BPHY87.3.1</v>
      </c>
      <c r="D65" s="83" t="s">
        <v>4798</v>
      </c>
      <c r="E65" s="83" t="s">
        <v>4798</v>
      </c>
      <c r="F65" s="87" t="s">
        <v>22</v>
      </c>
      <c r="G65" s="85" t="s">
        <v>22</v>
      </c>
      <c r="H65" s="85" t="s">
        <v>22</v>
      </c>
      <c r="I65" s="155" t="s">
        <v>4799</v>
      </c>
      <c r="J65" s="83">
        <v>7.9</v>
      </c>
      <c r="K65" s="85" t="s">
        <v>22</v>
      </c>
      <c r="L65" s="164"/>
      <c r="M65" s="154">
        <v>214.0</v>
      </c>
      <c r="N65" s="154">
        <v>214.0</v>
      </c>
      <c r="O65" s="83" t="s">
        <v>22</v>
      </c>
      <c r="P65" s="87" t="s">
        <v>22</v>
      </c>
      <c r="Q65" s="83" t="s">
        <v>22</v>
      </c>
      <c r="R65" s="85" t="s">
        <v>22</v>
      </c>
      <c r="S65" s="85" t="s">
        <v>22</v>
      </c>
      <c r="T65" s="149"/>
      <c r="U65" s="85" t="s">
        <v>22</v>
      </c>
      <c r="V65" s="87" t="s">
        <v>22</v>
      </c>
      <c r="W65" s="85" t="s">
        <v>22</v>
      </c>
      <c r="X65" s="85" t="s">
        <v>22</v>
      </c>
      <c r="Y65" s="85" t="s">
        <v>22</v>
      </c>
      <c r="Z65" s="85" t="s">
        <v>22</v>
      </c>
      <c r="AA65" s="156"/>
      <c r="AB65" s="87" t="s">
        <v>4803</v>
      </c>
      <c r="AC65" s="83" t="s">
        <v>4801</v>
      </c>
      <c r="AD65" s="151"/>
      <c r="AE65" s="151" t="s">
        <v>4735</v>
      </c>
      <c r="AF65" s="151" t="s">
        <v>22</v>
      </c>
      <c r="AG65" s="85" t="s">
        <v>22</v>
      </c>
      <c r="AH65" s="151" t="s">
        <v>22</v>
      </c>
      <c r="AI65" s="85" t="s">
        <v>22</v>
      </c>
      <c r="AJ65" s="85" t="s">
        <v>22</v>
      </c>
      <c r="AK65" s="153"/>
      <c r="AL65" s="85" t="s">
        <v>22</v>
      </c>
      <c r="AM65" s="85" t="s">
        <v>22</v>
      </c>
      <c r="AN65" s="83">
        <v>7.8</v>
      </c>
      <c r="AO65" s="85" t="s">
        <v>22</v>
      </c>
      <c r="AP65" s="85" t="s">
        <v>22</v>
      </c>
      <c r="AQ65" s="158"/>
      <c r="AR65" s="83" t="s">
        <v>4736</v>
      </c>
      <c r="AS65" s="87" t="s">
        <v>4802</v>
      </c>
      <c r="AT65" s="87" t="s">
        <v>22</v>
      </c>
    </row>
    <row r="66">
      <c r="A66" s="87" t="s">
        <v>3844</v>
      </c>
      <c r="B66" s="147" t="str">
        <f> VLOOKUP($A66,datasets!$A:$B,2,0)</f>
        <v>Bolch et al. 2017, The Cryosphere (UFU92EAC)</v>
      </c>
      <c r="C66" s="4" t="str">
        <f t="shared" si="1"/>
        <v>UFU92EAC.1.1</v>
      </c>
      <c r="D66" s="83" t="s">
        <v>4784</v>
      </c>
      <c r="E66" s="83" t="s">
        <v>4804</v>
      </c>
      <c r="F66" s="83" t="s">
        <v>4735</v>
      </c>
      <c r="G66" s="87" t="s">
        <v>22</v>
      </c>
      <c r="H66" s="85" t="s">
        <v>22</v>
      </c>
      <c r="I66" s="85" t="s">
        <v>22</v>
      </c>
      <c r="J66" s="85" t="s">
        <v>22</v>
      </c>
      <c r="K66" s="85" t="s">
        <v>22</v>
      </c>
      <c r="L66" s="164"/>
      <c r="M66" s="154">
        <v>26.0</v>
      </c>
      <c r="N66" s="154">
        <v>26.0</v>
      </c>
      <c r="O66" s="87" t="s">
        <v>22</v>
      </c>
      <c r="P66" s="85" t="s">
        <v>22</v>
      </c>
      <c r="Q66" s="85" t="s">
        <v>22</v>
      </c>
      <c r="R66" s="85" t="s">
        <v>22</v>
      </c>
      <c r="S66" s="85" t="s">
        <v>22</v>
      </c>
      <c r="T66" s="149"/>
      <c r="U66" s="85" t="s">
        <v>22</v>
      </c>
      <c r="V66" s="87" t="s">
        <v>22</v>
      </c>
      <c r="W66" s="85" t="s">
        <v>22</v>
      </c>
      <c r="X66" s="85" t="s">
        <v>22</v>
      </c>
      <c r="Y66" s="85" t="s">
        <v>22</v>
      </c>
      <c r="Z66" s="85" t="s">
        <v>22</v>
      </c>
      <c r="AA66" s="156"/>
      <c r="AB66" s="87" t="s">
        <v>4805</v>
      </c>
      <c r="AC66" s="83" t="s">
        <v>4806</v>
      </c>
      <c r="AD66" s="151"/>
      <c r="AE66" s="151" t="s">
        <v>4735</v>
      </c>
      <c r="AF66" s="151" t="s">
        <v>22</v>
      </c>
      <c r="AG66" s="85" t="s">
        <v>22</v>
      </c>
      <c r="AH66" s="151" t="s">
        <v>22</v>
      </c>
      <c r="AI66" s="85" t="s">
        <v>22</v>
      </c>
      <c r="AJ66" s="85" t="s">
        <v>22</v>
      </c>
      <c r="AK66" s="153"/>
      <c r="AL66" s="87" t="s">
        <v>22</v>
      </c>
      <c r="AM66" s="85" t="s">
        <v>22</v>
      </c>
      <c r="AN66" s="83">
        <v>22.0</v>
      </c>
      <c r="AO66" s="85" t="s">
        <v>22</v>
      </c>
      <c r="AP66" s="85" t="s">
        <v>22</v>
      </c>
      <c r="AQ66" s="158"/>
      <c r="AR66" s="83" t="s">
        <v>4736</v>
      </c>
      <c r="AS66" s="87" t="s">
        <v>4807</v>
      </c>
      <c r="AT66" s="87" t="s">
        <v>22</v>
      </c>
    </row>
    <row r="67">
      <c r="A67" s="83" t="s">
        <v>3848</v>
      </c>
      <c r="B67" s="147" t="str">
        <f> VLOOKUP($A67,datasets!$A:$B,2,0)</f>
        <v>Bolch et al. 2017, The Cryosphere (UFU92EAC)</v>
      </c>
      <c r="C67" s="4" t="str">
        <f t="shared" si="1"/>
        <v>UFU92EAC.2.1</v>
      </c>
      <c r="D67" s="83" t="s">
        <v>4784</v>
      </c>
      <c r="E67" s="83" t="s">
        <v>4804</v>
      </c>
      <c r="F67" s="83" t="s">
        <v>4735</v>
      </c>
      <c r="G67" s="87" t="s">
        <v>22</v>
      </c>
      <c r="H67" s="85" t="s">
        <v>22</v>
      </c>
      <c r="I67" s="85" t="s">
        <v>22</v>
      </c>
      <c r="J67" s="85" t="s">
        <v>22</v>
      </c>
      <c r="K67" s="85" t="s">
        <v>22</v>
      </c>
      <c r="L67" s="164"/>
      <c r="M67" s="148">
        <v>28.0</v>
      </c>
      <c r="N67" s="148">
        <v>28.0</v>
      </c>
      <c r="O67" s="87" t="s">
        <v>22</v>
      </c>
      <c r="P67" s="85" t="s">
        <v>22</v>
      </c>
      <c r="Q67" s="85" t="s">
        <v>22</v>
      </c>
      <c r="R67" s="85" t="s">
        <v>22</v>
      </c>
      <c r="S67" s="85" t="s">
        <v>22</v>
      </c>
      <c r="T67" s="149"/>
      <c r="U67" s="85" t="s">
        <v>22</v>
      </c>
      <c r="V67" s="87" t="s">
        <v>22</v>
      </c>
      <c r="W67" s="85" t="s">
        <v>22</v>
      </c>
      <c r="X67" s="85" t="s">
        <v>22</v>
      </c>
      <c r="Y67" s="85" t="s">
        <v>22</v>
      </c>
      <c r="Z67" s="85" t="s">
        <v>22</v>
      </c>
      <c r="AA67" s="156"/>
      <c r="AB67" s="87" t="s">
        <v>4805</v>
      </c>
      <c r="AC67" s="83" t="s">
        <v>4806</v>
      </c>
      <c r="AD67" s="151"/>
      <c r="AE67" s="151" t="s">
        <v>4735</v>
      </c>
      <c r="AF67" s="151" t="s">
        <v>22</v>
      </c>
      <c r="AG67" s="85" t="s">
        <v>22</v>
      </c>
      <c r="AH67" s="151" t="s">
        <v>22</v>
      </c>
      <c r="AI67" s="85" t="s">
        <v>22</v>
      </c>
      <c r="AJ67" s="85" t="s">
        <v>22</v>
      </c>
      <c r="AK67" s="153"/>
      <c r="AL67" s="87" t="s">
        <v>22</v>
      </c>
      <c r="AM67" s="85" t="s">
        <v>22</v>
      </c>
      <c r="AN67" s="83">
        <v>22.0</v>
      </c>
      <c r="AO67" s="85" t="s">
        <v>22</v>
      </c>
      <c r="AP67" s="85" t="s">
        <v>22</v>
      </c>
      <c r="AQ67" s="158"/>
      <c r="AR67" s="83" t="s">
        <v>4736</v>
      </c>
      <c r="AS67" s="87" t="s">
        <v>4807</v>
      </c>
      <c r="AT67" s="87" t="s">
        <v>22</v>
      </c>
    </row>
    <row r="68">
      <c r="A68" s="87" t="s">
        <v>1912</v>
      </c>
      <c r="B68" s="147" t="str">
        <f> VLOOKUP($A68,datasets!$A:$B,2,0)</f>
        <v>Bolles and Forman 2018, Frontiers in Earth Science (PBSVU4ID)</v>
      </c>
      <c r="C68" s="4" t="str">
        <f t="shared" si="1"/>
        <v>PBSVU4ID.1.1</v>
      </c>
      <c r="D68" s="3" t="s">
        <v>4808</v>
      </c>
      <c r="E68" s="3" t="s">
        <v>22</v>
      </c>
      <c r="F68" s="3" t="s">
        <v>4735</v>
      </c>
      <c r="G68" s="87" t="s">
        <v>22</v>
      </c>
      <c r="H68" s="85" t="s">
        <v>22</v>
      </c>
      <c r="I68" s="85" t="s">
        <v>22</v>
      </c>
      <c r="J68" s="151" t="s">
        <v>22</v>
      </c>
      <c r="K68" s="151" t="s">
        <v>22</v>
      </c>
      <c r="L68" s="4"/>
      <c r="M68" s="3">
        <v>634.0</v>
      </c>
      <c r="N68" s="3">
        <v>634.0</v>
      </c>
      <c r="O68" s="87" t="s">
        <v>22</v>
      </c>
      <c r="P68" s="87" t="s">
        <v>22</v>
      </c>
      <c r="Q68" s="87" t="s">
        <v>22</v>
      </c>
      <c r="R68" s="151" t="s">
        <v>22</v>
      </c>
      <c r="S68" s="151" t="s">
        <v>22</v>
      </c>
      <c r="T68" s="4"/>
      <c r="U68" s="87" t="s">
        <v>22</v>
      </c>
      <c r="V68" s="87" t="s">
        <v>22</v>
      </c>
      <c r="W68" s="85" t="s">
        <v>22</v>
      </c>
      <c r="X68" s="87" t="s">
        <v>22</v>
      </c>
      <c r="Y68" s="151" t="s">
        <v>22</v>
      </c>
      <c r="Z68" s="151" t="s">
        <v>22</v>
      </c>
      <c r="AA68" s="4"/>
      <c r="AB68" s="83" t="s">
        <v>3766</v>
      </c>
      <c r="AC68" s="83" t="s">
        <v>3766</v>
      </c>
      <c r="AD68" s="87" t="s">
        <v>22</v>
      </c>
      <c r="AE68" s="87" t="s">
        <v>22</v>
      </c>
      <c r="AF68" s="87" t="s">
        <v>22</v>
      </c>
      <c r="AG68" s="87" t="s">
        <v>22</v>
      </c>
      <c r="AH68" s="87" t="s">
        <v>22</v>
      </c>
      <c r="AI68" s="151" t="s">
        <v>22</v>
      </c>
      <c r="AJ68" s="151" t="s">
        <v>22</v>
      </c>
      <c r="AK68" s="87"/>
      <c r="AL68" s="151" t="s">
        <v>22</v>
      </c>
      <c r="AM68" s="151" t="s">
        <v>22</v>
      </c>
      <c r="AN68" s="83">
        <v>5.0</v>
      </c>
      <c r="AO68" s="83">
        <v>5.0</v>
      </c>
      <c r="AP68" s="151" t="s">
        <v>22</v>
      </c>
      <c r="AQ68" s="4"/>
      <c r="AR68" s="3" t="s">
        <v>4743</v>
      </c>
      <c r="AS68" s="3" t="s">
        <v>22</v>
      </c>
      <c r="AT68" s="3" t="s">
        <v>22</v>
      </c>
    </row>
    <row r="69">
      <c r="A69" s="87" t="s">
        <v>1914</v>
      </c>
      <c r="B69" s="147" t="str">
        <f> VLOOKUP($A69,datasets!$A:$B,2,0)</f>
        <v>Bolles and Forman 2018, Frontiers in Earth Science (PBSVU4ID)</v>
      </c>
      <c r="C69" s="4" t="str">
        <f t="shared" si="1"/>
        <v>PBSVU4ID.2.1</v>
      </c>
      <c r="D69" s="3" t="s">
        <v>4808</v>
      </c>
      <c r="E69" s="3" t="s">
        <v>22</v>
      </c>
      <c r="F69" s="3" t="s">
        <v>4735</v>
      </c>
      <c r="G69" s="87" t="s">
        <v>22</v>
      </c>
      <c r="H69" s="85" t="s">
        <v>22</v>
      </c>
      <c r="I69" s="85" t="s">
        <v>22</v>
      </c>
      <c r="J69" s="151" t="s">
        <v>22</v>
      </c>
      <c r="K69" s="151" t="s">
        <v>22</v>
      </c>
      <c r="L69" s="4"/>
      <c r="M69" s="3">
        <v>496.0</v>
      </c>
      <c r="N69" s="3">
        <v>496.0</v>
      </c>
      <c r="O69" s="87" t="s">
        <v>22</v>
      </c>
      <c r="P69" s="87" t="s">
        <v>22</v>
      </c>
      <c r="Q69" s="87" t="s">
        <v>22</v>
      </c>
      <c r="R69" s="151" t="s">
        <v>22</v>
      </c>
      <c r="S69" s="151" t="s">
        <v>22</v>
      </c>
      <c r="T69" s="4"/>
      <c r="U69" s="87" t="s">
        <v>22</v>
      </c>
      <c r="V69" s="87" t="s">
        <v>22</v>
      </c>
      <c r="W69" s="85" t="s">
        <v>22</v>
      </c>
      <c r="X69" s="87" t="s">
        <v>22</v>
      </c>
      <c r="Y69" s="151" t="s">
        <v>22</v>
      </c>
      <c r="Z69" s="151" t="s">
        <v>22</v>
      </c>
      <c r="AA69" s="4"/>
      <c r="AB69" s="83" t="s">
        <v>3766</v>
      </c>
      <c r="AC69" s="83" t="s">
        <v>3766</v>
      </c>
      <c r="AD69" s="87" t="s">
        <v>22</v>
      </c>
      <c r="AE69" s="87" t="s">
        <v>22</v>
      </c>
      <c r="AF69" s="87" t="s">
        <v>22</v>
      </c>
      <c r="AG69" s="87" t="s">
        <v>22</v>
      </c>
      <c r="AH69" s="87" t="s">
        <v>22</v>
      </c>
      <c r="AI69" s="151" t="s">
        <v>22</v>
      </c>
      <c r="AJ69" s="151" t="s">
        <v>22</v>
      </c>
      <c r="AK69" s="87"/>
      <c r="AL69" s="151" t="s">
        <v>22</v>
      </c>
      <c r="AM69" s="151" t="s">
        <v>22</v>
      </c>
      <c r="AN69" s="83">
        <v>5.0</v>
      </c>
      <c r="AO69" s="83">
        <v>5.0</v>
      </c>
      <c r="AP69" s="151" t="s">
        <v>22</v>
      </c>
      <c r="AQ69" s="4"/>
      <c r="AR69" s="3" t="s">
        <v>4743</v>
      </c>
      <c r="AS69" s="3" t="s">
        <v>22</v>
      </c>
      <c r="AT69" s="3" t="s">
        <v>22</v>
      </c>
    </row>
    <row r="70">
      <c r="A70" s="87" t="s">
        <v>1916</v>
      </c>
      <c r="B70" s="147" t="str">
        <f> VLOOKUP($A70,datasets!$A:$B,2,0)</f>
        <v>Bolles and Forman 2018, Frontiers in Earth Science (PBSVU4ID)</v>
      </c>
      <c r="C70" s="4" t="str">
        <f t="shared" si="1"/>
        <v>PBSVU4ID.3.1</v>
      </c>
      <c r="D70" s="3" t="s">
        <v>4808</v>
      </c>
      <c r="E70" s="3" t="s">
        <v>22</v>
      </c>
      <c r="F70" s="3" t="s">
        <v>4735</v>
      </c>
      <c r="G70" s="87" t="s">
        <v>22</v>
      </c>
      <c r="H70" s="85" t="s">
        <v>22</v>
      </c>
      <c r="I70" s="85" t="s">
        <v>22</v>
      </c>
      <c r="J70" s="151" t="s">
        <v>22</v>
      </c>
      <c r="K70" s="151" t="s">
        <v>22</v>
      </c>
      <c r="L70" s="4"/>
      <c r="M70" s="3">
        <v>1384.0</v>
      </c>
      <c r="N70" s="3">
        <v>1384.0</v>
      </c>
      <c r="O70" s="87" t="s">
        <v>22</v>
      </c>
      <c r="P70" s="87" t="s">
        <v>22</v>
      </c>
      <c r="Q70" s="87" t="s">
        <v>22</v>
      </c>
      <c r="R70" s="151" t="s">
        <v>22</v>
      </c>
      <c r="S70" s="151" t="s">
        <v>22</v>
      </c>
      <c r="T70" s="4"/>
      <c r="U70" s="87" t="s">
        <v>22</v>
      </c>
      <c r="V70" s="87" t="s">
        <v>22</v>
      </c>
      <c r="W70" s="85" t="s">
        <v>22</v>
      </c>
      <c r="X70" s="87" t="s">
        <v>22</v>
      </c>
      <c r="Y70" s="151" t="s">
        <v>22</v>
      </c>
      <c r="Z70" s="151" t="s">
        <v>22</v>
      </c>
      <c r="AA70" s="4"/>
      <c r="AB70" s="83" t="s">
        <v>3766</v>
      </c>
      <c r="AC70" s="83" t="s">
        <v>3766</v>
      </c>
      <c r="AD70" s="87" t="s">
        <v>22</v>
      </c>
      <c r="AE70" s="87" t="s">
        <v>22</v>
      </c>
      <c r="AF70" s="87" t="s">
        <v>22</v>
      </c>
      <c r="AG70" s="87" t="s">
        <v>22</v>
      </c>
      <c r="AH70" s="87" t="s">
        <v>22</v>
      </c>
      <c r="AI70" s="151" t="s">
        <v>22</v>
      </c>
      <c r="AJ70" s="151" t="s">
        <v>22</v>
      </c>
      <c r="AK70" s="87"/>
      <c r="AL70" s="151" t="s">
        <v>22</v>
      </c>
      <c r="AM70" s="151" t="s">
        <v>22</v>
      </c>
      <c r="AN70" s="83">
        <v>5.0</v>
      </c>
      <c r="AO70" s="83">
        <v>5.0</v>
      </c>
      <c r="AP70" s="151" t="s">
        <v>22</v>
      </c>
      <c r="AQ70" s="4"/>
      <c r="AR70" s="3" t="s">
        <v>4743</v>
      </c>
      <c r="AS70" s="3" t="s">
        <v>22</v>
      </c>
      <c r="AT70" s="3" t="s">
        <v>22</v>
      </c>
    </row>
    <row r="71">
      <c r="A71" s="87" t="s">
        <v>1918</v>
      </c>
      <c r="B71" s="147" t="str">
        <f> VLOOKUP($A71,datasets!$A:$B,2,0)</f>
        <v>Bolles and Forman 2018, Frontiers in Earth Science (PBSVU4ID)</v>
      </c>
      <c r="C71" s="4" t="str">
        <f t="shared" si="1"/>
        <v>PBSVU4ID.4.1</v>
      </c>
      <c r="D71" s="3" t="s">
        <v>4808</v>
      </c>
      <c r="E71" s="3" t="s">
        <v>22</v>
      </c>
      <c r="F71" s="3" t="s">
        <v>4735</v>
      </c>
      <c r="G71" s="87" t="s">
        <v>22</v>
      </c>
      <c r="H71" s="85" t="s">
        <v>22</v>
      </c>
      <c r="I71" s="85" t="s">
        <v>22</v>
      </c>
      <c r="J71" s="151" t="s">
        <v>22</v>
      </c>
      <c r="K71" s="151" t="s">
        <v>22</v>
      </c>
      <c r="L71" s="4"/>
      <c r="M71" s="3">
        <v>556.0</v>
      </c>
      <c r="N71" s="3">
        <v>556.0</v>
      </c>
      <c r="O71" s="87" t="s">
        <v>22</v>
      </c>
      <c r="P71" s="87" t="s">
        <v>22</v>
      </c>
      <c r="Q71" s="87" t="s">
        <v>22</v>
      </c>
      <c r="R71" s="151" t="s">
        <v>22</v>
      </c>
      <c r="S71" s="151" t="s">
        <v>22</v>
      </c>
      <c r="T71" s="4"/>
      <c r="U71" s="87" t="s">
        <v>22</v>
      </c>
      <c r="V71" s="87" t="s">
        <v>22</v>
      </c>
      <c r="W71" s="87" t="s">
        <v>22</v>
      </c>
      <c r="X71" s="87" t="s">
        <v>22</v>
      </c>
      <c r="Y71" s="151" t="s">
        <v>22</v>
      </c>
      <c r="Z71" s="151" t="s">
        <v>22</v>
      </c>
      <c r="AA71" s="4"/>
      <c r="AB71" s="83" t="s">
        <v>3766</v>
      </c>
      <c r="AC71" s="83" t="s">
        <v>3766</v>
      </c>
      <c r="AD71" s="87" t="s">
        <v>22</v>
      </c>
      <c r="AE71" s="87" t="s">
        <v>22</v>
      </c>
      <c r="AF71" s="87" t="s">
        <v>22</v>
      </c>
      <c r="AG71" s="87" t="s">
        <v>22</v>
      </c>
      <c r="AH71" s="87" t="s">
        <v>22</v>
      </c>
      <c r="AI71" s="151" t="s">
        <v>22</v>
      </c>
      <c r="AJ71" s="151" t="s">
        <v>22</v>
      </c>
      <c r="AK71" s="87"/>
      <c r="AL71" s="151" t="s">
        <v>22</v>
      </c>
      <c r="AM71" s="151" t="s">
        <v>22</v>
      </c>
      <c r="AN71" s="83">
        <v>5.0</v>
      </c>
      <c r="AO71" s="83">
        <v>5.0</v>
      </c>
      <c r="AP71" s="151" t="s">
        <v>22</v>
      </c>
      <c r="AQ71" s="4"/>
      <c r="AR71" s="3" t="s">
        <v>4743</v>
      </c>
      <c r="AS71" s="3" t="s">
        <v>22</v>
      </c>
      <c r="AT71" s="3" t="s">
        <v>22</v>
      </c>
    </row>
    <row r="72">
      <c r="A72" s="87" t="s">
        <v>1920</v>
      </c>
      <c r="B72" s="147" t="str">
        <f> VLOOKUP($A72,datasets!$A:$B,2,0)</f>
        <v>Bolles and Forman 2018, Frontiers in Earth Science (PBSVU4ID)</v>
      </c>
      <c r="C72" s="4" t="str">
        <f t="shared" si="1"/>
        <v>PBSVU4ID.5.1</v>
      </c>
      <c r="D72" s="3" t="s">
        <v>4808</v>
      </c>
      <c r="E72" s="3" t="s">
        <v>22</v>
      </c>
      <c r="F72" s="3" t="s">
        <v>4735</v>
      </c>
      <c r="G72" s="87" t="s">
        <v>22</v>
      </c>
      <c r="H72" s="85" t="s">
        <v>22</v>
      </c>
      <c r="I72" s="85" t="s">
        <v>22</v>
      </c>
      <c r="J72" s="151" t="s">
        <v>22</v>
      </c>
      <c r="K72" s="151" t="s">
        <v>22</v>
      </c>
      <c r="L72" s="4"/>
      <c r="M72" s="3">
        <v>435.0</v>
      </c>
      <c r="N72" s="3">
        <v>435.0</v>
      </c>
      <c r="O72" s="87" t="s">
        <v>22</v>
      </c>
      <c r="P72" s="87" t="s">
        <v>22</v>
      </c>
      <c r="Q72" s="87" t="s">
        <v>22</v>
      </c>
      <c r="R72" s="151" t="s">
        <v>22</v>
      </c>
      <c r="S72" s="151" t="s">
        <v>22</v>
      </c>
      <c r="T72" s="4"/>
      <c r="U72" s="87" t="s">
        <v>22</v>
      </c>
      <c r="V72" s="87" t="s">
        <v>22</v>
      </c>
      <c r="W72" s="87" t="s">
        <v>22</v>
      </c>
      <c r="X72" s="87" t="s">
        <v>22</v>
      </c>
      <c r="Y72" s="151" t="s">
        <v>22</v>
      </c>
      <c r="Z72" s="151" t="s">
        <v>22</v>
      </c>
      <c r="AA72" s="4"/>
      <c r="AB72" s="83" t="s">
        <v>3766</v>
      </c>
      <c r="AC72" s="83" t="s">
        <v>3766</v>
      </c>
      <c r="AD72" s="87" t="s">
        <v>22</v>
      </c>
      <c r="AE72" s="87" t="s">
        <v>22</v>
      </c>
      <c r="AF72" s="87" t="s">
        <v>22</v>
      </c>
      <c r="AG72" s="87" t="s">
        <v>22</v>
      </c>
      <c r="AH72" s="87" t="s">
        <v>22</v>
      </c>
      <c r="AI72" s="151" t="s">
        <v>22</v>
      </c>
      <c r="AJ72" s="151" t="s">
        <v>22</v>
      </c>
      <c r="AK72" s="87"/>
      <c r="AL72" s="151" t="s">
        <v>22</v>
      </c>
      <c r="AM72" s="151" t="s">
        <v>22</v>
      </c>
      <c r="AN72" s="83">
        <v>5.0</v>
      </c>
      <c r="AO72" s="83">
        <v>5.0</v>
      </c>
      <c r="AP72" s="151" t="s">
        <v>22</v>
      </c>
      <c r="AQ72" s="4"/>
      <c r="AR72" s="3" t="s">
        <v>4743</v>
      </c>
      <c r="AS72" s="3" t="s">
        <v>22</v>
      </c>
      <c r="AT72" s="3" t="s">
        <v>22</v>
      </c>
    </row>
    <row r="73">
      <c r="A73" s="87" t="s">
        <v>1922</v>
      </c>
      <c r="B73" s="147" t="str">
        <f> VLOOKUP($A73,datasets!$A:$B,2,0)</f>
        <v>Bolles and Forman 2018, Frontiers in Earth Science (PBSVU4ID)</v>
      </c>
      <c r="C73" s="4" t="str">
        <f t="shared" si="1"/>
        <v>PBSVU4ID.6.1</v>
      </c>
      <c r="D73" s="3" t="s">
        <v>4808</v>
      </c>
      <c r="E73" s="3" t="s">
        <v>22</v>
      </c>
      <c r="F73" s="3" t="s">
        <v>4735</v>
      </c>
      <c r="G73" s="87" t="s">
        <v>22</v>
      </c>
      <c r="H73" s="85" t="s">
        <v>22</v>
      </c>
      <c r="I73" s="85" t="s">
        <v>22</v>
      </c>
      <c r="J73" s="151" t="s">
        <v>22</v>
      </c>
      <c r="K73" s="151" t="s">
        <v>22</v>
      </c>
      <c r="L73" s="4"/>
      <c r="M73" s="3">
        <v>540.0</v>
      </c>
      <c r="N73" s="3">
        <v>540.0</v>
      </c>
      <c r="O73" s="87" t="s">
        <v>22</v>
      </c>
      <c r="P73" s="87" t="s">
        <v>22</v>
      </c>
      <c r="Q73" s="87" t="s">
        <v>22</v>
      </c>
      <c r="R73" s="151" t="s">
        <v>22</v>
      </c>
      <c r="S73" s="151" t="s">
        <v>22</v>
      </c>
      <c r="T73" s="4"/>
      <c r="U73" s="87" t="s">
        <v>22</v>
      </c>
      <c r="V73" s="87" t="s">
        <v>22</v>
      </c>
      <c r="W73" s="87" t="s">
        <v>22</v>
      </c>
      <c r="X73" s="87" t="s">
        <v>22</v>
      </c>
      <c r="Y73" s="151" t="s">
        <v>22</v>
      </c>
      <c r="Z73" s="151" t="s">
        <v>22</v>
      </c>
      <c r="AA73" s="4"/>
      <c r="AB73" s="83" t="s">
        <v>3766</v>
      </c>
      <c r="AC73" s="83" t="s">
        <v>3766</v>
      </c>
      <c r="AD73" s="87" t="s">
        <v>22</v>
      </c>
      <c r="AE73" s="87" t="s">
        <v>22</v>
      </c>
      <c r="AF73" s="87" t="s">
        <v>22</v>
      </c>
      <c r="AG73" s="87" t="s">
        <v>22</v>
      </c>
      <c r="AH73" s="87" t="s">
        <v>22</v>
      </c>
      <c r="AI73" s="151" t="s">
        <v>22</v>
      </c>
      <c r="AJ73" s="151" t="s">
        <v>22</v>
      </c>
      <c r="AK73" s="87"/>
      <c r="AL73" s="151" t="s">
        <v>22</v>
      </c>
      <c r="AM73" s="151" t="s">
        <v>22</v>
      </c>
      <c r="AN73" s="83">
        <v>5.0</v>
      </c>
      <c r="AO73" s="83">
        <v>5.0</v>
      </c>
      <c r="AP73" s="151" t="s">
        <v>22</v>
      </c>
      <c r="AQ73" s="4"/>
      <c r="AR73" s="3" t="s">
        <v>4743</v>
      </c>
      <c r="AS73" s="3" t="s">
        <v>22</v>
      </c>
      <c r="AT73" s="3" t="s">
        <v>22</v>
      </c>
    </row>
    <row r="74">
      <c r="A74" s="3" t="s">
        <v>3856</v>
      </c>
      <c r="B74" s="147" t="str">
        <f> VLOOKUP($A74,datasets!$A:$B,2,0)</f>
        <v>Bożek et al. 2019, Remote Sensing (MJIMZDLP)</v>
      </c>
      <c r="C74" s="4" t="str">
        <f t="shared" si="1"/>
        <v>MJIMZDLP.1.1</v>
      </c>
      <c r="D74" s="3" t="s">
        <v>22</v>
      </c>
      <c r="E74" s="3" t="s">
        <v>22</v>
      </c>
      <c r="F74" s="3" t="s">
        <v>22</v>
      </c>
      <c r="G74" s="3" t="s">
        <v>22</v>
      </c>
      <c r="H74" s="3" t="s">
        <v>22</v>
      </c>
      <c r="I74" s="3" t="s">
        <v>22</v>
      </c>
      <c r="J74" s="3" t="s">
        <v>22</v>
      </c>
      <c r="K74" s="3" t="s">
        <v>22</v>
      </c>
      <c r="L74" s="4"/>
      <c r="M74" s="3">
        <v>30.0</v>
      </c>
      <c r="N74" s="3">
        <v>30.0</v>
      </c>
      <c r="O74" s="3">
        <v>2.0</v>
      </c>
      <c r="P74" s="3">
        <v>2.0</v>
      </c>
      <c r="Q74" s="3">
        <v>0.5</v>
      </c>
      <c r="R74" s="3" t="s">
        <v>22</v>
      </c>
      <c r="S74" s="3" t="s">
        <v>22</v>
      </c>
      <c r="T74" s="4"/>
      <c r="U74" s="3" t="s">
        <v>22</v>
      </c>
      <c r="V74" s="3" t="s">
        <v>22</v>
      </c>
      <c r="W74" s="3" t="s">
        <v>22</v>
      </c>
      <c r="X74" s="3" t="s">
        <v>22</v>
      </c>
      <c r="Y74" s="3" t="s">
        <v>22</v>
      </c>
      <c r="Z74" s="3" t="s">
        <v>22</v>
      </c>
      <c r="AA74" s="4"/>
      <c r="AB74" s="3" t="s">
        <v>4809</v>
      </c>
      <c r="AC74" s="3" t="s">
        <v>4734</v>
      </c>
      <c r="AD74" s="4"/>
      <c r="AE74" s="3" t="s">
        <v>4735</v>
      </c>
      <c r="AF74" s="3" t="s">
        <v>22</v>
      </c>
      <c r="AG74" s="3" t="s">
        <v>22</v>
      </c>
      <c r="AH74" s="3" t="s">
        <v>22</v>
      </c>
      <c r="AI74" s="3" t="s">
        <v>22</v>
      </c>
      <c r="AJ74" s="3" t="s">
        <v>22</v>
      </c>
      <c r="AK74" s="4"/>
      <c r="AL74" s="3" t="s">
        <v>22</v>
      </c>
      <c r="AM74" s="3" t="s">
        <v>22</v>
      </c>
      <c r="AN74" s="3" t="s">
        <v>22</v>
      </c>
      <c r="AO74" s="3" t="s">
        <v>22</v>
      </c>
      <c r="AP74" s="3" t="s">
        <v>22</v>
      </c>
      <c r="AQ74" s="3"/>
      <c r="AR74" s="3" t="s">
        <v>22</v>
      </c>
      <c r="AS74" s="3" t="s">
        <v>22</v>
      </c>
      <c r="AT74" s="3" t="s">
        <v>4810</v>
      </c>
    </row>
    <row r="75">
      <c r="A75" s="4" t="s">
        <v>3860</v>
      </c>
      <c r="B75" s="147" t="str">
        <f> VLOOKUP($A75,datasets!$A:$B,2,0)</f>
        <v>Broadbent 2017, University of Redlands (69S6EE9C)</v>
      </c>
      <c r="C75" s="4" t="str">
        <f t="shared" si="1"/>
        <v>69S6EE9C.1.1</v>
      </c>
      <c r="D75" s="3" t="s">
        <v>4811</v>
      </c>
      <c r="E75" s="3" t="s">
        <v>4812</v>
      </c>
      <c r="F75" s="3" t="s">
        <v>4735</v>
      </c>
      <c r="G75" s="3" t="s">
        <v>22</v>
      </c>
      <c r="H75" s="3" t="s">
        <v>22</v>
      </c>
      <c r="I75" s="3" t="s">
        <v>22</v>
      </c>
      <c r="J75" s="3" t="s">
        <v>22</v>
      </c>
      <c r="K75" s="3" t="s">
        <v>22</v>
      </c>
      <c r="L75" s="4"/>
      <c r="M75" s="3">
        <v>10.0</v>
      </c>
      <c r="N75" s="3">
        <v>10.0</v>
      </c>
      <c r="O75" s="3" t="s">
        <v>22</v>
      </c>
      <c r="P75" s="3" t="s">
        <v>22</v>
      </c>
      <c r="Q75" s="3" t="s">
        <v>22</v>
      </c>
      <c r="R75" s="3" t="s">
        <v>22</v>
      </c>
      <c r="S75" s="3" t="s">
        <v>22</v>
      </c>
      <c r="T75" s="4"/>
      <c r="U75" s="3">
        <v>24.0</v>
      </c>
      <c r="V75" s="3" t="s">
        <v>22</v>
      </c>
      <c r="W75" s="3" t="s">
        <v>22</v>
      </c>
      <c r="X75" s="3" t="s">
        <v>22</v>
      </c>
      <c r="Y75" s="3" t="s">
        <v>22</v>
      </c>
      <c r="Z75" s="3" t="s">
        <v>22</v>
      </c>
      <c r="AA75" s="4"/>
      <c r="AB75" s="3" t="s">
        <v>4812</v>
      </c>
      <c r="AC75" s="3" t="s">
        <v>4813</v>
      </c>
      <c r="AD75" s="4"/>
      <c r="AE75" s="3" t="s">
        <v>4735</v>
      </c>
      <c r="AF75" s="3" t="s">
        <v>22</v>
      </c>
      <c r="AG75" s="3" t="s">
        <v>22</v>
      </c>
      <c r="AH75" s="3">
        <v>5.0</v>
      </c>
      <c r="AI75" s="3">
        <v>5.0</v>
      </c>
      <c r="AJ75" s="3" t="s">
        <v>22</v>
      </c>
      <c r="AK75" s="4"/>
      <c r="AL75" s="3" t="s">
        <v>22</v>
      </c>
      <c r="AM75" s="3" t="s">
        <v>22</v>
      </c>
      <c r="AN75" s="3">
        <v>10.0</v>
      </c>
      <c r="AO75" s="3">
        <v>10.0</v>
      </c>
      <c r="AP75" s="3" t="s">
        <v>22</v>
      </c>
      <c r="AQ75" s="4"/>
      <c r="AR75" s="3" t="s">
        <v>4743</v>
      </c>
      <c r="AS75" s="5" t="s">
        <v>4814</v>
      </c>
      <c r="AT75" s="3" t="s">
        <v>22</v>
      </c>
    </row>
    <row r="76">
      <c r="A76" s="87" t="s">
        <v>4554</v>
      </c>
      <c r="B76" s="147" t="str">
        <f> VLOOKUP($A76,datasets!$A:$B,2,0)</f>
        <v>Büyüksalih et al. 2004, The Photogrammetric Record (IBUUEUJS)</v>
      </c>
      <c r="C76" s="4" t="str">
        <f t="shared" si="1"/>
        <v>IBUUEUJS.1.1</v>
      </c>
      <c r="D76" s="87" t="s">
        <v>4815</v>
      </c>
      <c r="E76" s="87" t="s">
        <v>4815</v>
      </c>
      <c r="F76" s="3" t="s">
        <v>4735</v>
      </c>
      <c r="G76" s="3" t="s">
        <v>22</v>
      </c>
      <c r="H76" s="3" t="s">
        <v>22</v>
      </c>
      <c r="I76" s="3" t="s">
        <v>22</v>
      </c>
      <c r="J76" s="87">
        <v>7.5</v>
      </c>
      <c r="K76" s="3" t="s">
        <v>22</v>
      </c>
      <c r="L76" s="4"/>
      <c r="M76" s="148">
        <v>128.0</v>
      </c>
      <c r="N76" s="148">
        <v>128.0</v>
      </c>
      <c r="O76" s="3">
        <v>10.9</v>
      </c>
      <c r="P76" s="165">
        <v>10.0</v>
      </c>
      <c r="Q76" s="3">
        <v>17.3</v>
      </c>
      <c r="R76" s="3" t="s">
        <v>22</v>
      </c>
      <c r="S76" s="3" t="s">
        <v>22</v>
      </c>
      <c r="T76" s="4"/>
      <c r="U76" s="87">
        <v>0.0</v>
      </c>
      <c r="V76" s="3" t="s">
        <v>22</v>
      </c>
      <c r="W76" s="3" t="s">
        <v>22</v>
      </c>
      <c r="X76" s="3" t="s">
        <v>22</v>
      </c>
      <c r="Y76" s="3" t="s">
        <v>22</v>
      </c>
      <c r="Z76" s="3" t="s">
        <v>22</v>
      </c>
      <c r="AA76" s="4"/>
      <c r="AB76" s="151" t="s">
        <v>22</v>
      </c>
      <c r="AC76" s="151" t="s">
        <v>22</v>
      </c>
      <c r="AD76" s="151"/>
      <c r="AE76" s="151" t="s">
        <v>22</v>
      </c>
      <c r="AF76" s="151" t="s">
        <v>22</v>
      </c>
      <c r="AG76" s="151" t="s">
        <v>22</v>
      </c>
      <c r="AH76" s="151" t="s">
        <v>22</v>
      </c>
      <c r="AI76" s="3" t="s">
        <v>22</v>
      </c>
      <c r="AJ76" s="3" t="s">
        <v>22</v>
      </c>
      <c r="AK76" s="87"/>
      <c r="AL76" s="151" t="s">
        <v>22</v>
      </c>
      <c r="AM76" s="151" t="s">
        <v>22</v>
      </c>
      <c r="AN76" s="151" t="s">
        <v>22</v>
      </c>
      <c r="AO76" s="3" t="s">
        <v>22</v>
      </c>
      <c r="AP76" s="3" t="s">
        <v>22</v>
      </c>
      <c r="AQ76" s="87"/>
      <c r="AR76" s="3" t="s">
        <v>22</v>
      </c>
      <c r="AS76" s="3" t="s">
        <v>22</v>
      </c>
      <c r="AT76" s="87" t="s">
        <v>4816</v>
      </c>
    </row>
    <row r="77">
      <c r="A77" s="87" t="s">
        <v>4559</v>
      </c>
      <c r="B77" s="147" t="str">
        <f> VLOOKUP($A77,datasets!$A:$B,2,0)</f>
        <v>Büyüksalih et al. 2004, The Photogrammetric Record (IBUUEUJS)</v>
      </c>
      <c r="C77" s="4" t="str">
        <f t="shared" si="1"/>
        <v>IBUUEUJS.2.1</v>
      </c>
      <c r="D77" s="87" t="s">
        <v>4815</v>
      </c>
      <c r="E77" s="87" t="s">
        <v>4815</v>
      </c>
      <c r="F77" s="3" t="s">
        <v>4735</v>
      </c>
      <c r="G77" s="3" t="s">
        <v>22</v>
      </c>
      <c r="H77" s="3" t="s">
        <v>22</v>
      </c>
      <c r="I77" s="3" t="s">
        <v>22</v>
      </c>
      <c r="J77" s="87">
        <v>7.5</v>
      </c>
      <c r="K77" s="3" t="s">
        <v>22</v>
      </c>
      <c r="L77" s="4"/>
      <c r="M77" s="148">
        <v>12.0</v>
      </c>
      <c r="N77" s="148">
        <v>12.0</v>
      </c>
      <c r="O77" s="3">
        <v>12.1</v>
      </c>
      <c r="P77" s="3">
        <v>14.1</v>
      </c>
      <c r="Q77" s="3">
        <v>13.2</v>
      </c>
      <c r="R77" s="3" t="s">
        <v>22</v>
      </c>
      <c r="S77" s="3" t="s">
        <v>22</v>
      </c>
      <c r="T77" s="4"/>
      <c r="U77" s="87">
        <v>116.0</v>
      </c>
      <c r="V77" s="3">
        <v>12.4</v>
      </c>
      <c r="W77" s="3">
        <v>13.3</v>
      </c>
      <c r="X77" s="3">
        <v>19.8</v>
      </c>
      <c r="Y77" s="3" t="s">
        <v>22</v>
      </c>
      <c r="Z77" s="3" t="s">
        <v>22</v>
      </c>
      <c r="AA77" s="4"/>
      <c r="AB77" s="151" t="s">
        <v>22</v>
      </c>
      <c r="AC77" s="151" t="s">
        <v>22</v>
      </c>
      <c r="AD77" s="151"/>
      <c r="AE77" s="151" t="s">
        <v>22</v>
      </c>
      <c r="AF77" s="151" t="s">
        <v>22</v>
      </c>
      <c r="AG77" s="151" t="s">
        <v>22</v>
      </c>
      <c r="AH77" s="151" t="s">
        <v>22</v>
      </c>
      <c r="AI77" s="3" t="s">
        <v>22</v>
      </c>
      <c r="AJ77" s="3" t="s">
        <v>22</v>
      </c>
      <c r="AK77" s="87"/>
      <c r="AL77" s="151" t="s">
        <v>22</v>
      </c>
      <c r="AM77" s="151" t="s">
        <v>22</v>
      </c>
      <c r="AN77" s="151" t="s">
        <v>22</v>
      </c>
      <c r="AO77" s="3" t="s">
        <v>22</v>
      </c>
      <c r="AP77" s="3" t="s">
        <v>22</v>
      </c>
      <c r="AQ77" s="87"/>
      <c r="AR77" s="3" t="s">
        <v>22</v>
      </c>
      <c r="AS77" s="3" t="s">
        <v>22</v>
      </c>
      <c r="AT77" s="87" t="s">
        <v>4816</v>
      </c>
    </row>
    <row r="78">
      <c r="A78" s="87" t="s">
        <v>4567</v>
      </c>
      <c r="B78" s="147" t="str">
        <f> VLOOKUP($A78,datasets!$A:$B,2,0)</f>
        <v>Büyüksalih et al. 2004, The Photogrammetric Record (IBUUEUJS)</v>
      </c>
      <c r="C78" s="4" t="str">
        <f t="shared" si="1"/>
        <v>IBUUEUJS.3.1</v>
      </c>
      <c r="D78" s="87" t="s">
        <v>4815</v>
      </c>
      <c r="E78" s="87" t="s">
        <v>4815</v>
      </c>
      <c r="F78" s="3" t="s">
        <v>4735</v>
      </c>
      <c r="G78" s="3" t="s">
        <v>22</v>
      </c>
      <c r="H78" s="3" t="s">
        <v>22</v>
      </c>
      <c r="I78" s="3" t="s">
        <v>22</v>
      </c>
      <c r="J78" s="87">
        <v>7.5</v>
      </c>
      <c r="K78" s="3" t="s">
        <v>22</v>
      </c>
      <c r="L78" s="4"/>
      <c r="M78" s="148">
        <v>119.0</v>
      </c>
      <c r="N78" s="148">
        <v>119.0</v>
      </c>
      <c r="O78" s="165">
        <v>10.0</v>
      </c>
      <c r="P78" s="3">
        <v>11.1</v>
      </c>
      <c r="Q78" s="3">
        <v>17.3</v>
      </c>
      <c r="R78" s="3" t="s">
        <v>22</v>
      </c>
      <c r="S78" s="3" t="s">
        <v>22</v>
      </c>
      <c r="T78" s="4"/>
      <c r="U78" s="87">
        <v>0.0</v>
      </c>
      <c r="V78" s="3" t="s">
        <v>22</v>
      </c>
      <c r="W78" s="3" t="s">
        <v>22</v>
      </c>
      <c r="X78" s="3" t="s">
        <v>22</v>
      </c>
      <c r="Y78" s="3" t="s">
        <v>22</v>
      </c>
      <c r="Z78" s="3" t="s">
        <v>22</v>
      </c>
      <c r="AA78" s="4"/>
      <c r="AB78" s="87" t="s">
        <v>4817</v>
      </c>
      <c r="AC78" s="3" t="s">
        <v>4813</v>
      </c>
      <c r="AD78" s="4"/>
      <c r="AE78" s="151" t="s">
        <v>4735</v>
      </c>
      <c r="AF78" s="151" t="s">
        <v>22</v>
      </c>
      <c r="AG78" s="151" t="s">
        <v>22</v>
      </c>
      <c r="AH78" s="3">
        <v>6.6</v>
      </c>
      <c r="AI78" s="157" t="s">
        <v>22</v>
      </c>
      <c r="AJ78" s="157" t="s">
        <v>22</v>
      </c>
      <c r="AK78" s="4"/>
      <c r="AL78" s="151" t="s">
        <v>22</v>
      </c>
      <c r="AM78" s="151" t="s">
        <v>22</v>
      </c>
      <c r="AN78" s="3">
        <v>27.5</v>
      </c>
      <c r="AO78" s="157" t="s">
        <v>22</v>
      </c>
      <c r="AP78" s="157" t="s">
        <v>22</v>
      </c>
      <c r="AQ78" s="4"/>
      <c r="AR78" s="3" t="s">
        <v>4743</v>
      </c>
      <c r="AS78" s="3" t="s">
        <v>22</v>
      </c>
      <c r="AT78" s="87" t="s">
        <v>4818</v>
      </c>
    </row>
    <row r="79">
      <c r="A79" s="87" t="s">
        <v>4569</v>
      </c>
      <c r="B79" s="147" t="str">
        <f> VLOOKUP($A79,datasets!$A:$B,2,0)</f>
        <v>Büyüksalih et al. 2004, The Photogrammetric Record (IBUUEUJS)</v>
      </c>
      <c r="C79" s="4" t="str">
        <f t="shared" si="1"/>
        <v>IBUUEUJS.4.1</v>
      </c>
      <c r="D79" s="87" t="s">
        <v>4815</v>
      </c>
      <c r="E79" s="87" t="s">
        <v>4815</v>
      </c>
      <c r="F79" s="3" t="s">
        <v>4735</v>
      </c>
      <c r="G79" s="3" t="s">
        <v>22</v>
      </c>
      <c r="H79" s="3" t="s">
        <v>22</v>
      </c>
      <c r="I79" s="3" t="s">
        <v>22</v>
      </c>
      <c r="J79" s="87">
        <v>7.5</v>
      </c>
      <c r="K79" s="3" t="s">
        <v>22</v>
      </c>
      <c r="L79" s="4"/>
      <c r="M79" s="148">
        <v>12.0</v>
      </c>
      <c r="N79" s="148">
        <v>12.0</v>
      </c>
      <c r="O79" s="3">
        <v>7.1</v>
      </c>
      <c r="P79" s="3">
        <v>12.4</v>
      </c>
      <c r="Q79" s="3">
        <v>15.0</v>
      </c>
      <c r="R79" s="3" t="s">
        <v>22</v>
      </c>
      <c r="S79" s="3" t="s">
        <v>22</v>
      </c>
      <c r="T79" s="4"/>
      <c r="U79" s="87">
        <v>107.0</v>
      </c>
      <c r="V79" s="3">
        <v>11.7</v>
      </c>
      <c r="W79" s="3">
        <v>12.5</v>
      </c>
      <c r="X79" s="3">
        <v>18.4</v>
      </c>
      <c r="Y79" s="3" t="s">
        <v>22</v>
      </c>
      <c r="Z79" s="3" t="s">
        <v>22</v>
      </c>
      <c r="AA79" s="4"/>
      <c r="AB79" s="87" t="s">
        <v>4817</v>
      </c>
      <c r="AC79" s="3" t="s">
        <v>4813</v>
      </c>
      <c r="AD79" s="4"/>
      <c r="AE79" s="151" t="s">
        <v>4735</v>
      </c>
      <c r="AF79" s="151" t="s">
        <v>22</v>
      </c>
      <c r="AG79" s="151" t="s">
        <v>22</v>
      </c>
      <c r="AH79" s="3">
        <v>6.6</v>
      </c>
      <c r="AI79" s="157" t="s">
        <v>22</v>
      </c>
      <c r="AJ79" s="157" t="s">
        <v>22</v>
      </c>
      <c r="AK79" s="4"/>
      <c r="AL79" s="151" t="s">
        <v>22</v>
      </c>
      <c r="AM79" s="151" t="s">
        <v>22</v>
      </c>
      <c r="AN79" s="3">
        <v>27.5</v>
      </c>
      <c r="AO79" s="157" t="s">
        <v>22</v>
      </c>
      <c r="AP79" s="157" t="s">
        <v>22</v>
      </c>
      <c r="AQ79" s="4"/>
      <c r="AR79" s="3" t="s">
        <v>4743</v>
      </c>
      <c r="AS79" s="3" t="s">
        <v>22</v>
      </c>
      <c r="AT79" s="87" t="s">
        <v>4818</v>
      </c>
    </row>
    <row r="80">
      <c r="A80" s="87" t="s">
        <v>4570</v>
      </c>
      <c r="B80" s="147" t="str">
        <f> VLOOKUP($A80,datasets!$A:$B,2,0)</f>
        <v>Büyüksalih et al. 2005, Photogrammetric Engineering &amp; Remote Sensing (RI52BM2J)</v>
      </c>
      <c r="C80" s="4" t="str">
        <f t="shared" si="1"/>
        <v>RI52BM2J.1.1</v>
      </c>
      <c r="D80" s="87" t="s">
        <v>4815</v>
      </c>
      <c r="E80" s="87" t="s">
        <v>4815</v>
      </c>
      <c r="F80" s="3" t="s">
        <v>4735</v>
      </c>
      <c r="G80" s="3" t="s">
        <v>22</v>
      </c>
      <c r="H80" s="3" t="s">
        <v>22</v>
      </c>
      <c r="I80" s="3" t="s">
        <v>22</v>
      </c>
      <c r="J80" s="87">
        <v>7.5</v>
      </c>
      <c r="K80" s="3" t="s">
        <v>22</v>
      </c>
      <c r="L80" s="4"/>
      <c r="M80" s="148">
        <v>119.0</v>
      </c>
      <c r="N80" s="148">
        <v>119.0</v>
      </c>
      <c r="O80" s="165">
        <v>10.0</v>
      </c>
      <c r="P80" s="3">
        <v>11.1</v>
      </c>
      <c r="Q80" s="3">
        <v>17.3</v>
      </c>
      <c r="R80" s="3" t="s">
        <v>22</v>
      </c>
      <c r="S80" s="3" t="s">
        <v>22</v>
      </c>
      <c r="T80" s="4"/>
      <c r="U80" s="87">
        <v>0.0</v>
      </c>
      <c r="V80" s="3" t="s">
        <v>22</v>
      </c>
      <c r="W80" s="3" t="s">
        <v>22</v>
      </c>
      <c r="X80" s="3" t="s">
        <v>22</v>
      </c>
      <c r="Y80" s="3" t="s">
        <v>22</v>
      </c>
      <c r="Z80" s="3" t="s">
        <v>22</v>
      </c>
      <c r="AA80" s="4"/>
      <c r="AB80" s="87" t="s">
        <v>4819</v>
      </c>
      <c r="AC80" s="3" t="s">
        <v>4806</v>
      </c>
      <c r="AD80" s="4"/>
      <c r="AE80" s="151" t="s">
        <v>4735</v>
      </c>
      <c r="AF80" s="151" t="s">
        <v>22</v>
      </c>
      <c r="AG80" s="151" t="s">
        <v>22</v>
      </c>
      <c r="AH80" s="3">
        <v>9.0</v>
      </c>
      <c r="AI80" s="157" t="s">
        <v>22</v>
      </c>
      <c r="AJ80" s="157" t="s">
        <v>22</v>
      </c>
      <c r="AK80" s="4"/>
      <c r="AL80" s="151" t="s">
        <v>22</v>
      </c>
      <c r="AM80" s="151" t="s">
        <v>22</v>
      </c>
      <c r="AN80" s="3">
        <v>28.19</v>
      </c>
      <c r="AO80" s="157" t="s">
        <v>22</v>
      </c>
      <c r="AP80" s="157" t="s">
        <v>22</v>
      </c>
      <c r="AQ80" s="4"/>
      <c r="AR80" s="3" t="s">
        <v>4743</v>
      </c>
      <c r="AS80" s="3" t="s">
        <v>22</v>
      </c>
      <c r="AT80" s="87" t="s">
        <v>4820</v>
      </c>
    </row>
    <row r="81">
      <c r="A81" s="87" t="s">
        <v>4571</v>
      </c>
      <c r="B81" s="147" t="str">
        <f> VLOOKUP($A81,datasets!$A:$B,2,0)</f>
        <v>Büyüksalih et al. 2005, Photogrammetric Engineering &amp; Remote Sensing (RI52BM2J)</v>
      </c>
      <c r="C81" s="4" t="str">
        <f t="shared" si="1"/>
        <v>RI52BM2J.2.1</v>
      </c>
      <c r="D81" s="87" t="s">
        <v>4815</v>
      </c>
      <c r="E81" s="87" t="s">
        <v>4815</v>
      </c>
      <c r="F81" s="3" t="s">
        <v>4735</v>
      </c>
      <c r="G81" s="3" t="s">
        <v>22</v>
      </c>
      <c r="H81" s="3" t="s">
        <v>22</v>
      </c>
      <c r="I81" s="3" t="s">
        <v>22</v>
      </c>
      <c r="J81" s="87">
        <v>7.5</v>
      </c>
      <c r="K81" s="3" t="s">
        <v>22</v>
      </c>
      <c r="L81" s="4"/>
      <c r="M81" s="148">
        <v>12.0</v>
      </c>
      <c r="N81" s="148">
        <v>12.0</v>
      </c>
      <c r="O81" s="3">
        <v>7.1</v>
      </c>
      <c r="P81" s="3">
        <v>12.4</v>
      </c>
      <c r="Q81" s="3">
        <v>15.0</v>
      </c>
      <c r="R81" s="3" t="s">
        <v>22</v>
      </c>
      <c r="S81" s="3" t="s">
        <v>22</v>
      </c>
      <c r="T81" s="4"/>
      <c r="U81" s="87">
        <v>107.0</v>
      </c>
      <c r="V81" s="3">
        <v>11.7</v>
      </c>
      <c r="W81" s="3">
        <v>12.5</v>
      </c>
      <c r="X81" s="3">
        <v>18.4</v>
      </c>
      <c r="Y81" s="3" t="s">
        <v>22</v>
      </c>
      <c r="Z81" s="3" t="s">
        <v>22</v>
      </c>
      <c r="AA81" s="4"/>
      <c r="AB81" s="87" t="s">
        <v>4819</v>
      </c>
      <c r="AC81" s="3" t="s">
        <v>4806</v>
      </c>
      <c r="AD81" s="4"/>
      <c r="AE81" s="151" t="s">
        <v>4735</v>
      </c>
      <c r="AF81" s="151" t="s">
        <v>22</v>
      </c>
      <c r="AG81" s="151" t="s">
        <v>22</v>
      </c>
      <c r="AH81" s="3">
        <v>9.0</v>
      </c>
      <c r="AI81" s="157" t="s">
        <v>22</v>
      </c>
      <c r="AJ81" s="157" t="s">
        <v>22</v>
      </c>
      <c r="AK81" s="4"/>
      <c r="AL81" s="151" t="s">
        <v>22</v>
      </c>
      <c r="AM81" s="151" t="s">
        <v>22</v>
      </c>
      <c r="AN81" s="3">
        <v>28.19</v>
      </c>
      <c r="AO81" s="157" t="s">
        <v>22</v>
      </c>
      <c r="AP81" s="157" t="s">
        <v>22</v>
      </c>
      <c r="AQ81" s="4"/>
      <c r="AR81" s="3" t="s">
        <v>4743</v>
      </c>
      <c r="AS81" s="3" t="s">
        <v>22</v>
      </c>
      <c r="AT81" s="87" t="s">
        <v>4820</v>
      </c>
    </row>
    <row r="82">
      <c r="A82" s="4" t="s">
        <v>3866</v>
      </c>
      <c r="B82" s="147" t="str">
        <f> VLOOKUP($A82,datasets!$A:$B,2,0)</f>
        <v>Capolupo et al. 2018, International Journal of Applied Earth Observation and Geoinformation (VPA8IRXJ)</v>
      </c>
      <c r="C82" s="4" t="str">
        <f t="shared" si="1"/>
        <v>VPA8IRXJ.1.1</v>
      </c>
      <c r="D82" s="3" t="s">
        <v>4739</v>
      </c>
      <c r="E82" s="3" t="s">
        <v>4739</v>
      </c>
      <c r="F82" s="3" t="s">
        <v>4740</v>
      </c>
      <c r="G82" s="3" t="s">
        <v>22</v>
      </c>
      <c r="H82" s="3" t="s">
        <v>22</v>
      </c>
      <c r="I82" s="3">
        <v>0.05</v>
      </c>
      <c r="J82" s="3">
        <v>0.05</v>
      </c>
      <c r="K82" s="3" t="s">
        <v>22</v>
      </c>
      <c r="L82" s="4"/>
      <c r="M82" s="3">
        <v>50.0</v>
      </c>
      <c r="N82" s="3">
        <v>50.0</v>
      </c>
      <c r="O82" s="3" t="s">
        <v>22</v>
      </c>
      <c r="P82" s="3" t="s">
        <v>22</v>
      </c>
      <c r="Q82" s="3" t="s">
        <v>22</v>
      </c>
      <c r="R82" s="3" t="s">
        <v>22</v>
      </c>
      <c r="S82" s="3" t="s">
        <v>22</v>
      </c>
      <c r="T82" s="4"/>
      <c r="U82" s="3">
        <v>25.0</v>
      </c>
      <c r="V82" s="3" t="s">
        <v>22</v>
      </c>
      <c r="W82" s="3" t="s">
        <v>22</v>
      </c>
      <c r="X82" s="3" t="s">
        <v>22</v>
      </c>
      <c r="Y82" s="3" t="s">
        <v>22</v>
      </c>
      <c r="Z82" s="3" t="s">
        <v>22</v>
      </c>
      <c r="AA82" s="4"/>
      <c r="AB82" s="3" t="s">
        <v>4780</v>
      </c>
      <c r="AC82" s="3" t="s">
        <v>4780</v>
      </c>
      <c r="AD82" s="4"/>
      <c r="AE82" s="3" t="s">
        <v>4740</v>
      </c>
      <c r="AF82" s="151" t="s">
        <v>22</v>
      </c>
      <c r="AG82" s="157" t="s">
        <v>22</v>
      </c>
      <c r="AH82" s="3">
        <v>0.05</v>
      </c>
      <c r="AI82" s="151">
        <v>0.05</v>
      </c>
      <c r="AJ82" s="157" t="s">
        <v>22</v>
      </c>
      <c r="AK82" s="4"/>
      <c r="AL82" s="3" t="s">
        <v>22</v>
      </c>
      <c r="AM82" s="3" t="s">
        <v>22</v>
      </c>
      <c r="AN82" s="3">
        <v>0.47</v>
      </c>
      <c r="AO82" s="157" t="s">
        <v>22</v>
      </c>
      <c r="AP82" s="157" t="s">
        <v>22</v>
      </c>
      <c r="AQ82" s="4"/>
      <c r="AR82" s="3" t="s">
        <v>4821</v>
      </c>
      <c r="AS82" s="3" t="s">
        <v>22</v>
      </c>
      <c r="AT82" s="3" t="s">
        <v>22</v>
      </c>
    </row>
    <row r="83">
      <c r="A83" s="87" t="s">
        <v>3868</v>
      </c>
      <c r="B83" s="147" t="str">
        <f> VLOOKUP($A83,datasets!$A:$B,2,0)</f>
        <v>Cardenal et al. 2006, Proceedings of the Spatial Accuracy 2006 (ANVHQVC3)</v>
      </c>
      <c r="C83" s="4" t="str">
        <f t="shared" si="1"/>
        <v>ANVHQVC3.1.1</v>
      </c>
      <c r="D83" s="3" t="s">
        <v>4822</v>
      </c>
      <c r="E83" s="3" t="s">
        <v>4822</v>
      </c>
      <c r="F83" s="3" t="s">
        <v>4740</v>
      </c>
      <c r="G83" s="3" t="s">
        <v>22</v>
      </c>
      <c r="H83" s="3" t="s">
        <v>22</v>
      </c>
      <c r="I83" s="3" t="s">
        <v>22</v>
      </c>
      <c r="J83" s="3" t="s">
        <v>22</v>
      </c>
      <c r="K83" s="3" t="s">
        <v>22</v>
      </c>
      <c r="L83" s="4"/>
      <c r="M83" s="3" t="s">
        <v>22</v>
      </c>
      <c r="N83" s="3" t="s">
        <v>22</v>
      </c>
      <c r="O83" s="3" t="s">
        <v>22</v>
      </c>
      <c r="P83" s="3" t="s">
        <v>22</v>
      </c>
      <c r="Q83" s="3">
        <v>8.7</v>
      </c>
      <c r="R83" s="3">
        <v>5.01</v>
      </c>
      <c r="S83" s="3" t="s">
        <v>22</v>
      </c>
      <c r="T83" s="4"/>
      <c r="U83" s="3" t="s">
        <v>22</v>
      </c>
      <c r="V83" s="3" t="s">
        <v>22</v>
      </c>
      <c r="W83" s="3" t="s">
        <v>22</v>
      </c>
      <c r="X83" s="3">
        <v>20.87</v>
      </c>
      <c r="Y83" s="3">
        <v>6.05</v>
      </c>
      <c r="Z83" s="3" t="s">
        <v>22</v>
      </c>
      <c r="AA83" s="4"/>
      <c r="AB83" s="3" t="s">
        <v>22</v>
      </c>
      <c r="AC83" s="4"/>
      <c r="AD83" s="4"/>
      <c r="AE83" s="3" t="s">
        <v>22</v>
      </c>
      <c r="AF83" s="3" t="s">
        <v>22</v>
      </c>
      <c r="AG83" s="3" t="s">
        <v>22</v>
      </c>
      <c r="AH83" s="3" t="s">
        <v>22</v>
      </c>
      <c r="AI83" s="3" t="s">
        <v>22</v>
      </c>
      <c r="AJ83" s="3" t="s">
        <v>22</v>
      </c>
      <c r="AK83" s="4"/>
      <c r="AL83" s="3" t="s">
        <v>22</v>
      </c>
      <c r="AM83" s="3" t="s">
        <v>22</v>
      </c>
      <c r="AN83" s="3" t="s">
        <v>22</v>
      </c>
      <c r="AO83" s="157" t="s">
        <v>22</v>
      </c>
      <c r="AP83" s="157" t="s">
        <v>22</v>
      </c>
      <c r="AQ83" s="4"/>
      <c r="AR83" s="3" t="s">
        <v>4743</v>
      </c>
      <c r="AS83" s="85" t="s">
        <v>22</v>
      </c>
      <c r="AT83" s="3" t="s">
        <v>22</v>
      </c>
    </row>
    <row r="84">
      <c r="A84" s="87" t="s">
        <v>3868</v>
      </c>
      <c r="B84" s="147" t="str">
        <f> VLOOKUP($A84,datasets!$A:$B,2,0)</f>
        <v>Cardenal et al. 2006, Proceedings of the Spatial Accuracy 2006 (ANVHQVC3)</v>
      </c>
      <c r="C84" s="4" t="str">
        <f t="shared" si="1"/>
        <v>ANVHQVC3.1.2</v>
      </c>
      <c r="D84" s="3" t="s">
        <v>4822</v>
      </c>
      <c r="E84" s="3" t="s">
        <v>4822</v>
      </c>
      <c r="F84" s="3" t="s">
        <v>4740</v>
      </c>
      <c r="G84" s="3" t="s">
        <v>22</v>
      </c>
      <c r="H84" s="3" t="s">
        <v>22</v>
      </c>
      <c r="I84" s="3" t="s">
        <v>22</v>
      </c>
      <c r="J84" s="3" t="s">
        <v>22</v>
      </c>
      <c r="K84" s="3" t="s">
        <v>22</v>
      </c>
      <c r="L84" s="4"/>
      <c r="M84" s="3" t="s">
        <v>22</v>
      </c>
      <c r="N84" s="3" t="s">
        <v>22</v>
      </c>
      <c r="O84" s="3" t="s">
        <v>22</v>
      </c>
      <c r="P84" s="3" t="s">
        <v>22</v>
      </c>
      <c r="Q84" s="3">
        <v>7.21</v>
      </c>
      <c r="R84" s="3">
        <v>4.05</v>
      </c>
      <c r="S84" s="3" t="s">
        <v>22</v>
      </c>
      <c r="T84" s="4"/>
      <c r="U84" s="3" t="s">
        <v>22</v>
      </c>
      <c r="V84" s="3" t="s">
        <v>22</v>
      </c>
      <c r="W84" s="3" t="s">
        <v>22</v>
      </c>
      <c r="X84" s="3">
        <v>18.62</v>
      </c>
      <c r="Y84" s="3">
        <v>7.12</v>
      </c>
      <c r="Z84" s="3" t="s">
        <v>22</v>
      </c>
      <c r="AA84" s="4"/>
      <c r="AB84" s="3" t="s">
        <v>22</v>
      </c>
      <c r="AC84" s="4"/>
      <c r="AD84" s="4"/>
      <c r="AE84" s="3" t="s">
        <v>22</v>
      </c>
      <c r="AF84" s="3" t="s">
        <v>22</v>
      </c>
      <c r="AG84" s="3" t="s">
        <v>22</v>
      </c>
      <c r="AH84" s="3" t="s">
        <v>22</v>
      </c>
      <c r="AI84" s="3" t="s">
        <v>22</v>
      </c>
      <c r="AJ84" s="3" t="s">
        <v>22</v>
      </c>
      <c r="AK84" s="4"/>
      <c r="AL84" s="3" t="s">
        <v>22</v>
      </c>
      <c r="AM84" s="3" t="s">
        <v>22</v>
      </c>
      <c r="AN84" s="3" t="s">
        <v>22</v>
      </c>
      <c r="AO84" s="3" t="s">
        <v>22</v>
      </c>
      <c r="AP84" s="3" t="s">
        <v>22</v>
      </c>
      <c r="AQ84" s="4"/>
      <c r="AR84" s="3" t="s">
        <v>4743</v>
      </c>
      <c r="AS84" s="87" t="s">
        <v>22</v>
      </c>
      <c r="AT84" s="3" t="s">
        <v>22</v>
      </c>
    </row>
    <row r="85">
      <c r="A85" s="87" t="s">
        <v>3868</v>
      </c>
      <c r="B85" s="147" t="str">
        <f> VLOOKUP($A85,datasets!$A:$B,2,0)</f>
        <v>Cardenal et al. 2006, Proceedings of the Spatial Accuracy 2006 (ANVHQVC3)</v>
      </c>
      <c r="C85" s="4" t="str">
        <f t="shared" si="1"/>
        <v>ANVHQVC3.1.3</v>
      </c>
      <c r="D85" s="3" t="s">
        <v>4822</v>
      </c>
      <c r="E85" s="3" t="s">
        <v>4822</v>
      </c>
      <c r="F85" s="3" t="s">
        <v>4740</v>
      </c>
      <c r="G85" s="3" t="s">
        <v>22</v>
      </c>
      <c r="H85" s="3" t="s">
        <v>22</v>
      </c>
      <c r="I85" s="3" t="s">
        <v>22</v>
      </c>
      <c r="J85" s="3" t="s">
        <v>22</v>
      </c>
      <c r="K85" s="3" t="s">
        <v>22</v>
      </c>
      <c r="L85" s="4"/>
      <c r="M85" s="3" t="s">
        <v>22</v>
      </c>
      <c r="N85" s="3" t="s">
        <v>22</v>
      </c>
      <c r="O85" s="3" t="s">
        <v>22</v>
      </c>
      <c r="P85" s="3" t="s">
        <v>22</v>
      </c>
      <c r="Q85" s="3">
        <v>7.23</v>
      </c>
      <c r="R85" s="3">
        <v>4.01</v>
      </c>
      <c r="S85" s="3" t="s">
        <v>22</v>
      </c>
      <c r="T85" s="4"/>
      <c r="U85" s="3" t="s">
        <v>22</v>
      </c>
      <c r="V85" s="3" t="s">
        <v>22</v>
      </c>
      <c r="W85" s="3" t="s">
        <v>22</v>
      </c>
      <c r="X85" s="3">
        <v>18.55</v>
      </c>
      <c r="Y85" s="3">
        <v>7.52</v>
      </c>
      <c r="Z85" s="3" t="s">
        <v>22</v>
      </c>
      <c r="AA85" s="4"/>
      <c r="AB85" s="3" t="s">
        <v>22</v>
      </c>
      <c r="AC85" s="4"/>
      <c r="AD85" s="4"/>
      <c r="AE85" s="3" t="s">
        <v>22</v>
      </c>
      <c r="AF85" s="3" t="s">
        <v>22</v>
      </c>
      <c r="AG85" s="3" t="s">
        <v>22</v>
      </c>
      <c r="AH85" s="3" t="s">
        <v>22</v>
      </c>
      <c r="AI85" s="3" t="s">
        <v>22</v>
      </c>
      <c r="AJ85" s="3" t="s">
        <v>22</v>
      </c>
      <c r="AK85" s="4"/>
      <c r="AL85" s="3" t="s">
        <v>22</v>
      </c>
      <c r="AM85" s="3" t="s">
        <v>22</v>
      </c>
      <c r="AN85" s="3" t="s">
        <v>22</v>
      </c>
      <c r="AO85" s="3" t="s">
        <v>22</v>
      </c>
      <c r="AP85" s="3" t="s">
        <v>22</v>
      </c>
      <c r="AQ85" s="4"/>
      <c r="AR85" s="3" t="s">
        <v>4743</v>
      </c>
      <c r="AS85" s="87" t="s">
        <v>22</v>
      </c>
      <c r="AT85" s="3" t="s">
        <v>22</v>
      </c>
    </row>
    <row r="86">
      <c r="A86" s="87" t="s">
        <v>3868</v>
      </c>
      <c r="B86" s="147" t="str">
        <f> VLOOKUP($A86,datasets!$A:$B,2,0)</f>
        <v>Cardenal et al. 2006, Proceedings of the Spatial Accuracy 2006 (ANVHQVC3)</v>
      </c>
      <c r="C86" s="4" t="str">
        <f t="shared" si="1"/>
        <v>ANVHQVC3.1.4</v>
      </c>
      <c r="D86" s="3" t="s">
        <v>4822</v>
      </c>
      <c r="E86" s="3" t="s">
        <v>4822</v>
      </c>
      <c r="F86" s="3" t="s">
        <v>4740</v>
      </c>
      <c r="G86" s="3" t="s">
        <v>22</v>
      </c>
      <c r="H86" s="3" t="s">
        <v>22</v>
      </c>
      <c r="I86" s="3" t="s">
        <v>22</v>
      </c>
      <c r="J86" s="3" t="s">
        <v>22</v>
      </c>
      <c r="K86" s="3" t="s">
        <v>22</v>
      </c>
      <c r="L86" s="4"/>
      <c r="M86" s="3" t="s">
        <v>22</v>
      </c>
      <c r="N86" s="3" t="s">
        <v>22</v>
      </c>
      <c r="O86" s="3" t="s">
        <v>22</v>
      </c>
      <c r="P86" s="3" t="s">
        <v>22</v>
      </c>
      <c r="Q86" s="3">
        <v>2.74</v>
      </c>
      <c r="R86" s="3">
        <v>2.02</v>
      </c>
      <c r="S86" s="3" t="s">
        <v>22</v>
      </c>
      <c r="T86" s="4"/>
      <c r="U86" s="3" t="s">
        <v>22</v>
      </c>
      <c r="V86" s="3" t="s">
        <v>22</v>
      </c>
      <c r="W86" s="3" t="s">
        <v>22</v>
      </c>
      <c r="X86" s="3">
        <v>3.16</v>
      </c>
      <c r="Y86" s="3">
        <v>2.23</v>
      </c>
      <c r="Z86" s="3" t="s">
        <v>22</v>
      </c>
      <c r="AA86" s="4"/>
      <c r="AB86" s="3" t="s">
        <v>22</v>
      </c>
      <c r="AC86" s="4"/>
      <c r="AD86" s="4"/>
      <c r="AE86" s="3" t="s">
        <v>22</v>
      </c>
      <c r="AF86" s="3" t="s">
        <v>22</v>
      </c>
      <c r="AG86" s="3" t="s">
        <v>22</v>
      </c>
      <c r="AH86" s="3" t="s">
        <v>22</v>
      </c>
      <c r="AI86" s="3" t="s">
        <v>22</v>
      </c>
      <c r="AJ86" s="3" t="s">
        <v>22</v>
      </c>
      <c r="AK86" s="4"/>
      <c r="AL86" s="3" t="s">
        <v>22</v>
      </c>
      <c r="AM86" s="3" t="s">
        <v>22</v>
      </c>
      <c r="AN86" s="3" t="s">
        <v>22</v>
      </c>
      <c r="AO86" s="3" t="s">
        <v>22</v>
      </c>
      <c r="AP86" s="3" t="s">
        <v>22</v>
      </c>
      <c r="AQ86" s="4"/>
      <c r="AR86" s="3" t="s">
        <v>4743</v>
      </c>
      <c r="AS86" s="87" t="s">
        <v>22</v>
      </c>
      <c r="AT86" s="3" t="s">
        <v>22</v>
      </c>
    </row>
    <row r="87">
      <c r="A87" s="87" t="s">
        <v>3868</v>
      </c>
      <c r="B87" s="147" t="str">
        <f> VLOOKUP($A87,datasets!$A:$B,2,0)</f>
        <v>Cardenal et al. 2006, Proceedings of the Spatial Accuracy 2006 (ANVHQVC3)</v>
      </c>
      <c r="C87" s="4" t="str">
        <f t="shared" si="1"/>
        <v>ANVHQVC3.1.5</v>
      </c>
      <c r="D87" s="3" t="s">
        <v>4822</v>
      </c>
      <c r="E87" s="3" t="s">
        <v>4822</v>
      </c>
      <c r="F87" s="3" t="s">
        <v>4740</v>
      </c>
      <c r="G87" s="3" t="s">
        <v>22</v>
      </c>
      <c r="H87" s="3" t="s">
        <v>22</v>
      </c>
      <c r="I87" s="3" t="s">
        <v>22</v>
      </c>
      <c r="J87" s="3" t="s">
        <v>22</v>
      </c>
      <c r="K87" s="3" t="s">
        <v>22</v>
      </c>
      <c r="L87" s="4"/>
      <c r="M87" s="3" t="s">
        <v>22</v>
      </c>
      <c r="N87" s="3" t="s">
        <v>22</v>
      </c>
      <c r="O87" s="3" t="s">
        <v>22</v>
      </c>
      <c r="P87" s="3" t="s">
        <v>22</v>
      </c>
      <c r="Q87" s="3">
        <v>7.07</v>
      </c>
      <c r="R87" s="3">
        <v>5.12</v>
      </c>
      <c r="S87" s="3" t="s">
        <v>22</v>
      </c>
      <c r="T87" s="4"/>
      <c r="U87" s="3" t="s">
        <v>22</v>
      </c>
      <c r="V87" s="3" t="s">
        <v>22</v>
      </c>
      <c r="W87" s="3" t="s">
        <v>22</v>
      </c>
      <c r="X87" s="3">
        <v>18.47</v>
      </c>
      <c r="Y87" s="3">
        <v>7.01</v>
      </c>
      <c r="Z87" s="3" t="s">
        <v>22</v>
      </c>
      <c r="AA87" s="4"/>
      <c r="AB87" s="3" t="s">
        <v>22</v>
      </c>
      <c r="AC87" s="4"/>
      <c r="AD87" s="4"/>
      <c r="AE87" s="3" t="s">
        <v>22</v>
      </c>
      <c r="AF87" s="3" t="s">
        <v>22</v>
      </c>
      <c r="AG87" s="3" t="s">
        <v>22</v>
      </c>
      <c r="AH87" s="3" t="s">
        <v>22</v>
      </c>
      <c r="AI87" s="3" t="s">
        <v>22</v>
      </c>
      <c r="AJ87" s="3" t="s">
        <v>22</v>
      </c>
      <c r="AK87" s="4"/>
      <c r="AL87" s="3" t="s">
        <v>22</v>
      </c>
      <c r="AM87" s="3" t="s">
        <v>22</v>
      </c>
      <c r="AN87" s="3" t="s">
        <v>22</v>
      </c>
      <c r="AO87" s="3" t="s">
        <v>22</v>
      </c>
      <c r="AP87" s="3" t="s">
        <v>22</v>
      </c>
      <c r="AQ87" s="4"/>
      <c r="AR87" s="3" t="s">
        <v>4743</v>
      </c>
      <c r="AS87" s="87" t="s">
        <v>22</v>
      </c>
      <c r="AT87" s="3" t="s">
        <v>22</v>
      </c>
    </row>
    <row r="88">
      <c r="A88" s="87" t="s">
        <v>3869</v>
      </c>
      <c r="B88" s="147" t="str">
        <f> VLOOKUP($A88,datasets!$A:$B,2,0)</f>
        <v>Cardenal et al. 2006, Proceedings of the Spatial Accuracy 2006 (ANVHQVC3)</v>
      </c>
      <c r="C88" s="4" t="str">
        <f t="shared" si="1"/>
        <v>ANVHQVC3.2.1</v>
      </c>
      <c r="D88" s="3" t="s">
        <v>4822</v>
      </c>
      <c r="E88" s="3" t="s">
        <v>4822</v>
      </c>
      <c r="F88" s="3" t="s">
        <v>4740</v>
      </c>
      <c r="G88" s="3" t="s">
        <v>22</v>
      </c>
      <c r="H88" s="3" t="s">
        <v>22</v>
      </c>
      <c r="I88" s="3" t="s">
        <v>22</v>
      </c>
      <c r="J88" s="3" t="s">
        <v>22</v>
      </c>
      <c r="K88" s="3" t="s">
        <v>22</v>
      </c>
      <c r="L88" s="4"/>
      <c r="M88" s="3" t="s">
        <v>22</v>
      </c>
      <c r="N88" s="3" t="s">
        <v>22</v>
      </c>
      <c r="O88" s="3" t="s">
        <v>22</v>
      </c>
      <c r="P88" s="3" t="s">
        <v>22</v>
      </c>
      <c r="Q88" s="3">
        <v>1.98</v>
      </c>
      <c r="R88" s="3">
        <v>0.86</v>
      </c>
      <c r="S88" s="3" t="s">
        <v>22</v>
      </c>
      <c r="T88" s="4"/>
      <c r="U88" s="3" t="s">
        <v>22</v>
      </c>
      <c r="V88" s="3" t="s">
        <v>22</v>
      </c>
      <c r="W88" s="3" t="s">
        <v>22</v>
      </c>
      <c r="X88" s="3" t="s">
        <v>22</v>
      </c>
      <c r="Y88" s="3" t="s">
        <v>22</v>
      </c>
      <c r="Z88" s="3" t="s">
        <v>22</v>
      </c>
      <c r="AA88" s="4"/>
      <c r="AB88" s="3" t="s">
        <v>4780</v>
      </c>
      <c r="AC88" s="3" t="s">
        <v>4780</v>
      </c>
      <c r="AD88" s="4"/>
      <c r="AE88" s="3" t="s">
        <v>4740</v>
      </c>
      <c r="AF88" s="3" t="s">
        <v>22</v>
      </c>
      <c r="AG88" s="3" t="s">
        <v>22</v>
      </c>
      <c r="AH88" s="3" t="s">
        <v>22</v>
      </c>
      <c r="AI88" s="3" t="s">
        <v>22</v>
      </c>
      <c r="AJ88" s="3" t="s">
        <v>22</v>
      </c>
      <c r="AK88" s="4"/>
      <c r="AL88" s="3" t="s">
        <v>22</v>
      </c>
      <c r="AM88" s="3" t="s">
        <v>22</v>
      </c>
      <c r="AN88" s="3">
        <v>1.76</v>
      </c>
      <c r="AO88" s="3">
        <v>1.21</v>
      </c>
      <c r="AP88" s="3" t="s">
        <v>22</v>
      </c>
      <c r="AQ88" s="4"/>
      <c r="AR88" s="3" t="s">
        <v>4743</v>
      </c>
      <c r="AS88" s="87" t="s">
        <v>22</v>
      </c>
      <c r="AT88" s="3" t="s">
        <v>22</v>
      </c>
    </row>
    <row r="89">
      <c r="A89" s="87" t="s">
        <v>3870</v>
      </c>
      <c r="B89" s="147" t="str">
        <f> VLOOKUP($A89,datasets!$A:$B,2,0)</f>
        <v>Cardenal et al. 2006, Proceedings of the Spatial Accuracy 2006 (ANVHQVC3)</v>
      </c>
      <c r="C89" s="4" t="str">
        <f t="shared" si="1"/>
        <v>ANVHQVC3.3.1</v>
      </c>
      <c r="D89" s="3" t="s">
        <v>4822</v>
      </c>
      <c r="E89" s="3" t="s">
        <v>4822</v>
      </c>
      <c r="F89" s="3" t="s">
        <v>4740</v>
      </c>
      <c r="G89" s="3" t="s">
        <v>22</v>
      </c>
      <c r="H89" s="3" t="s">
        <v>22</v>
      </c>
      <c r="I89" s="3" t="s">
        <v>22</v>
      </c>
      <c r="J89" s="3" t="s">
        <v>22</v>
      </c>
      <c r="K89" s="3" t="s">
        <v>22</v>
      </c>
      <c r="L89" s="4"/>
      <c r="M89" s="3" t="s">
        <v>22</v>
      </c>
      <c r="N89" s="3" t="s">
        <v>22</v>
      </c>
      <c r="O89" s="3" t="s">
        <v>22</v>
      </c>
      <c r="P89" s="3" t="s">
        <v>22</v>
      </c>
      <c r="Q89" s="3">
        <v>1.06</v>
      </c>
      <c r="R89" s="3">
        <v>0.45</v>
      </c>
      <c r="S89" s="3" t="s">
        <v>22</v>
      </c>
      <c r="T89" s="4"/>
      <c r="U89" s="3" t="s">
        <v>22</v>
      </c>
      <c r="V89" s="3" t="s">
        <v>22</v>
      </c>
      <c r="W89" s="3" t="s">
        <v>22</v>
      </c>
      <c r="X89" s="3" t="s">
        <v>22</v>
      </c>
      <c r="Y89" s="3" t="s">
        <v>22</v>
      </c>
      <c r="Z89" s="3" t="s">
        <v>22</v>
      </c>
      <c r="AA89" s="4"/>
      <c r="AB89" s="3" t="s">
        <v>4780</v>
      </c>
      <c r="AC89" s="3" t="s">
        <v>4780</v>
      </c>
      <c r="AD89" s="4"/>
      <c r="AE89" s="3" t="s">
        <v>4740</v>
      </c>
      <c r="AF89" s="3" t="s">
        <v>22</v>
      </c>
      <c r="AG89" s="3" t="s">
        <v>22</v>
      </c>
      <c r="AH89" s="3" t="s">
        <v>22</v>
      </c>
      <c r="AI89" s="3" t="s">
        <v>22</v>
      </c>
      <c r="AJ89" s="3" t="s">
        <v>22</v>
      </c>
      <c r="AK89" s="4"/>
      <c r="AL89" s="3" t="s">
        <v>22</v>
      </c>
      <c r="AM89" s="3" t="s">
        <v>22</v>
      </c>
      <c r="AN89" s="3">
        <v>1.58</v>
      </c>
      <c r="AO89" s="3">
        <v>0.63</v>
      </c>
      <c r="AP89" s="3" t="s">
        <v>22</v>
      </c>
      <c r="AQ89" s="4"/>
      <c r="AR89" s="3" t="s">
        <v>4743</v>
      </c>
      <c r="AS89" s="85" t="s">
        <v>22</v>
      </c>
      <c r="AT89" s="3" t="s">
        <v>22</v>
      </c>
    </row>
    <row r="90">
      <c r="A90" s="87" t="s">
        <v>3871</v>
      </c>
      <c r="B90" s="147" t="str">
        <f> VLOOKUP($A90,datasets!$A:$B,2,0)</f>
        <v>Cardenal et al. 2006, Proceedings of the Spatial Accuracy 2006 (ANVHQVC3)</v>
      </c>
      <c r="C90" s="4" t="str">
        <f t="shared" si="1"/>
        <v>ANVHQVC3.4.1</v>
      </c>
      <c r="D90" s="3" t="s">
        <v>4822</v>
      </c>
      <c r="E90" s="3" t="s">
        <v>4822</v>
      </c>
      <c r="F90" s="3" t="s">
        <v>4740</v>
      </c>
      <c r="G90" s="3" t="s">
        <v>22</v>
      </c>
      <c r="H90" s="3" t="s">
        <v>22</v>
      </c>
      <c r="I90" s="3" t="s">
        <v>22</v>
      </c>
      <c r="J90" s="3" t="s">
        <v>22</v>
      </c>
      <c r="K90" s="3" t="s">
        <v>22</v>
      </c>
      <c r="L90" s="4"/>
      <c r="M90" s="3" t="s">
        <v>22</v>
      </c>
      <c r="N90" s="3" t="s">
        <v>22</v>
      </c>
      <c r="O90" s="3" t="s">
        <v>22</v>
      </c>
      <c r="P90" s="3" t="s">
        <v>22</v>
      </c>
      <c r="Q90" s="3">
        <v>0.21</v>
      </c>
      <c r="R90" s="3">
        <v>0.15</v>
      </c>
      <c r="S90" s="3" t="s">
        <v>22</v>
      </c>
      <c r="T90" s="4"/>
      <c r="U90" s="3" t="s">
        <v>22</v>
      </c>
      <c r="V90" s="3" t="s">
        <v>22</v>
      </c>
      <c r="W90" s="3" t="s">
        <v>22</v>
      </c>
      <c r="X90" s="3" t="s">
        <v>22</v>
      </c>
      <c r="Y90" s="3" t="s">
        <v>22</v>
      </c>
      <c r="Z90" s="3" t="s">
        <v>22</v>
      </c>
      <c r="AA90" s="4"/>
      <c r="AB90" s="3" t="s">
        <v>4780</v>
      </c>
      <c r="AC90" s="3" t="s">
        <v>4780</v>
      </c>
      <c r="AD90" s="4"/>
      <c r="AE90" s="3" t="s">
        <v>4740</v>
      </c>
      <c r="AF90" s="3" t="s">
        <v>22</v>
      </c>
      <c r="AG90" s="3" t="s">
        <v>22</v>
      </c>
      <c r="AH90" s="3" t="s">
        <v>22</v>
      </c>
      <c r="AI90" s="3" t="s">
        <v>22</v>
      </c>
      <c r="AJ90" s="3" t="s">
        <v>22</v>
      </c>
      <c r="AK90" s="4"/>
      <c r="AL90" s="3" t="s">
        <v>22</v>
      </c>
      <c r="AM90" s="3" t="s">
        <v>22</v>
      </c>
      <c r="AN90" s="3">
        <v>0.73</v>
      </c>
      <c r="AO90" s="3">
        <v>0.27</v>
      </c>
      <c r="AP90" s="3" t="s">
        <v>22</v>
      </c>
      <c r="AQ90" s="4"/>
      <c r="AR90" s="3" t="s">
        <v>4743</v>
      </c>
      <c r="AS90" s="87" t="s">
        <v>22</v>
      </c>
      <c r="AT90" s="3" t="s">
        <v>22</v>
      </c>
    </row>
    <row r="91">
      <c r="A91" s="87" t="s">
        <v>3872</v>
      </c>
      <c r="B91" s="147" t="str">
        <f> VLOOKUP($A91,datasets!$A:$B,2,0)</f>
        <v>Cardenal et al. 2006, Proceedings of the Spatial Accuracy 2006 (ANVHQVC3)</v>
      </c>
      <c r="C91" s="4" t="str">
        <f t="shared" si="1"/>
        <v>ANVHQVC3.5.1</v>
      </c>
      <c r="D91" s="3" t="s">
        <v>4822</v>
      </c>
      <c r="E91" s="3" t="s">
        <v>4822</v>
      </c>
      <c r="F91" s="3" t="s">
        <v>4740</v>
      </c>
      <c r="G91" s="3" t="s">
        <v>22</v>
      </c>
      <c r="H91" s="3" t="s">
        <v>22</v>
      </c>
      <c r="I91" s="3" t="s">
        <v>22</v>
      </c>
      <c r="J91" s="3" t="s">
        <v>22</v>
      </c>
      <c r="K91" s="3" t="s">
        <v>22</v>
      </c>
      <c r="L91" s="4"/>
      <c r="M91" s="3" t="s">
        <v>22</v>
      </c>
      <c r="N91" s="3" t="s">
        <v>22</v>
      </c>
      <c r="O91" s="3" t="s">
        <v>22</v>
      </c>
      <c r="P91" s="3" t="s">
        <v>22</v>
      </c>
      <c r="Q91" s="3">
        <v>0.2</v>
      </c>
      <c r="R91" s="3">
        <v>0.09</v>
      </c>
      <c r="S91" s="3" t="s">
        <v>22</v>
      </c>
      <c r="T91" s="4"/>
      <c r="U91" s="3" t="s">
        <v>22</v>
      </c>
      <c r="V91" s="3" t="s">
        <v>22</v>
      </c>
      <c r="W91" s="3" t="s">
        <v>22</v>
      </c>
      <c r="X91" s="3" t="s">
        <v>22</v>
      </c>
      <c r="Y91" s="3" t="s">
        <v>22</v>
      </c>
      <c r="Z91" s="3" t="s">
        <v>22</v>
      </c>
      <c r="AA91" s="4"/>
      <c r="AB91" s="3" t="s">
        <v>4780</v>
      </c>
      <c r="AC91" s="3" t="s">
        <v>4780</v>
      </c>
      <c r="AD91" s="4"/>
      <c r="AE91" s="3" t="s">
        <v>22</v>
      </c>
      <c r="AF91" s="3" t="s">
        <v>22</v>
      </c>
      <c r="AG91" s="3" t="s">
        <v>22</v>
      </c>
      <c r="AH91" s="3" t="s">
        <v>22</v>
      </c>
      <c r="AI91" s="3" t="s">
        <v>22</v>
      </c>
      <c r="AJ91" s="3" t="s">
        <v>22</v>
      </c>
      <c r="AK91" s="4"/>
      <c r="AL91" s="3" t="s">
        <v>22</v>
      </c>
      <c r="AM91" s="3" t="s">
        <v>22</v>
      </c>
      <c r="AN91" s="3" t="s">
        <v>22</v>
      </c>
      <c r="AO91" s="3" t="s">
        <v>22</v>
      </c>
      <c r="AP91" s="3" t="s">
        <v>22</v>
      </c>
      <c r="AQ91" s="4"/>
      <c r="AR91" s="3" t="s">
        <v>4743</v>
      </c>
      <c r="AS91" s="87" t="s">
        <v>22</v>
      </c>
      <c r="AT91" s="3" t="s">
        <v>22</v>
      </c>
    </row>
    <row r="92">
      <c r="A92" s="4" t="s">
        <v>4564</v>
      </c>
      <c r="B92" s="147" t="str">
        <f> VLOOKUP($A92,datasets!$A:$B,2,0)</f>
        <v>Carvalho and Reef 2022, Geosciences (38C5MTTG)</v>
      </c>
      <c r="C92" s="4" t="str">
        <f t="shared" si="1"/>
        <v>38C5MTTG.1.1</v>
      </c>
      <c r="D92" s="87" t="s">
        <v>4823</v>
      </c>
      <c r="E92" s="87" t="s">
        <v>4823</v>
      </c>
      <c r="F92" s="3" t="s">
        <v>4740</v>
      </c>
      <c r="G92" s="166">
        <v>0.5</v>
      </c>
      <c r="H92" s="167">
        <v>0.5</v>
      </c>
      <c r="I92" s="167">
        <v>0.5</v>
      </c>
      <c r="J92" s="3" t="s">
        <v>22</v>
      </c>
      <c r="K92" s="3" t="s">
        <v>22</v>
      </c>
      <c r="L92" s="4"/>
      <c r="M92" s="3">
        <v>15.0</v>
      </c>
      <c r="N92" s="3">
        <v>15.0</v>
      </c>
      <c r="O92" s="3">
        <v>0.77</v>
      </c>
      <c r="P92" s="3">
        <v>0.93</v>
      </c>
      <c r="Q92" s="3">
        <v>0.34</v>
      </c>
      <c r="R92" s="3" t="s">
        <v>22</v>
      </c>
      <c r="S92" s="3" t="s">
        <v>22</v>
      </c>
      <c r="T92" s="4"/>
      <c r="U92" s="3">
        <v>51.0</v>
      </c>
      <c r="V92" s="3" t="s">
        <v>22</v>
      </c>
      <c r="W92" s="3" t="s">
        <v>22</v>
      </c>
      <c r="X92" s="3" t="s">
        <v>22</v>
      </c>
      <c r="Y92" s="3" t="s">
        <v>22</v>
      </c>
      <c r="Z92" s="3" t="s">
        <v>22</v>
      </c>
      <c r="AA92" s="4"/>
      <c r="AB92" s="3" t="s">
        <v>4823</v>
      </c>
      <c r="AC92" s="3" t="s">
        <v>4824</v>
      </c>
      <c r="AD92" s="4"/>
      <c r="AE92" s="3" t="s">
        <v>4740</v>
      </c>
      <c r="AF92" s="3">
        <v>0.5</v>
      </c>
      <c r="AG92" s="3">
        <v>0.5</v>
      </c>
      <c r="AH92" s="3">
        <v>0.5</v>
      </c>
      <c r="AI92" s="3" t="s">
        <v>22</v>
      </c>
      <c r="AJ92" s="3" t="s">
        <v>22</v>
      </c>
      <c r="AK92" s="4"/>
      <c r="AL92" s="3" t="s">
        <v>22</v>
      </c>
      <c r="AM92" s="3" t="s">
        <v>22</v>
      </c>
      <c r="AN92" s="3">
        <v>0.48</v>
      </c>
      <c r="AO92" s="3" t="s">
        <v>22</v>
      </c>
      <c r="AP92" s="3" t="s">
        <v>22</v>
      </c>
      <c r="AQ92" s="4"/>
      <c r="AR92" s="3" t="s">
        <v>4743</v>
      </c>
      <c r="AS92" s="83" t="s">
        <v>22</v>
      </c>
      <c r="AT92" s="3" t="s">
        <v>22</v>
      </c>
    </row>
    <row r="93">
      <c r="A93" s="87" t="s">
        <v>3873</v>
      </c>
      <c r="B93" s="147" t="str">
        <f> VLOOKUP($A93,datasets!$A:$B,2,0)</f>
        <v>Carvalho et al. 2020, Earth Surface Processes and Landforms (RFLJ9CDM)</v>
      </c>
      <c r="C93" s="4" t="str">
        <f t="shared" si="1"/>
        <v>RFLJ9CDM.1.1</v>
      </c>
      <c r="D93" s="87" t="s">
        <v>4823</v>
      </c>
      <c r="E93" s="87" t="s">
        <v>4823</v>
      </c>
      <c r="F93" s="3" t="s">
        <v>4740</v>
      </c>
      <c r="G93" s="166">
        <v>0.5</v>
      </c>
      <c r="H93" s="167">
        <v>0.5</v>
      </c>
      <c r="I93" s="167">
        <v>0.5</v>
      </c>
      <c r="J93" s="3" t="s">
        <v>22</v>
      </c>
      <c r="K93" s="3" t="s">
        <v>22</v>
      </c>
      <c r="L93" s="4"/>
      <c r="M93" s="3">
        <v>23.0</v>
      </c>
      <c r="N93" s="3">
        <v>23.0</v>
      </c>
      <c r="O93" s="3" t="s">
        <v>22</v>
      </c>
      <c r="P93" s="3" t="s">
        <v>22</v>
      </c>
      <c r="Q93" s="3" t="s">
        <v>22</v>
      </c>
      <c r="R93" s="3" t="s">
        <v>22</v>
      </c>
      <c r="S93" s="3" t="s">
        <v>22</v>
      </c>
      <c r="T93" s="4"/>
      <c r="U93" s="3" t="s">
        <v>22</v>
      </c>
      <c r="V93" s="3" t="s">
        <v>22</v>
      </c>
      <c r="W93" s="3" t="s">
        <v>22</v>
      </c>
      <c r="X93" s="3" t="s">
        <v>22</v>
      </c>
      <c r="Y93" s="3" t="s">
        <v>22</v>
      </c>
      <c r="Z93" s="3" t="s">
        <v>22</v>
      </c>
      <c r="AA93" s="4"/>
      <c r="AB93" s="3" t="s">
        <v>4823</v>
      </c>
      <c r="AC93" s="3" t="s">
        <v>4824</v>
      </c>
      <c r="AD93" s="4"/>
      <c r="AE93" s="3" t="s">
        <v>4740</v>
      </c>
      <c r="AF93" s="3">
        <v>0.5</v>
      </c>
      <c r="AG93" s="3">
        <v>0.5</v>
      </c>
      <c r="AH93" s="3">
        <v>0.5</v>
      </c>
      <c r="AI93" s="3" t="s">
        <v>22</v>
      </c>
      <c r="AJ93" s="3" t="s">
        <v>22</v>
      </c>
      <c r="AK93" s="4"/>
      <c r="AL93" s="3" t="s">
        <v>22</v>
      </c>
      <c r="AM93" s="3" t="s">
        <v>22</v>
      </c>
      <c r="AN93" s="3">
        <v>0.63</v>
      </c>
      <c r="AO93" s="3" t="s">
        <v>22</v>
      </c>
      <c r="AP93" s="3" t="s">
        <v>22</v>
      </c>
      <c r="AQ93" s="4"/>
      <c r="AR93" s="3" t="s">
        <v>4743</v>
      </c>
      <c r="AS93" s="87" t="s">
        <v>4825</v>
      </c>
      <c r="AT93" s="3" t="s">
        <v>22</v>
      </c>
    </row>
    <row r="94">
      <c r="A94" s="87" t="s">
        <v>3876</v>
      </c>
      <c r="B94" s="147" t="str">
        <f> VLOOKUP($A94,datasets!$A:$B,2,0)</f>
        <v>Carvalho et al. 2020, Earth Surface Processes and Landforms (RFLJ9CDM)</v>
      </c>
      <c r="C94" s="4" t="str">
        <f t="shared" si="1"/>
        <v>RFLJ9CDM.2.1</v>
      </c>
      <c r="D94" s="87" t="s">
        <v>4823</v>
      </c>
      <c r="E94" s="87" t="s">
        <v>4823</v>
      </c>
      <c r="F94" s="3" t="s">
        <v>4740</v>
      </c>
      <c r="G94" s="166">
        <v>0.5</v>
      </c>
      <c r="H94" s="167">
        <v>0.5</v>
      </c>
      <c r="I94" s="167">
        <v>0.5</v>
      </c>
      <c r="J94" s="3" t="s">
        <v>22</v>
      </c>
      <c r="K94" s="3" t="s">
        <v>22</v>
      </c>
      <c r="L94" s="4"/>
      <c r="M94" s="3">
        <v>21.0</v>
      </c>
      <c r="N94" s="3">
        <v>21.0</v>
      </c>
      <c r="O94" s="3" t="s">
        <v>22</v>
      </c>
      <c r="P94" s="3" t="s">
        <v>22</v>
      </c>
      <c r="Q94" s="3" t="s">
        <v>22</v>
      </c>
      <c r="R94" s="3" t="s">
        <v>22</v>
      </c>
      <c r="S94" s="3" t="s">
        <v>22</v>
      </c>
      <c r="T94" s="4"/>
      <c r="U94" s="3" t="s">
        <v>22</v>
      </c>
      <c r="V94" s="3" t="s">
        <v>22</v>
      </c>
      <c r="W94" s="3" t="s">
        <v>22</v>
      </c>
      <c r="X94" s="3" t="s">
        <v>22</v>
      </c>
      <c r="Y94" s="3" t="s">
        <v>22</v>
      </c>
      <c r="Z94" s="3" t="s">
        <v>22</v>
      </c>
      <c r="AA94" s="4"/>
      <c r="AB94" s="3" t="s">
        <v>4823</v>
      </c>
      <c r="AC94" s="3" t="s">
        <v>4824</v>
      </c>
      <c r="AD94" s="4"/>
      <c r="AE94" s="3" t="s">
        <v>4740</v>
      </c>
      <c r="AF94" s="3">
        <v>0.5</v>
      </c>
      <c r="AG94" s="3">
        <v>0.5</v>
      </c>
      <c r="AH94" s="3">
        <v>0.5</v>
      </c>
      <c r="AI94" s="3" t="s">
        <v>22</v>
      </c>
      <c r="AJ94" s="3" t="s">
        <v>22</v>
      </c>
      <c r="AK94" s="4"/>
      <c r="AL94" s="3" t="s">
        <v>22</v>
      </c>
      <c r="AM94" s="3" t="s">
        <v>22</v>
      </c>
      <c r="AN94" s="167">
        <v>0.5</v>
      </c>
      <c r="AO94" s="3" t="s">
        <v>22</v>
      </c>
      <c r="AP94" s="3" t="s">
        <v>22</v>
      </c>
      <c r="AQ94" s="4"/>
      <c r="AR94" s="3" t="s">
        <v>4743</v>
      </c>
      <c r="AS94" s="87" t="s">
        <v>4825</v>
      </c>
      <c r="AT94" s="3" t="s">
        <v>22</v>
      </c>
    </row>
    <row r="95">
      <c r="A95" s="87" t="s">
        <v>3877</v>
      </c>
      <c r="B95" s="147" t="str">
        <f> VLOOKUP($A95,datasets!$A:$B,2,0)</f>
        <v>Carvalho et al. 2020, Earth Surface Processes and Landforms (RFLJ9CDM)</v>
      </c>
      <c r="C95" s="4" t="str">
        <f t="shared" si="1"/>
        <v>RFLJ9CDM.3.1</v>
      </c>
      <c r="D95" s="87" t="s">
        <v>4823</v>
      </c>
      <c r="E95" s="87" t="s">
        <v>4823</v>
      </c>
      <c r="F95" s="3" t="s">
        <v>4740</v>
      </c>
      <c r="G95" s="166">
        <v>0.5</v>
      </c>
      <c r="H95" s="167">
        <v>0.5</v>
      </c>
      <c r="I95" s="167">
        <v>0.5</v>
      </c>
      <c r="J95" s="3" t="s">
        <v>22</v>
      </c>
      <c r="K95" s="3" t="s">
        <v>22</v>
      </c>
      <c r="L95" s="4"/>
      <c r="M95" s="3">
        <v>15.0</v>
      </c>
      <c r="N95" s="3">
        <v>15.0</v>
      </c>
      <c r="O95" s="3" t="s">
        <v>22</v>
      </c>
      <c r="P95" s="3" t="s">
        <v>22</v>
      </c>
      <c r="Q95" s="3" t="s">
        <v>22</v>
      </c>
      <c r="R95" s="3" t="s">
        <v>22</v>
      </c>
      <c r="S95" s="3" t="s">
        <v>22</v>
      </c>
      <c r="T95" s="4"/>
      <c r="U95" s="3" t="s">
        <v>22</v>
      </c>
      <c r="V95" s="3" t="s">
        <v>22</v>
      </c>
      <c r="W95" s="3" t="s">
        <v>22</v>
      </c>
      <c r="X95" s="3" t="s">
        <v>22</v>
      </c>
      <c r="Y95" s="3" t="s">
        <v>22</v>
      </c>
      <c r="Z95" s="3" t="s">
        <v>22</v>
      </c>
      <c r="AA95" s="4"/>
      <c r="AB95" s="3" t="s">
        <v>4823</v>
      </c>
      <c r="AC95" s="3" t="s">
        <v>4824</v>
      </c>
      <c r="AD95" s="4"/>
      <c r="AE95" s="3" t="s">
        <v>4740</v>
      </c>
      <c r="AF95" s="3">
        <v>0.5</v>
      </c>
      <c r="AG95" s="3">
        <v>0.5</v>
      </c>
      <c r="AH95" s="3">
        <v>0.5</v>
      </c>
      <c r="AI95" s="3" t="s">
        <v>22</v>
      </c>
      <c r="AJ95" s="3" t="s">
        <v>22</v>
      </c>
      <c r="AK95" s="4"/>
      <c r="AL95" s="3" t="s">
        <v>22</v>
      </c>
      <c r="AM95" s="3" t="s">
        <v>22</v>
      </c>
      <c r="AN95" s="3">
        <v>0.58</v>
      </c>
      <c r="AO95" s="3" t="s">
        <v>22</v>
      </c>
      <c r="AP95" s="3" t="s">
        <v>22</v>
      </c>
      <c r="AQ95" s="4"/>
      <c r="AR95" s="3" t="s">
        <v>4743</v>
      </c>
      <c r="AS95" s="87" t="s">
        <v>4825</v>
      </c>
      <c r="AT95" s="3" t="s">
        <v>22</v>
      </c>
    </row>
    <row r="96">
      <c r="A96" s="87" t="s">
        <v>3878</v>
      </c>
      <c r="B96" s="147" t="str">
        <f> VLOOKUP($A96,datasets!$A:$B,2,0)</f>
        <v>Carvalho et al. 2020, Earth Surface Processes and Landforms (RFLJ9CDM)</v>
      </c>
      <c r="C96" s="4" t="str">
        <f t="shared" si="1"/>
        <v>RFLJ9CDM.4.1</v>
      </c>
      <c r="D96" s="87" t="s">
        <v>4823</v>
      </c>
      <c r="E96" s="87" t="s">
        <v>4823</v>
      </c>
      <c r="F96" s="3" t="s">
        <v>4740</v>
      </c>
      <c r="G96" s="166">
        <v>0.5</v>
      </c>
      <c r="H96" s="167">
        <v>0.5</v>
      </c>
      <c r="I96" s="167">
        <v>0.5</v>
      </c>
      <c r="J96" s="3" t="s">
        <v>22</v>
      </c>
      <c r="K96" s="3" t="s">
        <v>22</v>
      </c>
      <c r="L96" s="4"/>
      <c r="M96" s="3">
        <v>16.0</v>
      </c>
      <c r="N96" s="3">
        <v>16.0</v>
      </c>
      <c r="O96" s="3" t="s">
        <v>22</v>
      </c>
      <c r="P96" s="3" t="s">
        <v>22</v>
      </c>
      <c r="Q96" s="3" t="s">
        <v>22</v>
      </c>
      <c r="R96" s="3" t="s">
        <v>22</v>
      </c>
      <c r="S96" s="3" t="s">
        <v>22</v>
      </c>
      <c r="T96" s="4"/>
      <c r="U96" s="3" t="s">
        <v>22</v>
      </c>
      <c r="V96" s="3" t="s">
        <v>22</v>
      </c>
      <c r="W96" s="3" t="s">
        <v>22</v>
      </c>
      <c r="X96" s="3" t="s">
        <v>22</v>
      </c>
      <c r="Y96" s="3" t="s">
        <v>22</v>
      </c>
      <c r="Z96" s="3" t="s">
        <v>22</v>
      </c>
      <c r="AA96" s="4"/>
      <c r="AB96" s="3" t="s">
        <v>4823</v>
      </c>
      <c r="AC96" s="3" t="s">
        <v>4824</v>
      </c>
      <c r="AD96" s="4"/>
      <c r="AE96" s="3" t="s">
        <v>4740</v>
      </c>
      <c r="AF96" s="3">
        <v>0.5</v>
      </c>
      <c r="AG96" s="3">
        <v>0.5</v>
      </c>
      <c r="AH96" s="3">
        <v>0.5</v>
      </c>
      <c r="AI96" s="3" t="s">
        <v>22</v>
      </c>
      <c r="AJ96" s="3" t="s">
        <v>22</v>
      </c>
      <c r="AK96" s="4"/>
      <c r="AL96" s="3" t="s">
        <v>22</v>
      </c>
      <c r="AM96" s="3" t="s">
        <v>22</v>
      </c>
      <c r="AN96" s="3">
        <v>0.99</v>
      </c>
      <c r="AO96" s="3" t="s">
        <v>22</v>
      </c>
      <c r="AP96" s="3" t="s">
        <v>22</v>
      </c>
      <c r="AQ96" s="4"/>
      <c r="AR96" s="3" t="s">
        <v>4743</v>
      </c>
      <c r="AS96" s="87" t="s">
        <v>4825</v>
      </c>
      <c r="AT96" s="3" t="s">
        <v>22</v>
      </c>
    </row>
    <row r="97">
      <c r="A97" s="87" t="s">
        <v>3879</v>
      </c>
      <c r="B97" s="147" t="str">
        <f> VLOOKUP($A97,datasets!$A:$B,2,0)</f>
        <v>Carvalho et al. 2020, Earth Surface Processes and Landforms (RFLJ9CDM)</v>
      </c>
      <c r="C97" s="4" t="str">
        <f t="shared" si="1"/>
        <v>RFLJ9CDM.5.1</v>
      </c>
      <c r="D97" s="87" t="s">
        <v>4823</v>
      </c>
      <c r="E97" s="87" t="s">
        <v>4823</v>
      </c>
      <c r="F97" s="3" t="s">
        <v>4740</v>
      </c>
      <c r="G97" s="166">
        <v>0.5</v>
      </c>
      <c r="H97" s="167">
        <v>0.5</v>
      </c>
      <c r="I97" s="167">
        <v>0.5</v>
      </c>
      <c r="J97" s="3" t="s">
        <v>22</v>
      </c>
      <c r="K97" s="3" t="s">
        <v>22</v>
      </c>
      <c r="L97" s="4"/>
      <c r="M97" s="3">
        <v>16.0</v>
      </c>
      <c r="N97" s="3">
        <v>16.0</v>
      </c>
      <c r="O97" s="3" t="s">
        <v>22</v>
      </c>
      <c r="P97" s="3" t="s">
        <v>22</v>
      </c>
      <c r="Q97" s="3" t="s">
        <v>22</v>
      </c>
      <c r="R97" s="3" t="s">
        <v>22</v>
      </c>
      <c r="S97" s="3" t="s">
        <v>22</v>
      </c>
      <c r="T97" s="4"/>
      <c r="U97" s="3" t="s">
        <v>22</v>
      </c>
      <c r="V97" s="3" t="s">
        <v>22</v>
      </c>
      <c r="W97" s="3" t="s">
        <v>22</v>
      </c>
      <c r="X97" s="3" t="s">
        <v>22</v>
      </c>
      <c r="Y97" s="3" t="s">
        <v>22</v>
      </c>
      <c r="Z97" s="3" t="s">
        <v>22</v>
      </c>
      <c r="AA97" s="4"/>
      <c r="AB97" s="3" t="s">
        <v>4823</v>
      </c>
      <c r="AC97" s="3" t="s">
        <v>4824</v>
      </c>
      <c r="AD97" s="4"/>
      <c r="AE97" s="3" t="s">
        <v>4740</v>
      </c>
      <c r="AF97" s="3">
        <v>0.5</v>
      </c>
      <c r="AG97" s="3">
        <v>0.5</v>
      </c>
      <c r="AH97" s="3">
        <v>0.5</v>
      </c>
      <c r="AI97" s="3" t="s">
        <v>22</v>
      </c>
      <c r="AJ97" s="3" t="s">
        <v>22</v>
      </c>
      <c r="AK97" s="4"/>
      <c r="AL97" s="3" t="s">
        <v>22</v>
      </c>
      <c r="AM97" s="3" t="s">
        <v>22</v>
      </c>
      <c r="AN97" s="3">
        <v>0.62</v>
      </c>
      <c r="AO97" s="3" t="s">
        <v>22</v>
      </c>
      <c r="AP97" s="3" t="s">
        <v>22</v>
      </c>
      <c r="AQ97" s="4"/>
      <c r="AR97" s="3" t="s">
        <v>4743</v>
      </c>
      <c r="AS97" s="87" t="s">
        <v>4825</v>
      </c>
      <c r="AT97" s="3" t="s">
        <v>22</v>
      </c>
    </row>
    <row r="98">
      <c r="A98" s="87" t="s">
        <v>3880</v>
      </c>
      <c r="B98" s="147" t="str">
        <f> VLOOKUP($A98,datasets!$A:$B,2,0)</f>
        <v>Carvalho et al. 2020, Earth Surface Processes and Landforms (RFLJ9CDM)</v>
      </c>
      <c r="C98" s="4" t="str">
        <f t="shared" si="1"/>
        <v>RFLJ9CDM.6.1</v>
      </c>
      <c r="D98" s="87" t="s">
        <v>4823</v>
      </c>
      <c r="E98" s="87" t="s">
        <v>4823</v>
      </c>
      <c r="F98" s="3" t="s">
        <v>4740</v>
      </c>
      <c r="G98" s="166">
        <v>0.5</v>
      </c>
      <c r="H98" s="167">
        <v>0.5</v>
      </c>
      <c r="I98" s="167">
        <v>0.5</v>
      </c>
      <c r="J98" s="3" t="s">
        <v>22</v>
      </c>
      <c r="K98" s="3" t="s">
        <v>22</v>
      </c>
      <c r="L98" s="4"/>
      <c r="M98" s="3">
        <v>22.0</v>
      </c>
      <c r="N98" s="3">
        <v>22.0</v>
      </c>
      <c r="O98" s="3" t="s">
        <v>22</v>
      </c>
      <c r="P98" s="3" t="s">
        <v>22</v>
      </c>
      <c r="Q98" s="3" t="s">
        <v>22</v>
      </c>
      <c r="R98" s="3" t="s">
        <v>22</v>
      </c>
      <c r="S98" s="3" t="s">
        <v>22</v>
      </c>
      <c r="T98" s="4"/>
      <c r="U98" s="3" t="s">
        <v>22</v>
      </c>
      <c r="V98" s="3" t="s">
        <v>22</v>
      </c>
      <c r="W98" s="3" t="s">
        <v>22</v>
      </c>
      <c r="X98" s="3" t="s">
        <v>22</v>
      </c>
      <c r="Y98" s="3" t="s">
        <v>22</v>
      </c>
      <c r="Z98" s="3" t="s">
        <v>22</v>
      </c>
      <c r="AA98" s="4"/>
      <c r="AB98" s="3" t="s">
        <v>4823</v>
      </c>
      <c r="AC98" s="3" t="s">
        <v>4824</v>
      </c>
      <c r="AD98" s="4"/>
      <c r="AE98" s="3" t="s">
        <v>4740</v>
      </c>
      <c r="AF98" s="3">
        <v>0.5</v>
      </c>
      <c r="AG98" s="3">
        <v>0.5</v>
      </c>
      <c r="AH98" s="3">
        <v>0.5</v>
      </c>
      <c r="AI98" s="3" t="s">
        <v>22</v>
      </c>
      <c r="AJ98" s="3" t="s">
        <v>22</v>
      </c>
      <c r="AK98" s="4"/>
      <c r="AL98" s="3" t="s">
        <v>22</v>
      </c>
      <c r="AM98" s="3" t="s">
        <v>22</v>
      </c>
      <c r="AN98" s="3">
        <v>0.91</v>
      </c>
      <c r="AO98" s="3" t="s">
        <v>22</v>
      </c>
      <c r="AP98" s="3" t="s">
        <v>22</v>
      </c>
      <c r="AQ98" s="4"/>
      <c r="AR98" s="3" t="s">
        <v>4743</v>
      </c>
      <c r="AS98" s="87" t="s">
        <v>4825</v>
      </c>
      <c r="AT98" s="3" t="s">
        <v>22</v>
      </c>
    </row>
    <row r="99">
      <c r="A99" s="87" t="s">
        <v>3881</v>
      </c>
      <c r="B99" s="147" t="str">
        <f> VLOOKUP($A99,datasets!$A:$B,2,0)</f>
        <v>Carvalho et al. 2021, Earth Surface Processes and Landforms (DIS2XCPI)</v>
      </c>
      <c r="C99" s="4" t="str">
        <f t="shared" si="1"/>
        <v>DIS2XCPI.1.1</v>
      </c>
      <c r="D99" s="87" t="s">
        <v>4823</v>
      </c>
      <c r="E99" s="87" t="s">
        <v>4823</v>
      </c>
      <c r="F99" s="3" t="s">
        <v>4740</v>
      </c>
      <c r="G99" s="166">
        <v>0.5</v>
      </c>
      <c r="H99" s="167">
        <v>0.5</v>
      </c>
      <c r="I99" s="167">
        <v>0.5</v>
      </c>
      <c r="J99" s="3" t="s">
        <v>22</v>
      </c>
      <c r="K99" s="3" t="s">
        <v>22</v>
      </c>
      <c r="L99" s="4"/>
      <c r="M99" s="3">
        <v>22.0</v>
      </c>
      <c r="N99" s="3">
        <v>22.0</v>
      </c>
      <c r="O99" s="3" t="s">
        <v>22</v>
      </c>
      <c r="P99" s="3" t="s">
        <v>22</v>
      </c>
      <c r="Q99" s="81">
        <v>1.65</v>
      </c>
      <c r="R99" s="3" t="s">
        <v>22</v>
      </c>
      <c r="S99" s="3" t="s">
        <v>22</v>
      </c>
      <c r="T99" s="4"/>
      <c r="U99" s="3">
        <v>78.0</v>
      </c>
      <c r="V99" s="3" t="s">
        <v>22</v>
      </c>
      <c r="W99" s="3" t="s">
        <v>22</v>
      </c>
      <c r="X99" s="3" t="s">
        <v>22</v>
      </c>
      <c r="Y99" s="3" t="s">
        <v>22</v>
      </c>
      <c r="Z99" s="3" t="s">
        <v>22</v>
      </c>
      <c r="AA99" s="4"/>
      <c r="AB99" s="3" t="s">
        <v>4823</v>
      </c>
      <c r="AC99" s="3" t="s">
        <v>4824</v>
      </c>
      <c r="AD99" s="4"/>
      <c r="AE99" s="3" t="s">
        <v>4740</v>
      </c>
      <c r="AF99" s="3" t="s">
        <v>22</v>
      </c>
      <c r="AG99" s="3" t="s">
        <v>22</v>
      </c>
      <c r="AH99" s="3" t="s">
        <v>22</v>
      </c>
      <c r="AI99" s="3" t="s">
        <v>22</v>
      </c>
      <c r="AJ99" s="3" t="s">
        <v>22</v>
      </c>
      <c r="AK99" s="4"/>
      <c r="AL99" s="3" t="s">
        <v>22</v>
      </c>
      <c r="AM99" s="3" t="s">
        <v>22</v>
      </c>
      <c r="AN99" s="3">
        <v>3.07</v>
      </c>
      <c r="AO99" s="3" t="s">
        <v>22</v>
      </c>
      <c r="AP99" s="3" t="s">
        <v>22</v>
      </c>
      <c r="AQ99" s="4"/>
      <c r="AR99" s="3" t="s">
        <v>4743</v>
      </c>
      <c r="AS99" s="83" t="s">
        <v>22</v>
      </c>
      <c r="AT99" s="83" t="s">
        <v>22</v>
      </c>
    </row>
    <row r="100">
      <c r="A100" s="87" t="s">
        <v>3883</v>
      </c>
      <c r="B100" s="147" t="str">
        <f> VLOOKUP($A100,datasets!$A:$B,2,0)</f>
        <v>Carvalho et al. 2021, Earth Surface Processes and Landforms (DIS2XCPI)</v>
      </c>
      <c r="C100" s="4" t="str">
        <f t="shared" si="1"/>
        <v>DIS2XCPI.2.1</v>
      </c>
      <c r="D100" s="87" t="s">
        <v>4823</v>
      </c>
      <c r="E100" s="87" t="s">
        <v>4823</v>
      </c>
      <c r="F100" s="3" t="s">
        <v>4740</v>
      </c>
      <c r="G100" s="166">
        <v>0.5</v>
      </c>
      <c r="H100" s="167">
        <v>0.5</v>
      </c>
      <c r="I100" s="167">
        <v>0.5</v>
      </c>
      <c r="J100" s="3" t="s">
        <v>22</v>
      </c>
      <c r="K100" s="3" t="s">
        <v>22</v>
      </c>
      <c r="L100" s="4"/>
      <c r="M100" s="3">
        <v>17.0</v>
      </c>
      <c r="N100" s="3">
        <v>17.0</v>
      </c>
      <c r="O100" s="3" t="s">
        <v>22</v>
      </c>
      <c r="P100" s="3" t="s">
        <v>22</v>
      </c>
      <c r="Q100" s="81">
        <v>0.73</v>
      </c>
      <c r="R100" s="3" t="s">
        <v>22</v>
      </c>
      <c r="S100" s="3" t="s">
        <v>22</v>
      </c>
      <c r="T100" s="4"/>
      <c r="U100" s="3">
        <v>39.0</v>
      </c>
      <c r="V100" s="3" t="s">
        <v>22</v>
      </c>
      <c r="W100" s="3" t="s">
        <v>22</v>
      </c>
      <c r="X100" s="3" t="s">
        <v>22</v>
      </c>
      <c r="Y100" s="3" t="s">
        <v>22</v>
      </c>
      <c r="Z100" s="3" t="s">
        <v>22</v>
      </c>
      <c r="AA100" s="4"/>
      <c r="AB100" s="3" t="s">
        <v>4823</v>
      </c>
      <c r="AC100" s="3" t="s">
        <v>4824</v>
      </c>
      <c r="AD100" s="4"/>
      <c r="AE100" s="3" t="s">
        <v>4740</v>
      </c>
      <c r="AF100" s="3" t="s">
        <v>22</v>
      </c>
      <c r="AG100" s="3" t="s">
        <v>22</v>
      </c>
      <c r="AH100" s="3" t="s">
        <v>22</v>
      </c>
      <c r="AI100" s="3" t="s">
        <v>22</v>
      </c>
      <c r="AJ100" s="3" t="s">
        <v>22</v>
      </c>
      <c r="AK100" s="4"/>
      <c r="AL100" s="3" t="s">
        <v>22</v>
      </c>
      <c r="AM100" s="3" t="s">
        <v>22</v>
      </c>
      <c r="AN100" s="3">
        <v>0.83</v>
      </c>
      <c r="AO100" s="3" t="s">
        <v>22</v>
      </c>
      <c r="AP100" s="3" t="s">
        <v>22</v>
      </c>
      <c r="AQ100" s="4"/>
      <c r="AR100" s="3" t="s">
        <v>4743</v>
      </c>
      <c r="AS100" s="83" t="s">
        <v>22</v>
      </c>
      <c r="AT100" s="83" t="s">
        <v>22</v>
      </c>
    </row>
    <row r="101">
      <c r="A101" s="87" t="s">
        <v>3884</v>
      </c>
      <c r="B101" s="147" t="str">
        <f> VLOOKUP($A101,datasets!$A:$B,2,0)</f>
        <v>Carvalho et al. 2021, Earth Surface Processes and Landforms (DIS2XCPI)</v>
      </c>
      <c r="C101" s="4" t="str">
        <f t="shared" si="1"/>
        <v>DIS2XCPI.3.1</v>
      </c>
      <c r="D101" s="87" t="s">
        <v>4823</v>
      </c>
      <c r="E101" s="87" t="s">
        <v>4823</v>
      </c>
      <c r="F101" s="3" t="s">
        <v>4740</v>
      </c>
      <c r="G101" s="166">
        <v>0.5</v>
      </c>
      <c r="H101" s="167">
        <v>0.5</v>
      </c>
      <c r="I101" s="167">
        <v>0.5</v>
      </c>
      <c r="J101" s="3" t="s">
        <v>22</v>
      </c>
      <c r="K101" s="3" t="s">
        <v>22</v>
      </c>
      <c r="L101" s="4"/>
      <c r="M101" s="3">
        <v>23.0</v>
      </c>
      <c r="N101" s="3">
        <v>23.0</v>
      </c>
      <c r="O101" s="3" t="s">
        <v>22</v>
      </c>
      <c r="P101" s="3" t="s">
        <v>22</v>
      </c>
      <c r="Q101" s="81">
        <v>0.78</v>
      </c>
      <c r="R101" s="3" t="s">
        <v>22</v>
      </c>
      <c r="S101" s="3" t="s">
        <v>22</v>
      </c>
      <c r="T101" s="4"/>
      <c r="U101" s="3">
        <v>77.0</v>
      </c>
      <c r="V101" s="3" t="s">
        <v>22</v>
      </c>
      <c r="W101" s="3" t="s">
        <v>22</v>
      </c>
      <c r="X101" s="3" t="s">
        <v>22</v>
      </c>
      <c r="Y101" s="3" t="s">
        <v>22</v>
      </c>
      <c r="Z101" s="3" t="s">
        <v>22</v>
      </c>
      <c r="AA101" s="4"/>
      <c r="AB101" s="3" t="s">
        <v>4823</v>
      </c>
      <c r="AC101" s="3" t="s">
        <v>4824</v>
      </c>
      <c r="AD101" s="4"/>
      <c r="AE101" s="3" t="s">
        <v>4740</v>
      </c>
      <c r="AF101" s="3" t="s">
        <v>22</v>
      </c>
      <c r="AG101" s="3" t="s">
        <v>22</v>
      </c>
      <c r="AH101" s="3" t="s">
        <v>22</v>
      </c>
      <c r="AI101" s="3" t="s">
        <v>22</v>
      </c>
      <c r="AJ101" s="3" t="s">
        <v>22</v>
      </c>
      <c r="AK101" s="4"/>
      <c r="AL101" s="3" t="s">
        <v>22</v>
      </c>
      <c r="AM101" s="3" t="s">
        <v>22</v>
      </c>
      <c r="AN101" s="3">
        <v>0.68</v>
      </c>
      <c r="AO101" s="3" t="s">
        <v>22</v>
      </c>
      <c r="AP101" s="3" t="s">
        <v>22</v>
      </c>
      <c r="AQ101" s="4"/>
      <c r="AR101" s="3" t="s">
        <v>4743</v>
      </c>
      <c r="AS101" s="83" t="s">
        <v>22</v>
      </c>
      <c r="AT101" s="83" t="s">
        <v>22</v>
      </c>
    </row>
    <row r="102">
      <c r="A102" s="87" t="s">
        <v>3885</v>
      </c>
      <c r="B102" s="147" t="str">
        <f> VLOOKUP($A102,datasets!$A:$B,2,0)</f>
        <v>Carvalho et al. 2021, Earth Surface Processes and Landforms (DIS2XCPI)</v>
      </c>
      <c r="C102" s="4" t="str">
        <f t="shared" si="1"/>
        <v>DIS2XCPI.4.1</v>
      </c>
      <c r="D102" s="87" t="s">
        <v>4823</v>
      </c>
      <c r="E102" s="87" t="s">
        <v>4823</v>
      </c>
      <c r="F102" s="3" t="s">
        <v>4740</v>
      </c>
      <c r="G102" s="166">
        <v>0.5</v>
      </c>
      <c r="H102" s="167">
        <v>0.5</v>
      </c>
      <c r="I102" s="167">
        <v>0.5</v>
      </c>
      <c r="J102" s="3" t="s">
        <v>22</v>
      </c>
      <c r="K102" s="3" t="s">
        <v>22</v>
      </c>
      <c r="L102" s="4"/>
      <c r="M102" s="3">
        <v>30.0</v>
      </c>
      <c r="N102" s="3">
        <v>30.0</v>
      </c>
      <c r="O102" s="3" t="s">
        <v>22</v>
      </c>
      <c r="P102" s="3" t="s">
        <v>22</v>
      </c>
      <c r="Q102" s="81">
        <v>0.72</v>
      </c>
      <c r="R102" s="3" t="s">
        <v>22</v>
      </c>
      <c r="S102" s="3" t="s">
        <v>22</v>
      </c>
      <c r="T102" s="4"/>
      <c r="U102" s="3">
        <v>93.0</v>
      </c>
      <c r="V102" s="3" t="s">
        <v>22</v>
      </c>
      <c r="W102" s="3" t="s">
        <v>22</v>
      </c>
      <c r="X102" s="3" t="s">
        <v>22</v>
      </c>
      <c r="Y102" s="3" t="s">
        <v>22</v>
      </c>
      <c r="Z102" s="3" t="s">
        <v>22</v>
      </c>
      <c r="AA102" s="4"/>
      <c r="AB102" s="3" t="s">
        <v>4823</v>
      </c>
      <c r="AC102" s="3" t="s">
        <v>4824</v>
      </c>
      <c r="AD102" s="4"/>
      <c r="AE102" s="3" t="s">
        <v>4740</v>
      </c>
      <c r="AF102" s="3" t="s">
        <v>22</v>
      </c>
      <c r="AG102" s="3" t="s">
        <v>22</v>
      </c>
      <c r="AH102" s="3" t="s">
        <v>22</v>
      </c>
      <c r="AI102" s="3" t="s">
        <v>22</v>
      </c>
      <c r="AJ102" s="3" t="s">
        <v>22</v>
      </c>
      <c r="AK102" s="4"/>
      <c r="AL102" s="3" t="s">
        <v>22</v>
      </c>
      <c r="AM102" s="3" t="s">
        <v>22</v>
      </c>
      <c r="AN102" s="3">
        <v>0.67</v>
      </c>
      <c r="AO102" s="3" t="s">
        <v>22</v>
      </c>
      <c r="AP102" s="3" t="s">
        <v>22</v>
      </c>
      <c r="AQ102" s="4"/>
      <c r="AR102" s="3" t="s">
        <v>4743</v>
      </c>
      <c r="AS102" s="83" t="s">
        <v>22</v>
      </c>
      <c r="AT102" s="83" t="s">
        <v>22</v>
      </c>
    </row>
    <row r="103">
      <c r="A103" s="87" t="s">
        <v>3886</v>
      </c>
      <c r="B103" s="147" t="str">
        <f> VLOOKUP($A103,datasets!$A:$B,2,0)</f>
        <v>Carvalho et al. 2021, Earth Surface Processes and Landforms (DIS2XCPI)</v>
      </c>
      <c r="C103" s="4" t="str">
        <f t="shared" si="1"/>
        <v>DIS2XCPI.5.1</v>
      </c>
      <c r="D103" s="87" t="s">
        <v>4823</v>
      </c>
      <c r="E103" s="87" t="s">
        <v>4823</v>
      </c>
      <c r="F103" s="3" t="s">
        <v>4740</v>
      </c>
      <c r="G103" s="166">
        <v>0.5</v>
      </c>
      <c r="H103" s="167">
        <v>0.5</v>
      </c>
      <c r="I103" s="167">
        <v>0.5</v>
      </c>
      <c r="J103" s="3" t="s">
        <v>22</v>
      </c>
      <c r="K103" s="3" t="s">
        <v>22</v>
      </c>
      <c r="L103" s="4"/>
      <c r="M103" s="3">
        <v>25.0</v>
      </c>
      <c r="N103" s="3">
        <v>25.0</v>
      </c>
      <c r="O103" s="3" t="s">
        <v>22</v>
      </c>
      <c r="P103" s="3" t="s">
        <v>22</v>
      </c>
      <c r="Q103" s="81">
        <v>0.69</v>
      </c>
      <c r="R103" s="3" t="s">
        <v>22</v>
      </c>
      <c r="S103" s="3" t="s">
        <v>22</v>
      </c>
      <c r="T103" s="4"/>
      <c r="U103" s="3">
        <v>60.0</v>
      </c>
      <c r="V103" s="3" t="s">
        <v>22</v>
      </c>
      <c r="W103" s="3" t="s">
        <v>22</v>
      </c>
      <c r="X103" s="3" t="s">
        <v>22</v>
      </c>
      <c r="Y103" s="3" t="s">
        <v>22</v>
      </c>
      <c r="Z103" s="3" t="s">
        <v>22</v>
      </c>
      <c r="AA103" s="4"/>
      <c r="AB103" s="3" t="s">
        <v>4823</v>
      </c>
      <c r="AC103" s="3" t="s">
        <v>4824</v>
      </c>
      <c r="AD103" s="4"/>
      <c r="AE103" s="3" t="s">
        <v>4740</v>
      </c>
      <c r="AF103" s="3" t="s">
        <v>22</v>
      </c>
      <c r="AG103" s="3" t="s">
        <v>22</v>
      </c>
      <c r="AH103" s="3" t="s">
        <v>22</v>
      </c>
      <c r="AI103" s="3" t="s">
        <v>22</v>
      </c>
      <c r="AJ103" s="3" t="s">
        <v>22</v>
      </c>
      <c r="AK103" s="4"/>
      <c r="AL103" s="3" t="s">
        <v>22</v>
      </c>
      <c r="AM103" s="3" t="s">
        <v>22</v>
      </c>
      <c r="AN103" s="3">
        <v>0.74</v>
      </c>
      <c r="AO103" s="3" t="s">
        <v>22</v>
      </c>
      <c r="AP103" s="3" t="s">
        <v>22</v>
      </c>
      <c r="AQ103" s="4"/>
      <c r="AR103" s="3" t="s">
        <v>4743</v>
      </c>
      <c r="AS103" s="83" t="s">
        <v>22</v>
      </c>
      <c r="AT103" s="83" t="s">
        <v>22</v>
      </c>
    </row>
    <row r="104">
      <c r="A104" s="4" t="s">
        <v>3887</v>
      </c>
      <c r="B104" s="147" t="str">
        <f> VLOOKUP($A104,datasets!$A:$B,2,0)</f>
        <v>Casado et al. 2018, International Journal of Geographical Information Science (RWU3ALN9)</v>
      </c>
      <c r="C104" s="4" t="str">
        <f t="shared" si="1"/>
        <v>RWU3ALN9.1.1</v>
      </c>
      <c r="D104" s="3" t="s">
        <v>4813</v>
      </c>
      <c r="E104" s="3" t="s">
        <v>4813</v>
      </c>
      <c r="F104" s="3" t="s">
        <v>4735</v>
      </c>
      <c r="G104" s="3" t="s">
        <v>22</v>
      </c>
      <c r="H104" s="3" t="s">
        <v>22</v>
      </c>
      <c r="I104" s="3" t="s">
        <v>22</v>
      </c>
      <c r="J104" s="3" t="s">
        <v>22</v>
      </c>
      <c r="K104" s="3" t="s">
        <v>22</v>
      </c>
      <c r="L104" s="4"/>
      <c r="M104" s="3">
        <v>35.0</v>
      </c>
      <c r="N104" s="3">
        <v>35.0</v>
      </c>
      <c r="O104" s="3" t="s">
        <v>22</v>
      </c>
      <c r="P104" s="3" t="s">
        <v>22</v>
      </c>
      <c r="Q104" s="3">
        <v>5.3</v>
      </c>
      <c r="R104" s="3" t="s">
        <v>22</v>
      </c>
      <c r="S104" s="3" t="s">
        <v>22</v>
      </c>
      <c r="T104" s="4"/>
      <c r="U104" s="3">
        <v>28.0</v>
      </c>
      <c r="V104" s="3" t="s">
        <v>22</v>
      </c>
      <c r="W104" s="3" t="s">
        <v>22</v>
      </c>
      <c r="X104" s="3" t="s">
        <v>22</v>
      </c>
      <c r="Y104" s="3" t="s">
        <v>22</v>
      </c>
      <c r="Z104" s="3" t="s">
        <v>22</v>
      </c>
      <c r="AA104" s="4"/>
      <c r="AB104" s="3" t="s">
        <v>4780</v>
      </c>
      <c r="AC104" s="3" t="s">
        <v>4824</v>
      </c>
      <c r="AD104" s="4"/>
      <c r="AE104" s="3" t="s">
        <v>4740</v>
      </c>
      <c r="AF104" s="3" t="s">
        <v>22</v>
      </c>
      <c r="AG104" s="3" t="s">
        <v>22</v>
      </c>
      <c r="AH104" s="3" t="s">
        <v>22</v>
      </c>
      <c r="AI104" s="3" t="s">
        <v>22</v>
      </c>
      <c r="AJ104" s="3" t="s">
        <v>22</v>
      </c>
      <c r="AK104" s="4"/>
      <c r="AL104" s="3" t="s">
        <v>22</v>
      </c>
      <c r="AM104" s="3" t="s">
        <v>22</v>
      </c>
      <c r="AN104" s="3">
        <v>5.3</v>
      </c>
      <c r="AO104" s="3" t="s">
        <v>22</v>
      </c>
      <c r="AP104" s="3" t="s">
        <v>22</v>
      </c>
      <c r="AQ104" s="4"/>
      <c r="AR104" s="3" t="s">
        <v>4743</v>
      </c>
      <c r="AS104" s="3" t="s">
        <v>22</v>
      </c>
      <c r="AT104" s="3" t="s">
        <v>4826</v>
      </c>
    </row>
    <row r="105">
      <c r="A105" s="87" t="s">
        <v>1948</v>
      </c>
      <c r="B105" s="147" t="str">
        <f> VLOOKUP($A105,datasets!$A:$B,2,0)</f>
        <v>Casana and Cothren 2008, Antiquity (U3Q4U35X)</v>
      </c>
      <c r="C105" s="4" t="str">
        <f t="shared" si="1"/>
        <v>U3Q4U35X.1.1</v>
      </c>
      <c r="D105" s="87" t="s">
        <v>4827</v>
      </c>
      <c r="E105" s="3" t="s">
        <v>4785</v>
      </c>
      <c r="F105" s="3" t="s">
        <v>4735</v>
      </c>
      <c r="G105" s="3" t="s">
        <v>22</v>
      </c>
      <c r="H105" s="3" t="s">
        <v>22</v>
      </c>
      <c r="I105" s="3" t="s">
        <v>22</v>
      </c>
      <c r="J105" s="3" t="s">
        <v>22</v>
      </c>
      <c r="K105" s="3" t="s">
        <v>22</v>
      </c>
      <c r="L105" s="4"/>
      <c r="M105" s="3" t="s">
        <v>4828</v>
      </c>
      <c r="N105" s="3">
        <v>20.0</v>
      </c>
      <c r="O105" s="3" t="s">
        <v>22</v>
      </c>
      <c r="P105" s="3" t="s">
        <v>22</v>
      </c>
      <c r="Q105" s="3" t="s">
        <v>22</v>
      </c>
      <c r="R105" s="3" t="s">
        <v>22</v>
      </c>
      <c r="S105" s="3" t="s">
        <v>22</v>
      </c>
      <c r="T105" s="4"/>
      <c r="U105" s="3" t="s">
        <v>22</v>
      </c>
      <c r="V105" s="3" t="s">
        <v>22</v>
      </c>
      <c r="W105" s="3" t="s">
        <v>22</v>
      </c>
      <c r="X105" s="3" t="s">
        <v>22</v>
      </c>
      <c r="Y105" s="3" t="s">
        <v>22</v>
      </c>
      <c r="Z105" s="3" t="s">
        <v>22</v>
      </c>
      <c r="AA105" s="4"/>
      <c r="AB105" s="3" t="s">
        <v>4829</v>
      </c>
      <c r="AC105" s="3" t="s">
        <v>4806</v>
      </c>
      <c r="AD105" s="4"/>
      <c r="AE105" s="3" t="s">
        <v>4735</v>
      </c>
      <c r="AF105" s="3" t="s">
        <v>22</v>
      </c>
      <c r="AG105" s="3" t="s">
        <v>22</v>
      </c>
      <c r="AH105" s="3" t="s">
        <v>22</v>
      </c>
      <c r="AI105" s="3" t="s">
        <v>22</v>
      </c>
      <c r="AJ105" s="3" t="s">
        <v>22</v>
      </c>
      <c r="AK105" s="4"/>
      <c r="AL105" s="3" t="s">
        <v>22</v>
      </c>
      <c r="AM105" s="3" t="s">
        <v>22</v>
      </c>
      <c r="AN105" s="3" t="s">
        <v>22</v>
      </c>
      <c r="AO105" s="3" t="s">
        <v>22</v>
      </c>
      <c r="AP105" s="3" t="s">
        <v>22</v>
      </c>
      <c r="AQ105" s="4"/>
      <c r="AR105" s="3" t="s">
        <v>22</v>
      </c>
      <c r="AS105" s="3" t="s">
        <v>22</v>
      </c>
      <c r="AT105" s="3" t="s">
        <v>22</v>
      </c>
    </row>
    <row r="106">
      <c r="A106" s="87" t="s">
        <v>1951</v>
      </c>
      <c r="B106" s="147" t="str">
        <f> VLOOKUP($A106,datasets!$A:$B,2,0)</f>
        <v>Casana and Cothren 2008, Antiquity (U3Q4U35X)</v>
      </c>
      <c r="C106" s="4" t="str">
        <f t="shared" si="1"/>
        <v>U3Q4U35X.2.1</v>
      </c>
      <c r="D106" s="87" t="s">
        <v>4827</v>
      </c>
      <c r="E106" s="3" t="s">
        <v>4785</v>
      </c>
      <c r="F106" s="3" t="s">
        <v>4735</v>
      </c>
      <c r="G106" s="3" t="s">
        <v>22</v>
      </c>
      <c r="H106" s="3" t="s">
        <v>22</v>
      </c>
      <c r="I106" s="3" t="s">
        <v>22</v>
      </c>
      <c r="J106" s="3" t="s">
        <v>22</v>
      </c>
      <c r="K106" s="3" t="s">
        <v>22</v>
      </c>
      <c r="L106" s="4"/>
      <c r="M106" s="3" t="s">
        <v>4828</v>
      </c>
      <c r="N106" s="3">
        <v>20.0</v>
      </c>
      <c r="O106" s="3" t="s">
        <v>22</v>
      </c>
      <c r="P106" s="3" t="s">
        <v>22</v>
      </c>
      <c r="Q106" s="3" t="s">
        <v>22</v>
      </c>
      <c r="R106" s="3" t="s">
        <v>22</v>
      </c>
      <c r="S106" s="3" t="s">
        <v>22</v>
      </c>
      <c r="T106" s="4"/>
      <c r="U106" s="3" t="s">
        <v>22</v>
      </c>
      <c r="V106" s="3" t="s">
        <v>22</v>
      </c>
      <c r="W106" s="3" t="s">
        <v>22</v>
      </c>
      <c r="X106" s="3" t="s">
        <v>22</v>
      </c>
      <c r="Y106" s="3" t="s">
        <v>22</v>
      </c>
      <c r="Z106" s="3" t="s">
        <v>22</v>
      </c>
      <c r="AA106" s="4"/>
      <c r="AB106" s="3" t="s">
        <v>4829</v>
      </c>
      <c r="AC106" s="3" t="s">
        <v>4806</v>
      </c>
      <c r="AD106" s="4"/>
      <c r="AE106" s="3" t="s">
        <v>4735</v>
      </c>
      <c r="AF106" s="3" t="s">
        <v>22</v>
      </c>
      <c r="AG106" s="3" t="s">
        <v>22</v>
      </c>
      <c r="AH106" s="3" t="s">
        <v>22</v>
      </c>
      <c r="AI106" s="3" t="s">
        <v>22</v>
      </c>
      <c r="AJ106" s="3" t="s">
        <v>22</v>
      </c>
      <c r="AK106" s="4"/>
      <c r="AL106" s="3" t="s">
        <v>22</v>
      </c>
      <c r="AM106" s="3" t="s">
        <v>22</v>
      </c>
      <c r="AN106" s="3" t="s">
        <v>22</v>
      </c>
      <c r="AO106" s="3" t="s">
        <v>22</v>
      </c>
      <c r="AP106" s="3" t="s">
        <v>22</v>
      </c>
      <c r="AQ106" s="4"/>
      <c r="AR106" s="3" t="s">
        <v>22</v>
      </c>
      <c r="AS106" s="3" t="s">
        <v>22</v>
      </c>
      <c r="AT106" s="3" t="s">
        <v>22</v>
      </c>
    </row>
    <row r="107">
      <c r="A107" s="87" t="s">
        <v>1953</v>
      </c>
      <c r="B107" s="147" t="str">
        <f> VLOOKUP($A107,datasets!$A:$B,2,0)</f>
        <v>Casana and Cothren 2008, Antiquity (U3Q4U35X)</v>
      </c>
      <c r="C107" s="4" t="str">
        <f t="shared" si="1"/>
        <v>U3Q4U35X.3.1</v>
      </c>
      <c r="D107" s="87" t="s">
        <v>4827</v>
      </c>
      <c r="E107" s="3" t="s">
        <v>4785</v>
      </c>
      <c r="F107" s="3" t="s">
        <v>4735</v>
      </c>
      <c r="G107" s="3" t="s">
        <v>22</v>
      </c>
      <c r="H107" s="3" t="s">
        <v>22</v>
      </c>
      <c r="I107" s="3" t="s">
        <v>22</v>
      </c>
      <c r="J107" s="3" t="s">
        <v>22</v>
      </c>
      <c r="K107" s="3" t="s">
        <v>22</v>
      </c>
      <c r="L107" s="4"/>
      <c r="M107" s="3" t="s">
        <v>4828</v>
      </c>
      <c r="N107" s="3">
        <v>20.0</v>
      </c>
      <c r="O107" s="3" t="s">
        <v>22</v>
      </c>
      <c r="P107" s="3" t="s">
        <v>22</v>
      </c>
      <c r="Q107" s="3" t="s">
        <v>22</v>
      </c>
      <c r="R107" s="3" t="s">
        <v>22</v>
      </c>
      <c r="S107" s="3" t="s">
        <v>22</v>
      </c>
      <c r="T107" s="4"/>
      <c r="U107" s="3" t="s">
        <v>22</v>
      </c>
      <c r="V107" s="3" t="s">
        <v>22</v>
      </c>
      <c r="W107" s="3" t="s">
        <v>22</v>
      </c>
      <c r="X107" s="3" t="s">
        <v>22</v>
      </c>
      <c r="Y107" s="3" t="s">
        <v>22</v>
      </c>
      <c r="Z107" s="3" t="s">
        <v>22</v>
      </c>
      <c r="AA107" s="4"/>
      <c r="AB107" s="3" t="s">
        <v>4829</v>
      </c>
      <c r="AC107" s="3" t="s">
        <v>4806</v>
      </c>
      <c r="AD107" s="4"/>
      <c r="AE107" s="3" t="s">
        <v>4735</v>
      </c>
      <c r="AF107" s="3" t="s">
        <v>22</v>
      </c>
      <c r="AG107" s="3" t="s">
        <v>22</v>
      </c>
      <c r="AH107" s="3" t="s">
        <v>22</v>
      </c>
      <c r="AI107" s="3" t="s">
        <v>22</v>
      </c>
      <c r="AJ107" s="3" t="s">
        <v>22</v>
      </c>
      <c r="AK107" s="4"/>
      <c r="AL107" s="3" t="s">
        <v>22</v>
      </c>
      <c r="AM107" s="3" t="s">
        <v>22</v>
      </c>
      <c r="AN107" s="3" t="s">
        <v>22</v>
      </c>
      <c r="AO107" s="3" t="s">
        <v>22</v>
      </c>
      <c r="AP107" s="3" t="s">
        <v>22</v>
      </c>
      <c r="AQ107" s="4"/>
      <c r="AR107" s="3" t="s">
        <v>22</v>
      </c>
      <c r="AS107" s="3" t="s">
        <v>22</v>
      </c>
      <c r="AT107" s="3" t="s">
        <v>22</v>
      </c>
    </row>
    <row r="108">
      <c r="A108" s="4" t="s">
        <v>4572</v>
      </c>
      <c r="B108" s="147" t="str">
        <f> VLOOKUP($A108,datasets!$A:$B,2,0)</f>
        <v>Chekalin and Fomtchenko 2004, The International Archives of the Photogrammetry, Remote Sensing and Spatial Information Sciences (8K5BAYHG)</v>
      </c>
      <c r="C108" s="4" t="str">
        <f t="shared" si="1"/>
        <v>8K5BAYHG.1.1</v>
      </c>
      <c r="D108" s="87" t="s">
        <v>4813</v>
      </c>
      <c r="E108" s="87" t="s">
        <v>4813</v>
      </c>
      <c r="F108" s="3" t="s">
        <v>4735</v>
      </c>
      <c r="G108" s="3" t="s">
        <v>22</v>
      </c>
      <c r="H108" s="3" t="s">
        <v>22</v>
      </c>
      <c r="I108" s="3" t="s">
        <v>22</v>
      </c>
      <c r="J108" s="3" t="s">
        <v>22</v>
      </c>
      <c r="K108" s="3" t="s">
        <v>22</v>
      </c>
      <c r="L108" s="4"/>
      <c r="M108" s="3">
        <v>29.0</v>
      </c>
      <c r="N108" s="3">
        <v>29.0</v>
      </c>
      <c r="O108" s="3" t="s">
        <v>22</v>
      </c>
      <c r="P108" s="3" t="s">
        <v>22</v>
      </c>
      <c r="Q108" s="3">
        <v>8.58</v>
      </c>
      <c r="R108" s="3">
        <v>14.94</v>
      </c>
      <c r="S108" s="3" t="s">
        <v>22</v>
      </c>
      <c r="T108" s="4"/>
      <c r="U108" s="3" t="s">
        <v>22</v>
      </c>
      <c r="V108" s="3" t="s">
        <v>22</v>
      </c>
      <c r="W108" s="3" t="s">
        <v>22</v>
      </c>
      <c r="X108" s="3" t="s">
        <v>22</v>
      </c>
      <c r="Y108" s="3" t="s">
        <v>22</v>
      </c>
      <c r="Z108" s="3" t="s">
        <v>22</v>
      </c>
      <c r="AA108" s="4"/>
      <c r="AB108" s="3" t="s">
        <v>4830</v>
      </c>
      <c r="AC108" s="3" t="s">
        <v>4782</v>
      </c>
      <c r="AD108" s="4"/>
      <c r="AE108" s="3" t="s">
        <v>4735</v>
      </c>
      <c r="AF108" s="3" t="s">
        <v>22</v>
      </c>
      <c r="AG108" s="3" t="s">
        <v>22</v>
      </c>
      <c r="AH108" s="3" t="s">
        <v>22</v>
      </c>
      <c r="AI108" s="3" t="s">
        <v>22</v>
      </c>
      <c r="AJ108" s="3" t="s">
        <v>22</v>
      </c>
      <c r="AK108" s="4"/>
      <c r="AL108" s="3" t="s">
        <v>22</v>
      </c>
      <c r="AM108" s="3" t="s">
        <v>22</v>
      </c>
      <c r="AN108" s="3">
        <v>14.1</v>
      </c>
      <c r="AO108" s="3" t="s">
        <v>22</v>
      </c>
      <c r="AP108" s="3" t="s">
        <v>22</v>
      </c>
      <c r="AQ108" s="4"/>
      <c r="AR108" s="3" t="s">
        <v>4743</v>
      </c>
      <c r="AS108" s="3" t="s">
        <v>22</v>
      </c>
      <c r="AT108" s="3" t="s">
        <v>22</v>
      </c>
    </row>
    <row r="109">
      <c r="A109" s="87" t="s">
        <v>3893</v>
      </c>
      <c r="B109" s="147" t="str">
        <f> VLOOKUP($A109,datasets!$A:$B,2,0)</f>
        <v>Child et al. 2021, Remote Sensing (E675XV2W)</v>
      </c>
      <c r="C109" s="4" t="str">
        <f t="shared" si="1"/>
        <v>E675XV2W.1.1</v>
      </c>
      <c r="D109" s="3" t="s">
        <v>4831</v>
      </c>
      <c r="E109" s="3" t="s">
        <v>4832</v>
      </c>
      <c r="F109" s="3" t="s">
        <v>4735</v>
      </c>
      <c r="G109" s="3" t="s">
        <v>22</v>
      </c>
      <c r="H109" s="3" t="s">
        <v>22</v>
      </c>
      <c r="I109" s="3" t="s">
        <v>22</v>
      </c>
      <c r="J109" s="3" t="s">
        <v>22</v>
      </c>
      <c r="K109" s="3" t="s">
        <v>22</v>
      </c>
      <c r="L109" s="4"/>
      <c r="M109" s="3">
        <v>143.0</v>
      </c>
      <c r="N109" s="3">
        <v>143.0</v>
      </c>
      <c r="O109" s="3" t="s">
        <v>22</v>
      </c>
      <c r="P109" s="3" t="s">
        <v>22</v>
      </c>
      <c r="Q109" s="3">
        <v>3.5</v>
      </c>
      <c r="R109" s="3">
        <v>2.0</v>
      </c>
      <c r="S109" s="3" t="s">
        <v>22</v>
      </c>
      <c r="T109" s="4"/>
      <c r="U109" s="3" t="s">
        <v>22</v>
      </c>
      <c r="V109" s="3" t="s">
        <v>22</v>
      </c>
      <c r="W109" s="3" t="s">
        <v>22</v>
      </c>
      <c r="X109" s="3" t="s">
        <v>22</v>
      </c>
      <c r="Y109" s="3" t="s">
        <v>22</v>
      </c>
      <c r="Z109" s="3" t="s">
        <v>22</v>
      </c>
      <c r="AA109" s="4"/>
      <c r="AB109" s="3" t="s">
        <v>4822</v>
      </c>
      <c r="AC109" s="83" t="s">
        <v>4742</v>
      </c>
      <c r="AD109" s="4"/>
      <c r="AE109" s="3" t="s">
        <v>4740</v>
      </c>
      <c r="AF109" s="3" t="s">
        <v>22</v>
      </c>
      <c r="AG109" s="3" t="s">
        <v>22</v>
      </c>
      <c r="AH109" s="3" t="s">
        <v>22</v>
      </c>
      <c r="AI109" s="3" t="s">
        <v>22</v>
      </c>
      <c r="AJ109" s="3" t="s">
        <v>22</v>
      </c>
      <c r="AK109" s="4"/>
      <c r="AL109" s="3" t="s">
        <v>22</v>
      </c>
      <c r="AM109" s="3" t="s">
        <v>22</v>
      </c>
      <c r="AN109" s="3">
        <v>0.5</v>
      </c>
      <c r="AO109" s="3" t="s">
        <v>22</v>
      </c>
      <c r="AP109" s="3" t="s">
        <v>22</v>
      </c>
      <c r="AQ109" s="4"/>
      <c r="AR109" s="3" t="s">
        <v>4743</v>
      </c>
      <c r="AS109" s="5" t="s">
        <v>4833</v>
      </c>
      <c r="AT109" s="3" t="s">
        <v>22</v>
      </c>
    </row>
    <row r="110">
      <c r="A110" s="87" t="s">
        <v>3893</v>
      </c>
      <c r="B110" s="147" t="str">
        <f> VLOOKUP($A110,datasets!$A:$B,2,0)</f>
        <v>Child et al. 2021, Remote Sensing (E675XV2W)</v>
      </c>
      <c r="C110" s="4" t="str">
        <f t="shared" si="1"/>
        <v>E675XV2W.1.2</v>
      </c>
      <c r="D110" s="3" t="s">
        <v>4831</v>
      </c>
      <c r="E110" s="3" t="s">
        <v>4832</v>
      </c>
      <c r="F110" s="3" t="s">
        <v>4735</v>
      </c>
      <c r="G110" s="3" t="s">
        <v>22</v>
      </c>
      <c r="H110" s="3" t="s">
        <v>22</v>
      </c>
      <c r="I110" s="3" t="s">
        <v>22</v>
      </c>
      <c r="J110" s="3" t="s">
        <v>22</v>
      </c>
      <c r="K110" s="3" t="s">
        <v>22</v>
      </c>
      <c r="L110" s="4"/>
      <c r="M110" s="3">
        <v>143.0</v>
      </c>
      <c r="N110" s="3">
        <v>143.0</v>
      </c>
      <c r="O110" s="3" t="s">
        <v>22</v>
      </c>
      <c r="P110" s="3" t="s">
        <v>22</v>
      </c>
      <c r="Q110" s="3">
        <v>3.5</v>
      </c>
      <c r="R110" s="3">
        <v>2.0</v>
      </c>
      <c r="S110" s="3" t="s">
        <v>22</v>
      </c>
      <c r="T110" s="4"/>
      <c r="U110" s="3" t="s">
        <v>22</v>
      </c>
      <c r="V110" s="3" t="s">
        <v>22</v>
      </c>
      <c r="W110" s="3" t="s">
        <v>22</v>
      </c>
      <c r="X110" s="3" t="s">
        <v>22</v>
      </c>
      <c r="Y110" s="3" t="s">
        <v>22</v>
      </c>
      <c r="Z110" s="3" t="s">
        <v>22</v>
      </c>
      <c r="AA110" s="4"/>
      <c r="AB110" s="3" t="s">
        <v>4832</v>
      </c>
      <c r="AC110" s="3" t="s">
        <v>4834</v>
      </c>
      <c r="AD110" s="4"/>
      <c r="AE110" s="3" t="s">
        <v>4735</v>
      </c>
      <c r="AF110" s="3" t="s">
        <v>22</v>
      </c>
      <c r="AG110" s="3" t="s">
        <v>22</v>
      </c>
      <c r="AH110" s="3" t="s">
        <v>22</v>
      </c>
      <c r="AI110" s="3" t="s">
        <v>22</v>
      </c>
      <c r="AJ110" s="3" t="s">
        <v>22</v>
      </c>
      <c r="AK110" s="4"/>
      <c r="AL110" s="3" t="s">
        <v>22</v>
      </c>
      <c r="AM110" s="3" t="s">
        <v>22</v>
      </c>
      <c r="AN110" s="3">
        <v>6.09</v>
      </c>
      <c r="AO110" s="3" t="s">
        <v>22</v>
      </c>
      <c r="AP110" s="3" t="s">
        <v>22</v>
      </c>
      <c r="AQ110" s="4"/>
      <c r="AR110" s="3" t="s">
        <v>4778</v>
      </c>
      <c r="AS110" s="5" t="s">
        <v>4833</v>
      </c>
      <c r="AT110" s="3" t="s">
        <v>22</v>
      </c>
    </row>
    <row r="111">
      <c r="A111" s="87" t="s">
        <v>3897</v>
      </c>
      <c r="B111" s="147" t="str">
        <f> VLOOKUP($A111,datasets!$A:$B,2,0)</f>
        <v>Child et al. 2021, Remote Sensing (E675XV2W)</v>
      </c>
      <c r="C111" s="4" t="str">
        <f t="shared" si="1"/>
        <v>E675XV2W.2.1</v>
      </c>
      <c r="D111" s="3" t="s">
        <v>4831</v>
      </c>
      <c r="E111" s="3" t="s">
        <v>4832</v>
      </c>
      <c r="F111" s="3" t="s">
        <v>4735</v>
      </c>
      <c r="G111" s="3" t="s">
        <v>22</v>
      </c>
      <c r="H111" s="3" t="s">
        <v>22</v>
      </c>
      <c r="I111" s="3" t="s">
        <v>22</v>
      </c>
      <c r="J111" s="3" t="s">
        <v>22</v>
      </c>
      <c r="K111" s="3" t="s">
        <v>22</v>
      </c>
      <c r="L111" s="4"/>
      <c r="M111" s="3">
        <v>136.0</v>
      </c>
      <c r="N111" s="3">
        <v>136.0</v>
      </c>
      <c r="O111" s="3" t="s">
        <v>22</v>
      </c>
      <c r="P111" s="3" t="s">
        <v>22</v>
      </c>
      <c r="Q111" s="3">
        <v>3.5</v>
      </c>
      <c r="R111" s="3">
        <v>2.0</v>
      </c>
      <c r="S111" s="3" t="s">
        <v>22</v>
      </c>
      <c r="T111" s="4"/>
      <c r="U111" s="3" t="s">
        <v>22</v>
      </c>
      <c r="V111" s="3" t="s">
        <v>22</v>
      </c>
      <c r="W111" s="3" t="s">
        <v>22</v>
      </c>
      <c r="X111" s="3" t="s">
        <v>22</v>
      </c>
      <c r="Y111" s="3" t="s">
        <v>22</v>
      </c>
      <c r="Z111" s="3" t="s">
        <v>22</v>
      </c>
      <c r="AA111" s="4"/>
      <c r="AB111" s="3" t="s">
        <v>4822</v>
      </c>
      <c r="AC111" s="83" t="s">
        <v>4742</v>
      </c>
      <c r="AD111" s="4"/>
      <c r="AE111" s="3" t="s">
        <v>4740</v>
      </c>
      <c r="AF111" s="3" t="s">
        <v>22</v>
      </c>
      <c r="AG111" s="3" t="s">
        <v>22</v>
      </c>
      <c r="AH111" s="3" t="s">
        <v>22</v>
      </c>
      <c r="AI111" s="3" t="s">
        <v>22</v>
      </c>
      <c r="AJ111" s="3" t="s">
        <v>22</v>
      </c>
      <c r="AK111" s="4"/>
      <c r="AL111" s="3" t="s">
        <v>22</v>
      </c>
      <c r="AM111" s="3" t="s">
        <v>22</v>
      </c>
      <c r="AN111" s="3">
        <v>2.3</v>
      </c>
      <c r="AO111" s="3" t="s">
        <v>22</v>
      </c>
      <c r="AP111" s="3" t="s">
        <v>22</v>
      </c>
      <c r="AQ111" s="4"/>
      <c r="AR111" s="3" t="s">
        <v>4743</v>
      </c>
      <c r="AS111" s="5" t="s">
        <v>4833</v>
      </c>
      <c r="AT111" s="3" t="s">
        <v>22</v>
      </c>
    </row>
    <row r="112">
      <c r="A112" s="87" t="s">
        <v>3897</v>
      </c>
      <c r="B112" s="147" t="str">
        <f> VLOOKUP($A112,datasets!$A:$B,2,0)</f>
        <v>Child et al. 2021, Remote Sensing (E675XV2W)</v>
      </c>
      <c r="C112" s="4" t="str">
        <f t="shared" si="1"/>
        <v>E675XV2W.2.2</v>
      </c>
      <c r="D112" s="3" t="s">
        <v>4831</v>
      </c>
      <c r="E112" s="3" t="s">
        <v>4832</v>
      </c>
      <c r="F112" s="3" t="s">
        <v>4735</v>
      </c>
      <c r="G112" s="3" t="s">
        <v>22</v>
      </c>
      <c r="H112" s="3" t="s">
        <v>22</v>
      </c>
      <c r="I112" s="3" t="s">
        <v>22</v>
      </c>
      <c r="J112" s="3" t="s">
        <v>22</v>
      </c>
      <c r="K112" s="3" t="s">
        <v>22</v>
      </c>
      <c r="L112" s="4"/>
      <c r="M112" s="3">
        <v>136.0</v>
      </c>
      <c r="N112" s="3">
        <v>136.0</v>
      </c>
      <c r="O112" s="3" t="s">
        <v>22</v>
      </c>
      <c r="P112" s="3" t="s">
        <v>22</v>
      </c>
      <c r="Q112" s="3">
        <v>3.5</v>
      </c>
      <c r="R112" s="3">
        <v>2.0</v>
      </c>
      <c r="S112" s="3" t="s">
        <v>22</v>
      </c>
      <c r="T112" s="4"/>
      <c r="U112" s="3" t="s">
        <v>22</v>
      </c>
      <c r="V112" s="3" t="s">
        <v>22</v>
      </c>
      <c r="W112" s="3" t="s">
        <v>22</v>
      </c>
      <c r="X112" s="3" t="s">
        <v>22</v>
      </c>
      <c r="Y112" s="3" t="s">
        <v>22</v>
      </c>
      <c r="Z112" s="3" t="s">
        <v>22</v>
      </c>
      <c r="AA112" s="4"/>
      <c r="AB112" s="3" t="s">
        <v>4832</v>
      </c>
      <c r="AC112" s="3" t="s">
        <v>4834</v>
      </c>
      <c r="AD112" s="4"/>
      <c r="AE112" s="3" t="s">
        <v>4735</v>
      </c>
      <c r="AF112" s="3" t="s">
        <v>22</v>
      </c>
      <c r="AG112" s="3" t="s">
        <v>22</v>
      </c>
      <c r="AH112" s="3" t="s">
        <v>22</v>
      </c>
      <c r="AI112" s="3" t="s">
        <v>22</v>
      </c>
      <c r="AJ112" s="3" t="s">
        <v>22</v>
      </c>
      <c r="AK112" s="4"/>
      <c r="AL112" s="3" t="s">
        <v>22</v>
      </c>
      <c r="AM112" s="3" t="s">
        <v>22</v>
      </c>
      <c r="AN112" s="3">
        <v>3.85</v>
      </c>
      <c r="AO112" s="3" t="s">
        <v>22</v>
      </c>
      <c r="AP112" s="3" t="s">
        <v>22</v>
      </c>
      <c r="AQ112" s="4"/>
      <c r="AR112" s="3" t="s">
        <v>4778</v>
      </c>
      <c r="AS112" s="5" t="s">
        <v>4833</v>
      </c>
      <c r="AT112" s="3" t="s">
        <v>22</v>
      </c>
    </row>
    <row r="113">
      <c r="A113" s="4" t="s">
        <v>3898</v>
      </c>
      <c r="B113" s="147" t="str">
        <f> VLOOKUP($A113,datasets!$A:$B,2,0)</f>
        <v>Cogliati et al. 2017, ISPRS Annals of Photogrammetry, Remote Sensing and Spatial Information Sciences (Z32D9335)</v>
      </c>
      <c r="C113" s="4" t="str">
        <f t="shared" si="1"/>
        <v>Z32D9335.1.1</v>
      </c>
      <c r="D113" s="3" t="s">
        <v>4756</v>
      </c>
      <c r="E113" s="3" t="s">
        <v>4835</v>
      </c>
      <c r="F113" s="3" t="s">
        <v>4735</v>
      </c>
      <c r="G113" s="3" t="s">
        <v>22</v>
      </c>
      <c r="H113" s="3" t="s">
        <v>22</v>
      </c>
      <c r="I113" s="3" t="s">
        <v>22</v>
      </c>
      <c r="J113" s="3" t="s">
        <v>22</v>
      </c>
      <c r="K113" s="3" t="s">
        <v>22</v>
      </c>
      <c r="L113" s="4"/>
      <c r="M113" s="148">
        <v>3.0</v>
      </c>
      <c r="N113" s="148">
        <v>3.0</v>
      </c>
      <c r="O113" s="3" t="s">
        <v>22</v>
      </c>
      <c r="P113" s="3" t="s">
        <v>22</v>
      </c>
      <c r="Q113" s="3">
        <v>6.5</v>
      </c>
      <c r="R113" s="87">
        <v>7.6</v>
      </c>
      <c r="S113" s="3" t="s">
        <v>22</v>
      </c>
      <c r="T113" s="4"/>
      <c r="U113" s="3" t="s">
        <v>22</v>
      </c>
      <c r="V113" s="3" t="s">
        <v>22</v>
      </c>
      <c r="W113" s="3" t="s">
        <v>22</v>
      </c>
      <c r="X113" s="3" t="s">
        <v>22</v>
      </c>
      <c r="Y113" s="3" t="s">
        <v>22</v>
      </c>
      <c r="Z113" s="3" t="s">
        <v>22</v>
      </c>
      <c r="AA113" s="4"/>
      <c r="AB113" s="87" t="s">
        <v>4836</v>
      </c>
      <c r="AC113" s="83" t="s">
        <v>4837</v>
      </c>
      <c r="AD113" s="151"/>
      <c r="AE113" s="151" t="s">
        <v>4735</v>
      </c>
      <c r="AF113" s="151" t="s">
        <v>22</v>
      </c>
      <c r="AG113" s="151" t="s">
        <v>22</v>
      </c>
      <c r="AH113" s="151" t="s">
        <v>22</v>
      </c>
      <c r="AI113" s="3" t="s">
        <v>22</v>
      </c>
      <c r="AJ113" s="3" t="s">
        <v>22</v>
      </c>
      <c r="AK113" s="153"/>
      <c r="AL113" s="83" t="s">
        <v>22</v>
      </c>
      <c r="AM113" s="83" t="s">
        <v>22</v>
      </c>
      <c r="AN113" s="3" t="s">
        <v>22</v>
      </c>
      <c r="AO113" s="3" t="s">
        <v>22</v>
      </c>
      <c r="AP113" s="3" t="s">
        <v>22</v>
      </c>
      <c r="AQ113" s="4"/>
      <c r="AR113" s="3" t="s">
        <v>22</v>
      </c>
      <c r="AS113" s="3" t="s">
        <v>22</v>
      </c>
      <c r="AT113" s="3" t="s">
        <v>22</v>
      </c>
    </row>
    <row r="114">
      <c r="A114" s="3" t="s">
        <v>3901</v>
      </c>
      <c r="B114" s="147" t="str">
        <f> VLOOKUP($A114,datasets!$A:$B,2,0)</f>
        <v>Cogliati et al. 2017, ISPRS Annals of Photogrammetry, Remote Sensing and Spatial Information Sciences (Z32D9335)</v>
      </c>
      <c r="C114" s="4" t="str">
        <f t="shared" si="1"/>
        <v>Z32D9335.2.1</v>
      </c>
      <c r="D114" s="3" t="s">
        <v>4756</v>
      </c>
      <c r="E114" s="3" t="s">
        <v>4835</v>
      </c>
      <c r="F114" s="3" t="s">
        <v>4735</v>
      </c>
      <c r="G114" s="3" t="s">
        <v>22</v>
      </c>
      <c r="H114" s="3" t="s">
        <v>22</v>
      </c>
      <c r="I114" s="3" t="s">
        <v>22</v>
      </c>
      <c r="J114" s="3" t="s">
        <v>22</v>
      </c>
      <c r="K114" s="3" t="s">
        <v>22</v>
      </c>
      <c r="L114" s="4"/>
      <c r="M114" s="148">
        <v>3.0</v>
      </c>
      <c r="N114" s="148">
        <v>3.0</v>
      </c>
      <c r="O114" s="3" t="s">
        <v>22</v>
      </c>
      <c r="P114" s="3" t="s">
        <v>22</v>
      </c>
      <c r="Q114" s="3">
        <v>6.5</v>
      </c>
      <c r="R114" s="87">
        <v>4.4</v>
      </c>
      <c r="S114" s="3" t="s">
        <v>22</v>
      </c>
      <c r="T114" s="4"/>
      <c r="U114" s="3" t="s">
        <v>22</v>
      </c>
      <c r="V114" s="3" t="s">
        <v>22</v>
      </c>
      <c r="W114" s="3" t="s">
        <v>22</v>
      </c>
      <c r="X114" s="3" t="s">
        <v>22</v>
      </c>
      <c r="Y114" s="3" t="s">
        <v>22</v>
      </c>
      <c r="Z114" s="3" t="s">
        <v>22</v>
      </c>
      <c r="AA114" s="4"/>
      <c r="AB114" s="87" t="s">
        <v>4836</v>
      </c>
      <c r="AC114" s="83" t="s">
        <v>4837</v>
      </c>
      <c r="AD114" s="151"/>
      <c r="AE114" s="151" t="s">
        <v>4735</v>
      </c>
      <c r="AF114" s="151" t="s">
        <v>22</v>
      </c>
      <c r="AG114" s="151" t="s">
        <v>22</v>
      </c>
      <c r="AH114" s="151" t="s">
        <v>22</v>
      </c>
      <c r="AI114" s="3" t="s">
        <v>22</v>
      </c>
      <c r="AJ114" s="3" t="s">
        <v>22</v>
      </c>
      <c r="AK114" s="153"/>
      <c r="AL114" s="83" t="s">
        <v>22</v>
      </c>
      <c r="AM114" s="83" t="s">
        <v>22</v>
      </c>
      <c r="AN114" s="3" t="s">
        <v>22</v>
      </c>
      <c r="AO114" s="3" t="s">
        <v>22</v>
      </c>
      <c r="AP114" s="3" t="s">
        <v>22</v>
      </c>
      <c r="AQ114" s="4"/>
      <c r="AR114" s="3" t="s">
        <v>22</v>
      </c>
      <c r="AS114" s="3" t="s">
        <v>22</v>
      </c>
      <c r="AT114" s="3" t="s">
        <v>22</v>
      </c>
    </row>
    <row r="115">
      <c r="A115" s="3" t="s">
        <v>3902</v>
      </c>
      <c r="B115" s="147" t="str">
        <f> VLOOKUP($A115,datasets!$A:$B,2,0)</f>
        <v>Cogliati et al. 2017, ISPRS Annals of Photogrammetry, Remote Sensing and Spatial Information Sciences (Z32D9335)</v>
      </c>
      <c r="C115" s="4" t="str">
        <f t="shared" si="1"/>
        <v>Z32D9335.3.1</v>
      </c>
      <c r="D115" s="3" t="s">
        <v>4756</v>
      </c>
      <c r="E115" s="3" t="s">
        <v>4835</v>
      </c>
      <c r="F115" s="3" t="s">
        <v>4735</v>
      </c>
      <c r="G115" s="3" t="s">
        <v>22</v>
      </c>
      <c r="H115" s="3" t="s">
        <v>22</v>
      </c>
      <c r="I115" s="3" t="s">
        <v>22</v>
      </c>
      <c r="J115" s="3" t="s">
        <v>22</v>
      </c>
      <c r="K115" s="3" t="s">
        <v>22</v>
      </c>
      <c r="L115" s="4"/>
      <c r="M115" s="148">
        <v>3.0</v>
      </c>
      <c r="N115" s="148">
        <v>3.0</v>
      </c>
      <c r="O115" s="3" t="s">
        <v>22</v>
      </c>
      <c r="P115" s="3" t="s">
        <v>22</v>
      </c>
      <c r="Q115" s="3">
        <v>4.9</v>
      </c>
      <c r="R115" s="87">
        <v>4.6</v>
      </c>
      <c r="S115" s="3" t="s">
        <v>22</v>
      </c>
      <c r="T115" s="4"/>
      <c r="U115" s="3" t="s">
        <v>22</v>
      </c>
      <c r="V115" s="3" t="s">
        <v>22</v>
      </c>
      <c r="W115" s="3" t="s">
        <v>22</v>
      </c>
      <c r="X115" s="3" t="s">
        <v>22</v>
      </c>
      <c r="Y115" s="3" t="s">
        <v>22</v>
      </c>
      <c r="Z115" s="3" t="s">
        <v>22</v>
      </c>
      <c r="AA115" s="4"/>
      <c r="AB115" s="87" t="s">
        <v>4836</v>
      </c>
      <c r="AC115" s="83" t="s">
        <v>4837</v>
      </c>
      <c r="AD115" s="151"/>
      <c r="AE115" s="151" t="s">
        <v>4735</v>
      </c>
      <c r="AF115" s="151" t="s">
        <v>22</v>
      </c>
      <c r="AG115" s="151" t="s">
        <v>22</v>
      </c>
      <c r="AH115" s="151" t="s">
        <v>22</v>
      </c>
      <c r="AI115" s="3" t="s">
        <v>22</v>
      </c>
      <c r="AJ115" s="3" t="s">
        <v>22</v>
      </c>
      <c r="AK115" s="153"/>
      <c r="AL115" s="83" t="s">
        <v>22</v>
      </c>
      <c r="AM115" s="83" t="s">
        <v>22</v>
      </c>
      <c r="AN115" s="3" t="s">
        <v>22</v>
      </c>
      <c r="AO115" s="3" t="s">
        <v>22</v>
      </c>
      <c r="AP115" s="3" t="s">
        <v>22</v>
      </c>
      <c r="AQ115" s="4"/>
      <c r="AR115" s="3" t="s">
        <v>22</v>
      </c>
      <c r="AS115" s="3" t="s">
        <v>22</v>
      </c>
      <c r="AT115" s="3" t="s">
        <v>22</v>
      </c>
    </row>
    <row r="116">
      <c r="A116" s="3" t="s">
        <v>3903</v>
      </c>
      <c r="B116" s="147" t="str">
        <f> VLOOKUP($A116,datasets!$A:$B,2,0)</f>
        <v>Cogliati et al. 2017, ISPRS Annals of Photogrammetry, Remote Sensing and Spatial Information Sciences (Z32D9335)</v>
      </c>
      <c r="C116" s="4" t="str">
        <f t="shared" si="1"/>
        <v>Z32D9335.4.1</v>
      </c>
      <c r="D116" s="3" t="s">
        <v>4756</v>
      </c>
      <c r="E116" s="3" t="s">
        <v>4835</v>
      </c>
      <c r="F116" s="3" t="s">
        <v>4735</v>
      </c>
      <c r="G116" s="3" t="s">
        <v>22</v>
      </c>
      <c r="H116" s="3" t="s">
        <v>22</v>
      </c>
      <c r="I116" s="3" t="s">
        <v>22</v>
      </c>
      <c r="J116" s="3" t="s">
        <v>22</v>
      </c>
      <c r="K116" s="3" t="s">
        <v>22</v>
      </c>
      <c r="L116" s="4"/>
      <c r="M116" s="148">
        <v>3.0</v>
      </c>
      <c r="N116" s="148">
        <v>3.0</v>
      </c>
      <c r="O116" s="3" t="s">
        <v>22</v>
      </c>
      <c r="P116" s="3" t="s">
        <v>22</v>
      </c>
      <c r="Q116" s="3">
        <v>8.6</v>
      </c>
      <c r="R116" s="87">
        <v>7.0</v>
      </c>
      <c r="S116" s="3" t="s">
        <v>22</v>
      </c>
      <c r="T116" s="4"/>
      <c r="U116" s="3" t="s">
        <v>22</v>
      </c>
      <c r="V116" s="3" t="s">
        <v>22</v>
      </c>
      <c r="W116" s="3" t="s">
        <v>22</v>
      </c>
      <c r="X116" s="3" t="s">
        <v>22</v>
      </c>
      <c r="Y116" s="3" t="s">
        <v>22</v>
      </c>
      <c r="Z116" s="3" t="s">
        <v>22</v>
      </c>
      <c r="AA116" s="4"/>
      <c r="AB116" s="87" t="s">
        <v>4836</v>
      </c>
      <c r="AC116" s="83" t="s">
        <v>4837</v>
      </c>
      <c r="AD116" s="151"/>
      <c r="AE116" s="151" t="s">
        <v>4735</v>
      </c>
      <c r="AF116" s="151" t="s">
        <v>22</v>
      </c>
      <c r="AG116" s="151" t="s">
        <v>22</v>
      </c>
      <c r="AH116" s="151" t="s">
        <v>22</v>
      </c>
      <c r="AI116" s="3" t="s">
        <v>22</v>
      </c>
      <c r="AJ116" s="3" t="s">
        <v>22</v>
      </c>
      <c r="AK116" s="153"/>
      <c r="AL116" s="83" t="s">
        <v>22</v>
      </c>
      <c r="AM116" s="83" t="s">
        <v>22</v>
      </c>
      <c r="AN116" s="3" t="s">
        <v>22</v>
      </c>
      <c r="AO116" s="3" t="s">
        <v>22</v>
      </c>
      <c r="AP116" s="3" t="s">
        <v>22</v>
      </c>
      <c r="AQ116" s="4"/>
      <c r="AR116" s="3" t="s">
        <v>22</v>
      </c>
      <c r="AS116" s="3" t="s">
        <v>22</v>
      </c>
      <c r="AT116" s="3" t="s">
        <v>22</v>
      </c>
    </row>
    <row r="117">
      <c r="A117" s="87" t="s">
        <v>3904</v>
      </c>
      <c r="B117" s="147" t="str">
        <f> VLOOKUP($A117,datasets!$A:$B,2,0)</f>
        <v>Cusicanqui et al. 2021, Journal of Geophysical Research: Earth Surface (ND6RB5G9)</v>
      </c>
      <c r="C117" s="4" t="str">
        <f t="shared" si="1"/>
        <v>ND6RB5G9.1.1</v>
      </c>
      <c r="D117" s="87" t="s">
        <v>4838</v>
      </c>
      <c r="E117" s="87" t="s">
        <v>4838</v>
      </c>
      <c r="F117" s="3" t="s">
        <v>4735</v>
      </c>
      <c r="G117" s="87" t="s">
        <v>22</v>
      </c>
      <c r="H117" s="87" t="s">
        <v>22</v>
      </c>
      <c r="I117" s="87" t="s">
        <v>22</v>
      </c>
      <c r="J117" s="3" t="s">
        <v>22</v>
      </c>
      <c r="K117" s="3" t="s">
        <v>22</v>
      </c>
      <c r="L117" s="4"/>
      <c r="M117" s="3">
        <v>9.0</v>
      </c>
      <c r="N117" s="3">
        <v>9.0</v>
      </c>
      <c r="O117" s="3" t="s">
        <v>22</v>
      </c>
      <c r="P117" s="3" t="s">
        <v>22</v>
      </c>
      <c r="Q117" s="3" t="s">
        <v>22</v>
      </c>
      <c r="R117" s="3" t="s">
        <v>22</v>
      </c>
      <c r="S117" s="3" t="s">
        <v>22</v>
      </c>
      <c r="T117" s="4"/>
      <c r="U117" s="3" t="s">
        <v>22</v>
      </c>
      <c r="V117" s="3" t="s">
        <v>22</v>
      </c>
      <c r="W117" s="3" t="s">
        <v>22</v>
      </c>
      <c r="X117" s="3" t="s">
        <v>22</v>
      </c>
      <c r="Y117" s="3" t="s">
        <v>22</v>
      </c>
      <c r="Z117" s="3" t="s">
        <v>22</v>
      </c>
      <c r="AA117" s="4"/>
      <c r="AB117" s="87" t="s">
        <v>4839</v>
      </c>
      <c r="AC117" s="87" t="s">
        <v>4734</v>
      </c>
      <c r="AD117" s="151"/>
      <c r="AE117" s="151" t="s">
        <v>4735</v>
      </c>
      <c r="AF117" s="151" t="s">
        <v>22</v>
      </c>
      <c r="AG117" s="151" t="s">
        <v>22</v>
      </c>
      <c r="AH117" s="151" t="s">
        <v>22</v>
      </c>
      <c r="AI117" s="3" t="s">
        <v>22</v>
      </c>
      <c r="AJ117" s="3" t="s">
        <v>22</v>
      </c>
      <c r="AK117" s="4"/>
      <c r="AL117" s="3" t="s">
        <v>22</v>
      </c>
      <c r="AM117" s="3" t="s">
        <v>22</v>
      </c>
      <c r="AN117" s="151">
        <v>0.8</v>
      </c>
      <c r="AO117" s="3" t="s">
        <v>22</v>
      </c>
      <c r="AP117" s="3" t="s">
        <v>22</v>
      </c>
      <c r="AQ117" s="158"/>
      <c r="AR117" s="3" t="s">
        <v>4765</v>
      </c>
      <c r="AS117" s="87" t="s">
        <v>22</v>
      </c>
      <c r="AT117" s="3" t="s">
        <v>22</v>
      </c>
    </row>
    <row r="118">
      <c r="A118" s="87" t="s">
        <v>3906</v>
      </c>
      <c r="B118" s="147" t="str">
        <f> VLOOKUP($A118,datasets!$A:$B,2,0)</f>
        <v>Cusicanqui et al. 2021, Journal of Geophysical Research: Earth Surface (ND6RB5G9)</v>
      </c>
      <c r="C118" s="4" t="str">
        <f t="shared" si="1"/>
        <v>ND6RB5G9.2.1</v>
      </c>
      <c r="D118" s="87" t="s">
        <v>4838</v>
      </c>
      <c r="E118" s="87" t="s">
        <v>4838</v>
      </c>
      <c r="F118" s="3" t="s">
        <v>4735</v>
      </c>
      <c r="G118" s="87" t="s">
        <v>22</v>
      </c>
      <c r="H118" s="87" t="s">
        <v>22</v>
      </c>
      <c r="I118" s="87" t="s">
        <v>22</v>
      </c>
      <c r="J118" s="3" t="s">
        <v>22</v>
      </c>
      <c r="K118" s="3" t="s">
        <v>22</v>
      </c>
      <c r="L118" s="4"/>
      <c r="M118" s="3">
        <v>11.0</v>
      </c>
      <c r="N118" s="3">
        <v>11.0</v>
      </c>
      <c r="O118" s="3" t="s">
        <v>22</v>
      </c>
      <c r="P118" s="3" t="s">
        <v>22</v>
      </c>
      <c r="Q118" s="3" t="s">
        <v>22</v>
      </c>
      <c r="R118" s="3" t="s">
        <v>22</v>
      </c>
      <c r="S118" s="3" t="s">
        <v>22</v>
      </c>
      <c r="T118" s="4"/>
      <c r="U118" s="3" t="s">
        <v>22</v>
      </c>
      <c r="V118" s="3" t="s">
        <v>22</v>
      </c>
      <c r="W118" s="3" t="s">
        <v>22</v>
      </c>
      <c r="X118" s="3" t="s">
        <v>22</v>
      </c>
      <c r="Y118" s="3" t="s">
        <v>22</v>
      </c>
      <c r="Z118" s="3" t="s">
        <v>22</v>
      </c>
      <c r="AA118" s="4"/>
      <c r="AB118" s="87" t="s">
        <v>4839</v>
      </c>
      <c r="AC118" s="87" t="s">
        <v>4734</v>
      </c>
      <c r="AD118" s="151"/>
      <c r="AE118" s="151" t="s">
        <v>4735</v>
      </c>
      <c r="AF118" s="151" t="s">
        <v>22</v>
      </c>
      <c r="AG118" s="151" t="s">
        <v>22</v>
      </c>
      <c r="AH118" s="151" t="s">
        <v>22</v>
      </c>
      <c r="AI118" s="3" t="s">
        <v>22</v>
      </c>
      <c r="AJ118" s="3" t="s">
        <v>22</v>
      </c>
      <c r="AK118" s="4"/>
      <c r="AL118" s="3" t="s">
        <v>22</v>
      </c>
      <c r="AM118" s="3" t="s">
        <v>22</v>
      </c>
      <c r="AN118" s="151">
        <v>0.8</v>
      </c>
      <c r="AO118" s="3" t="s">
        <v>22</v>
      </c>
      <c r="AP118" s="3" t="s">
        <v>22</v>
      </c>
      <c r="AQ118" s="158"/>
      <c r="AR118" s="3" t="s">
        <v>4765</v>
      </c>
      <c r="AS118" s="87" t="s">
        <v>4840</v>
      </c>
      <c r="AT118" s="3" t="s">
        <v>22</v>
      </c>
    </row>
    <row r="119">
      <c r="A119" s="87" t="s">
        <v>3907</v>
      </c>
      <c r="B119" s="147" t="str">
        <f> VLOOKUP($A119,datasets!$A:$B,2,0)</f>
        <v>Cusicanqui et al. 2021, Journal of Geophysical Research: Earth Surface (ND6RB5G9)</v>
      </c>
      <c r="C119" s="4" t="str">
        <f t="shared" si="1"/>
        <v>ND6RB5G9.3.1</v>
      </c>
      <c r="D119" s="87" t="s">
        <v>4838</v>
      </c>
      <c r="E119" s="87" t="s">
        <v>4838</v>
      </c>
      <c r="F119" s="3" t="s">
        <v>4735</v>
      </c>
      <c r="G119" s="87" t="s">
        <v>22</v>
      </c>
      <c r="H119" s="87" t="s">
        <v>22</v>
      </c>
      <c r="I119" s="87" t="s">
        <v>22</v>
      </c>
      <c r="J119" s="3" t="s">
        <v>22</v>
      </c>
      <c r="K119" s="3" t="s">
        <v>22</v>
      </c>
      <c r="L119" s="4"/>
      <c r="M119" s="3">
        <v>12.0</v>
      </c>
      <c r="N119" s="3">
        <v>12.0</v>
      </c>
      <c r="O119" s="3" t="s">
        <v>22</v>
      </c>
      <c r="P119" s="3" t="s">
        <v>22</v>
      </c>
      <c r="Q119" s="3" t="s">
        <v>22</v>
      </c>
      <c r="R119" s="3" t="s">
        <v>22</v>
      </c>
      <c r="S119" s="3" t="s">
        <v>22</v>
      </c>
      <c r="T119" s="4"/>
      <c r="U119" s="3" t="s">
        <v>22</v>
      </c>
      <c r="V119" s="3" t="s">
        <v>22</v>
      </c>
      <c r="W119" s="3" t="s">
        <v>22</v>
      </c>
      <c r="X119" s="3" t="s">
        <v>22</v>
      </c>
      <c r="Y119" s="3" t="s">
        <v>22</v>
      </c>
      <c r="Z119" s="3" t="s">
        <v>22</v>
      </c>
      <c r="AA119" s="4"/>
      <c r="AB119" s="87" t="s">
        <v>4839</v>
      </c>
      <c r="AC119" s="87" t="s">
        <v>4734</v>
      </c>
      <c r="AD119" s="151"/>
      <c r="AE119" s="151" t="s">
        <v>4735</v>
      </c>
      <c r="AF119" s="151" t="s">
        <v>22</v>
      </c>
      <c r="AG119" s="151" t="s">
        <v>22</v>
      </c>
      <c r="AH119" s="151" t="s">
        <v>22</v>
      </c>
      <c r="AI119" s="3" t="s">
        <v>22</v>
      </c>
      <c r="AJ119" s="3" t="s">
        <v>22</v>
      </c>
      <c r="AK119" s="4"/>
      <c r="AL119" s="3" t="s">
        <v>22</v>
      </c>
      <c r="AM119" s="3" t="s">
        <v>22</v>
      </c>
      <c r="AN119" s="151">
        <v>0.8</v>
      </c>
      <c r="AO119" s="3" t="s">
        <v>22</v>
      </c>
      <c r="AP119" s="3" t="s">
        <v>22</v>
      </c>
      <c r="AQ119" s="158"/>
      <c r="AR119" s="3" t="s">
        <v>4765</v>
      </c>
      <c r="AS119" s="87" t="s">
        <v>4840</v>
      </c>
      <c r="AT119" s="3" t="s">
        <v>22</v>
      </c>
    </row>
    <row r="120">
      <c r="A120" s="87" t="s">
        <v>3908</v>
      </c>
      <c r="B120" s="147" t="str">
        <f> VLOOKUP($A120,datasets!$A:$B,2,0)</f>
        <v>Cusicanqui et al. 2021, Journal of Geophysical Research: Earth Surface (ND6RB5G9)</v>
      </c>
      <c r="C120" s="4" t="str">
        <f t="shared" si="1"/>
        <v>ND6RB5G9.4.1</v>
      </c>
      <c r="D120" s="87" t="s">
        <v>4838</v>
      </c>
      <c r="E120" s="87" t="s">
        <v>4838</v>
      </c>
      <c r="F120" s="3" t="s">
        <v>4735</v>
      </c>
      <c r="G120" s="87" t="s">
        <v>22</v>
      </c>
      <c r="H120" s="87" t="s">
        <v>22</v>
      </c>
      <c r="I120" s="87" t="s">
        <v>22</v>
      </c>
      <c r="J120" s="3" t="s">
        <v>22</v>
      </c>
      <c r="K120" s="3" t="s">
        <v>22</v>
      </c>
      <c r="L120" s="4"/>
      <c r="M120" s="3">
        <v>10.0</v>
      </c>
      <c r="N120" s="3">
        <v>10.0</v>
      </c>
      <c r="O120" s="3" t="s">
        <v>22</v>
      </c>
      <c r="P120" s="3" t="s">
        <v>22</v>
      </c>
      <c r="Q120" s="3" t="s">
        <v>22</v>
      </c>
      <c r="R120" s="3" t="s">
        <v>22</v>
      </c>
      <c r="S120" s="3" t="s">
        <v>22</v>
      </c>
      <c r="T120" s="4"/>
      <c r="U120" s="3" t="s">
        <v>22</v>
      </c>
      <c r="V120" s="3" t="s">
        <v>22</v>
      </c>
      <c r="W120" s="3" t="s">
        <v>22</v>
      </c>
      <c r="X120" s="3" t="s">
        <v>22</v>
      </c>
      <c r="Y120" s="3" t="s">
        <v>22</v>
      </c>
      <c r="Z120" s="3" t="s">
        <v>22</v>
      </c>
      <c r="AA120" s="4"/>
      <c r="AB120" s="87" t="s">
        <v>4839</v>
      </c>
      <c r="AC120" s="87" t="s">
        <v>4734</v>
      </c>
      <c r="AD120" s="151"/>
      <c r="AE120" s="151" t="s">
        <v>4735</v>
      </c>
      <c r="AF120" s="151" t="s">
        <v>22</v>
      </c>
      <c r="AG120" s="151" t="s">
        <v>22</v>
      </c>
      <c r="AH120" s="151" t="s">
        <v>22</v>
      </c>
      <c r="AI120" s="3" t="s">
        <v>22</v>
      </c>
      <c r="AJ120" s="3" t="s">
        <v>22</v>
      </c>
      <c r="AK120" s="4"/>
      <c r="AL120" s="3" t="s">
        <v>22</v>
      </c>
      <c r="AM120" s="3" t="s">
        <v>22</v>
      </c>
      <c r="AN120" s="151">
        <v>0.8</v>
      </c>
      <c r="AO120" s="3" t="s">
        <v>22</v>
      </c>
      <c r="AP120" s="3" t="s">
        <v>22</v>
      </c>
      <c r="AQ120" s="158"/>
      <c r="AR120" s="3" t="s">
        <v>4765</v>
      </c>
      <c r="AS120" s="87" t="s">
        <v>4840</v>
      </c>
      <c r="AT120" s="3" t="s">
        <v>22</v>
      </c>
    </row>
    <row r="121">
      <c r="A121" s="87" t="s">
        <v>3909</v>
      </c>
      <c r="B121" s="147" t="str">
        <f> VLOOKUP($A121,datasets!$A:$B,2,0)</f>
        <v>Cusicanqui et al. 2021, Journal of Geophysical Research: Earth Surface (ND6RB5G9)</v>
      </c>
      <c r="C121" s="4" t="str">
        <f t="shared" si="1"/>
        <v>ND6RB5G9.5.1</v>
      </c>
      <c r="D121" s="87" t="s">
        <v>4838</v>
      </c>
      <c r="E121" s="87" t="s">
        <v>4838</v>
      </c>
      <c r="F121" s="3" t="s">
        <v>4735</v>
      </c>
      <c r="G121" s="87" t="s">
        <v>22</v>
      </c>
      <c r="H121" s="87" t="s">
        <v>22</v>
      </c>
      <c r="I121" s="87" t="s">
        <v>22</v>
      </c>
      <c r="J121" s="3" t="s">
        <v>22</v>
      </c>
      <c r="K121" s="3" t="s">
        <v>22</v>
      </c>
      <c r="L121" s="4"/>
      <c r="M121" s="3">
        <v>13.0</v>
      </c>
      <c r="N121" s="3">
        <v>13.0</v>
      </c>
      <c r="O121" s="3" t="s">
        <v>22</v>
      </c>
      <c r="P121" s="3" t="s">
        <v>22</v>
      </c>
      <c r="Q121" s="3" t="s">
        <v>22</v>
      </c>
      <c r="R121" s="3" t="s">
        <v>22</v>
      </c>
      <c r="S121" s="3" t="s">
        <v>22</v>
      </c>
      <c r="T121" s="4"/>
      <c r="U121" s="3" t="s">
        <v>22</v>
      </c>
      <c r="V121" s="3" t="s">
        <v>22</v>
      </c>
      <c r="W121" s="3" t="s">
        <v>22</v>
      </c>
      <c r="X121" s="3" t="s">
        <v>22</v>
      </c>
      <c r="Y121" s="3" t="s">
        <v>22</v>
      </c>
      <c r="Z121" s="3" t="s">
        <v>22</v>
      </c>
      <c r="AA121" s="4"/>
      <c r="AB121" s="87" t="s">
        <v>4839</v>
      </c>
      <c r="AC121" s="87" t="s">
        <v>4734</v>
      </c>
      <c r="AD121" s="151"/>
      <c r="AE121" s="151" t="s">
        <v>4735</v>
      </c>
      <c r="AF121" s="151" t="s">
        <v>22</v>
      </c>
      <c r="AG121" s="151" t="s">
        <v>22</v>
      </c>
      <c r="AH121" s="151" t="s">
        <v>22</v>
      </c>
      <c r="AI121" s="3" t="s">
        <v>22</v>
      </c>
      <c r="AJ121" s="3" t="s">
        <v>22</v>
      </c>
      <c r="AK121" s="4"/>
      <c r="AL121" s="3" t="s">
        <v>22</v>
      </c>
      <c r="AM121" s="3" t="s">
        <v>22</v>
      </c>
      <c r="AN121" s="3">
        <v>0.25</v>
      </c>
      <c r="AO121" s="3" t="s">
        <v>22</v>
      </c>
      <c r="AP121" s="3" t="s">
        <v>22</v>
      </c>
      <c r="AQ121" s="158"/>
      <c r="AR121" s="3" t="s">
        <v>4765</v>
      </c>
      <c r="AS121" s="87" t="s">
        <v>4840</v>
      </c>
      <c r="AT121" s="3" t="s">
        <v>22</v>
      </c>
    </row>
    <row r="122">
      <c r="A122" s="87" t="s">
        <v>3910</v>
      </c>
      <c r="B122" s="147" t="str">
        <f> VLOOKUP($A122,datasets!$A:$B,2,0)</f>
        <v>Cusicanqui et al. 2021, Journal of Geophysical Research: Earth Surface (ND6RB5G9)</v>
      </c>
      <c r="C122" s="4" t="str">
        <f t="shared" si="1"/>
        <v>ND6RB5G9.6.1</v>
      </c>
      <c r="D122" s="87" t="s">
        <v>4838</v>
      </c>
      <c r="E122" s="87" t="s">
        <v>4838</v>
      </c>
      <c r="F122" s="3" t="s">
        <v>4735</v>
      </c>
      <c r="G122" s="87" t="s">
        <v>22</v>
      </c>
      <c r="H122" s="87" t="s">
        <v>22</v>
      </c>
      <c r="I122" s="87" t="s">
        <v>22</v>
      </c>
      <c r="J122" s="3" t="s">
        <v>22</v>
      </c>
      <c r="K122" s="3" t="s">
        <v>22</v>
      </c>
      <c r="L122" s="4"/>
      <c r="M122" s="3">
        <v>14.0</v>
      </c>
      <c r="N122" s="3">
        <v>14.0</v>
      </c>
      <c r="O122" s="3" t="s">
        <v>22</v>
      </c>
      <c r="P122" s="3" t="s">
        <v>22</v>
      </c>
      <c r="Q122" s="3" t="s">
        <v>22</v>
      </c>
      <c r="R122" s="3" t="s">
        <v>22</v>
      </c>
      <c r="S122" s="3" t="s">
        <v>22</v>
      </c>
      <c r="T122" s="4"/>
      <c r="U122" s="3" t="s">
        <v>22</v>
      </c>
      <c r="V122" s="3" t="s">
        <v>22</v>
      </c>
      <c r="W122" s="3" t="s">
        <v>22</v>
      </c>
      <c r="X122" s="3" t="s">
        <v>22</v>
      </c>
      <c r="Y122" s="3" t="s">
        <v>22</v>
      </c>
      <c r="Z122" s="3" t="s">
        <v>22</v>
      </c>
      <c r="AA122" s="4"/>
      <c r="AB122" s="87" t="s">
        <v>4839</v>
      </c>
      <c r="AC122" s="87" t="s">
        <v>4734</v>
      </c>
      <c r="AD122" s="151"/>
      <c r="AE122" s="151" t="s">
        <v>4735</v>
      </c>
      <c r="AF122" s="151" t="s">
        <v>22</v>
      </c>
      <c r="AG122" s="151" t="s">
        <v>22</v>
      </c>
      <c r="AH122" s="151" t="s">
        <v>22</v>
      </c>
      <c r="AI122" s="3" t="s">
        <v>22</v>
      </c>
      <c r="AJ122" s="3" t="s">
        <v>22</v>
      </c>
      <c r="AK122" s="4"/>
      <c r="AL122" s="3" t="s">
        <v>22</v>
      </c>
      <c r="AM122" s="3" t="s">
        <v>22</v>
      </c>
      <c r="AN122" s="3">
        <v>0.25</v>
      </c>
      <c r="AO122" s="3" t="s">
        <v>22</v>
      </c>
      <c r="AP122" s="3" t="s">
        <v>22</v>
      </c>
      <c r="AQ122" s="158"/>
      <c r="AR122" s="3" t="s">
        <v>4765</v>
      </c>
      <c r="AS122" s="87" t="s">
        <v>4840</v>
      </c>
      <c r="AT122" s="3" t="s">
        <v>22</v>
      </c>
    </row>
    <row r="123">
      <c r="A123" s="4" t="s">
        <v>3911</v>
      </c>
      <c r="B123" s="147" t="str">
        <f> VLOOKUP($A123,datasets!$A:$B,2,0)</f>
        <v>Dehecq et al. 2020, Frontiers in Earth Science (IWKSCW57)</v>
      </c>
      <c r="C123" s="4" t="str">
        <f t="shared" si="1"/>
        <v>IWKSCW57.1.1</v>
      </c>
      <c r="D123" s="87" t="s">
        <v>22</v>
      </c>
      <c r="E123" s="87" t="s">
        <v>22</v>
      </c>
      <c r="F123" s="3" t="s">
        <v>22</v>
      </c>
      <c r="G123" s="87" t="s">
        <v>22</v>
      </c>
      <c r="H123" s="87" t="s">
        <v>22</v>
      </c>
      <c r="I123" s="87" t="s">
        <v>22</v>
      </c>
      <c r="J123" s="3" t="s">
        <v>22</v>
      </c>
      <c r="K123" s="3" t="s">
        <v>22</v>
      </c>
      <c r="L123" s="4"/>
      <c r="M123" s="87" t="s">
        <v>22</v>
      </c>
      <c r="N123" s="87" t="s">
        <v>22</v>
      </c>
      <c r="O123" s="87" t="s">
        <v>22</v>
      </c>
      <c r="P123" s="87" t="s">
        <v>22</v>
      </c>
      <c r="Q123" s="87" t="s">
        <v>22</v>
      </c>
      <c r="R123" s="3" t="s">
        <v>22</v>
      </c>
      <c r="S123" s="3" t="s">
        <v>22</v>
      </c>
      <c r="T123" s="4"/>
      <c r="U123" s="87" t="s">
        <v>22</v>
      </c>
      <c r="V123" s="87" t="s">
        <v>22</v>
      </c>
      <c r="W123" s="87" t="s">
        <v>22</v>
      </c>
      <c r="X123" s="87" t="s">
        <v>22</v>
      </c>
      <c r="Y123" s="3" t="s">
        <v>22</v>
      </c>
      <c r="Z123" s="3" t="s">
        <v>22</v>
      </c>
      <c r="AA123" s="4"/>
      <c r="AB123" s="87" t="s">
        <v>4841</v>
      </c>
      <c r="AC123" s="83" t="s">
        <v>4842</v>
      </c>
      <c r="AD123" s="151"/>
      <c r="AE123" s="151" t="s">
        <v>4735</v>
      </c>
      <c r="AF123" s="151" t="s">
        <v>22</v>
      </c>
      <c r="AG123" s="151" t="s">
        <v>22</v>
      </c>
      <c r="AH123" s="151" t="s">
        <v>22</v>
      </c>
      <c r="AI123" s="87" t="s">
        <v>22</v>
      </c>
      <c r="AJ123" s="87" t="s">
        <v>22</v>
      </c>
      <c r="AK123" s="4"/>
      <c r="AL123" s="3" t="s">
        <v>22</v>
      </c>
      <c r="AM123" s="3" t="s">
        <v>22</v>
      </c>
      <c r="AN123" s="3">
        <v>5.0</v>
      </c>
      <c r="AO123" s="3">
        <v>5.0</v>
      </c>
      <c r="AP123" s="3" t="s">
        <v>22</v>
      </c>
      <c r="AQ123" s="4"/>
      <c r="AR123" s="3" t="s">
        <v>4843</v>
      </c>
      <c r="AS123" s="5" t="s">
        <v>4844</v>
      </c>
      <c r="AT123" s="3" t="s">
        <v>22</v>
      </c>
    </row>
    <row r="124">
      <c r="A124" s="87" t="s">
        <v>3917</v>
      </c>
      <c r="B124" s="147" t="str">
        <f> VLOOKUP($A124,datasets!$A:$B,2,0)</f>
        <v>Del Soldato et al. 2018, Landslides (KB29BMY8)</v>
      </c>
      <c r="C124" s="4" t="str">
        <f t="shared" si="1"/>
        <v>KB29BMY8.1.1</v>
      </c>
      <c r="D124" s="3" t="s">
        <v>4782</v>
      </c>
      <c r="E124" s="3" t="s">
        <v>4782</v>
      </c>
      <c r="F124" s="3" t="s">
        <v>4735</v>
      </c>
      <c r="G124" s="87" t="s">
        <v>22</v>
      </c>
      <c r="H124" s="87" t="s">
        <v>22</v>
      </c>
      <c r="I124" s="87" t="s">
        <v>22</v>
      </c>
      <c r="J124" s="3" t="s">
        <v>22</v>
      </c>
      <c r="K124" s="3" t="s">
        <v>22</v>
      </c>
      <c r="L124" s="4"/>
      <c r="M124" s="148">
        <v>10.0</v>
      </c>
      <c r="N124" s="148">
        <v>10.0</v>
      </c>
      <c r="O124" s="3">
        <v>3.17</v>
      </c>
      <c r="P124" s="3">
        <v>1.39</v>
      </c>
      <c r="Q124" s="3">
        <v>2.58</v>
      </c>
      <c r="R124" s="87" t="s">
        <v>22</v>
      </c>
      <c r="S124" s="87" t="s">
        <v>22</v>
      </c>
      <c r="T124" s="4"/>
      <c r="U124" s="87" t="s">
        <v>22</v>
      </c>
      <c r="V124" s="87" t="s">
        <v>22</v>
      </c>
      <c r="W124" s="87" t="s">
        <v>22</v>
      </c>
      <c r="X124" s="87" t="s">
        <v>22</v>
      </c>
      <c r="Y124" s="3" t="s">
        <v>22</v>
      </c>
      <c r="Z124" s="3" t="s">
        <v>22</v>
      </c>
      <c r="AA124" s="4"/>
      <c r="AB124" s="83" t="s">
        <v>3766</v>
      </c>
      <c r="AC124" s="83" t="s">
        <v>3766</v>
      </c>
      <c r="AD124" s="151"/>
      <c r="AE124" s="151" t="s">
        <v>4735</v>
      </c>
      <c r="AF124" s="151" t="s">
        <v>22</v>
      </c>
      <c r="AG124" s="151" t="s">
        <v>22</v>
      </c>
      <c r="AH124" s="151" t="s">
        <v>22</v>
      </c>
      <c r="AI124" s="87" t="s">
        <v>22</v>
      </c>
      <c r="AJ124" s="87" t="s">
        <v>22</v>
      </c>
      <c r="AK124" s="4"/>
      <c r="AL124" s="3">
        <v>3.17</v>
      </c>
      <c r="AM124" s="3">
        <v>1.39</v>
      </c>
      <c r="AN124" s="3">
        <v>2.58</v>
      </c>
      <c r="AO124" s="3" t="s">
        <v>22</v>
      </c>
      <c r="AP124" s="3" t="s">
        <v>22</v>
      </c>
      <c r="AQ124" s="4"/>
      <c r="AR124" s="3" t="s">
        <v>4743</v>
      </c>
      <c r="AS124" s="87" t="s">
        <v>22</v>
      </c>
      <c r="AT124" s="87" t="s">
        <v>22</v>
      </c>
    </row>
    <row r="125">
      <c r="A125" s="87" t="s">
        <v>3921</v>
      </c>
      <c r="B125" s="147" t="str">
        <f> VLOOKUP($A125,datasets!$A:$B,2,0)</f>
        <v>Del Soldato et al. 2018, Landslides (KB29BMY8)</v>
      </c>
      <c r="C125" s="4" t="str">
        <f t="shared" si="1"/>
        <v>KB29BMY8.2.1</v>
      </c>
      <c r="D125" s="3" t="s">
        <v>4782</v>
      </c>
      <c r="E125" s="3" t="s">
        <v>4782</v>
      </c>
      <c r="F125" s="3" t="s">
        <v>4735</v>
      </c>
      <c r="G125" s="87" t="s">
        <v>22</v>
      </c>
      <c r="H125" s="87" t="s">
        <v>22</v>
      </c>
      <c r="I125" s="87" t="s">
        <v>22</v>
      </c>
      <c r="J125" s="3" t="s">
        <v>22</v>
      </c>
      <c r="K125" s="3" t="s">
        <v>22</v>
      </c>
      <c r="L125" s="4"/>
      <c r="M125" s="148">
        <v>9.0</v>
      </c>
      <c r="N125" s="148">
        <v>9.0</v>
      </c>
      <c r="O125" s="3">
        <v>2.72</v>
      </c>
      <c r="P125" s="3">
        <v>1.59</v>
      </c>
      <c r="Q125" s="3">
        <v>2.01</v>
      </c>
      <c r="R125" s="87" t="s">
        <v>22</v>
      </c>
      <c r="S125" s="87" t="s">
        <v>22</v>
      </c>
      <c r="T125" s="4"/>
      <c r="U125" s="87" t="s">
        <v>22</v>
      </c>
      <c r="V125" s="87" t="s">
        <v>22</v>
      </c>
      <c r="W125" s="87" t="s">
        <v>22</v>
      </c>
      <c r="X125" s="87" t="s">
        <v>22</v>
      </c>
      <c r="Y125" s="3" t="s">
        <v>22</v>
      </c>
      <c r="Z125" s="3" t="s">
        <v>22</v>
      </c>
      <c r="AA125" s="4"/>
      <c r="AB125" s="83" t="s">
        <v>3766</v>
      </c>
      <c r="AC125" s="83" t="s">
        <v>3766</v>
      </c>
      <c r="AD125" s="151"/>
      <c r="AE125" s="157" t="s">
        <v>4740</v>
      </c>
      <c r="AF125" s="151" t="s">
        <v>22</v>
      </c>
      <c r="AG125" s="151" t="s">
        <v>22</v>
      </c>
      <c r="AH125" s="151" t="s">
        <v>22</v>
      </c>
      <c r="AI125" s="87" t="s">
        <v>22</v>
      </c>
      <c r="AJ125" s="87" t="s">
        <v>22</v>
      </c>
      <c r="AK125" s="4"/>
      <c r="AL125" s="3">
        <v>2.72</v>
      </c>
      <c r="AM125" s="3">
        <v>1.59</v>
      </c>
      <c r="AN125" s="3">
        <v>2.01</v>
      </c>
      <c r="AO125" s="3" t="s">
        <v>22</v>
      </c>
      <c r="AP125" s="3" t="s">
        <v>22</v>
      </c>
      <c r="AQ125" s="4"/>
      <c r="AR125" s="3" t="s">
        <v>4743</v>
      </c>
      <c r="AS125" s="87" t="s">
        <v>22</v>
      </c>
      <c r="AT125" s="87" t="s">
        <v>22</v>
      </c>
    </row>
    <row r="126">
      <c r="A126" s="87" t="s">
        <v>3922</v>
      </c>
      <c r="B126" s="147" t="str">
        <f> VLOOKUP($A126,datasets!$A:$B,2,0)</f>
        <v>Del Soldato et al. 2018, Landslides (KB29BMY8)</v>
      </c>
      <c r="C126" s="4" t="str">
        <f t="shared" si="1"/>
        <v>KB29BMY8.3.1</v>
      </c>
      <c r="D126" s="3" t="s">
        <v>4782</v>
      </c>
      <c r="E126" s="3" t="s">
        <v>4782</v>
      </c>
      <c r="F126" s="3" t="s">
        <v>4735</v>
      </c>
      <c r="G126" s="87" t="s">
        <v>22</v>
      </c>
      <c r="H126" s="87" t="s">
        <v>22</v>
      </c>
      <c r="I126" s="87" t="s">
        <v>22</v>
      </c>
      <c r="J126" s="3" t="s">
        <v>22</v>
      </c>
      <c r="K126" s="3" t="s">
        <v>22</v>
      </c>
      <c r="L126" s="4"/>
      <c r="M126" s="148">
        <v>8.0</v>
      </c>
      <c r="N126" s="148">
        <v>8.0</v>
      </c>
      <c r="O126" s="3">
        <v>0.42</v>
      </c>
      <c r="P126" s="3">
        <v>0.48</v>
      </c>
      <c r="Q126" s="3">
        <v>0.62</v>
      </c>
      <c r="R126" s="87" t="s">
        <v>22</v>
      </c>
      <c r="S126" s="87" t="s">
        <v>22</v>
      </c>
      <c r="T126" s="4"/>
      <c r="U126" s="87" t="s">
        <v>22</v>
      </c>
      <c r="V126" s="87" t="s">
        <v>22</v>
      </c>
      <c r="W126" s="87" t="s">
        <v>22</v>
      </c>
      <c r="X126" s="87" t="s">
        <v>22</v>
      </c>
      <c r="Y126" s="3" t="s">
        <v>22</v>
      </c>
      <c r="Z126" s="3" t="s">
        <v>22</v>
      </c>
      <c r="AA126" s="4"/>
      <c r="AB126" s="83" t="s">
        <v>3766</v>
      </c>
      <c r="AC126" s="83" t="s">
        <v>3766</v>
      </c>
      <c r="AD126" s="151"/>
      <c r="AE126" s="157" t="s">
        <v>4740</v>
      </c>
      <c r="AF126" s="151" t="s">
        <v>22</v>
      </c>
      <c r="AG126" s="151" t="s">
        <v>22</v>
      </c>
      <c r="AH126" s="151" t="s">
        <v>22</v>
      </c>
      <c r="AI126" s="87" t="s">
        <v>22</v>
      </c>
      <c r="AJ126" s="87" t="s">
        <v>22</v>
      </c>
      <c r="AK126" s="4"/>
      <c r="AL126" s="3">
        <v>0.42</v>
      </c>
      <c r="AM126" s="3">
        <v>0.48</v>
      </c>
      <c r="AN126" s="3">
        <v>0.62</v>
      </c>
      <c r="AO126" s="3" t="s">
        <v>22</v>
      </c>
      <c r="AP126" s="3" t="s">
        <v>22</v>
      </c>
      <c r="AQ126" s="4"/>
      <c r="AR126" s="3" t="s">
        <v>4743</v>
      </c>
      <c r="AS126" s="87" t="s">
        <v>22</v>
      </c>
      <c r="AT126" s="87" t="s">
        <v>22</v>
      </c>
    </row>
    <row r="127">
      <c r="A127" s="87" t="s">
        <v>3923</v>
      </c>
      <c r="B127" s="147" t="str">
        <f> VLOOKUP($A127,datasets!$A:$B,2,0)</f>
        <v>Del Soldato et al. 2018, Landslides (KB29BMY8)</v>
      </c>
      <c r="C127" s="4" t="str">
        <f t="shared" si="1"/>
        <v>KB29BMY8.4.1</v>
      </c>
      <c r="D127" s="3" t="s">
        <v>4782</v>
      </c>
      <c r="E127" s="3" t="s">
        <v>4782</v>
      </c>
      <c r="F127" s="3" t="s">
        <v>4735</v>
      </c>
      <c r="G127" s="87" t="s">
        <v>22</v>
      </c>
      <c r="H127" s="87" t="s">
        <v>22</v>
      </c>
      <c r="I127" s="87" t="s">
        <v>22</v>
      </c>
      <c r="J127" s="3" t="s">
        <v>22</v>
      </c>
      <c r="K127" s="3" t="s">
        <v>22</v>
      </c>
      <c r="L127" s="4"/>
      <c r="M127" s="148">
        <v>9.0</v>
      </c>
      <c r="N127" s="148">
        <v>9.0</v>
      </c>
      <c r="O127" s="3">
        <v>1.37</v>
      </c>
      <c r="P127" s="3">
        <v>1.37</v>
      </c>
      <c r="Q127" s="3">
        <v>1.73</v>
      </c>
      <c r="R127" s="87" t="s">
        <v>22</v>
      </c>
      <c r="S127" s="87" t="s">
        <v>22</v>
      </c>
      <c r="T127" s="4"/>
      <c r="U127" s="87" t="s">
        <v>22</v>
      </c>
      <c r="V127" s="87" t="s">
        <v>22</v>
      </c>
      <c r="W127" s="87" t="s">
        <v>22</v>
      </c>
      <c r="X127" s="87" t="s">
        <v>22</v>
      </c>
      <c r="Y127" s="3" t="s">
        <v>22</v>
      </c>
      <c r="Z127" s="3" t="s">
        <v>22</v>
      </c>
      <c r="AA127" s="4"/>
      <c r="AB127" s="83" t="s">
        <v>3766</v>
      </c>
      <c r="AC127" s="83" t="s">
        <v>3766</v>
      </c>
      <c r="AD127" s="151"/>
      <c r="AE127" s="157" t="s">
        <v>4740</v>
      </c>
      <c r="AF127" s="151" t="s">
        <v>22</v>
      </c>
      <c r="AG127" s="151" t="s">
        <v>22</v>
      </c>
      <c r="AH127" s="151" t="s">
        <v>22</v>
      </c>
      <c r="AI127" s="87" t="s">
        <v>22</v>
      </c>
      <c r="AJ127" s="87" t="s">
        <v>22</v>
      </c>
      <c r="AK127" s="4"/>
      <c r="AL127" s="3">
        <v>1.37</v>
      </c>
      <c r="AM127" s="3">
        <v>1.37</v>
      </c>
      <c r="AN127" s="3">
        <v>1.73</v>
      </c>
      <c r="AO127" s="3" t="s">
        <v>22</v>
      </c>
      <c r="AP127" s="3" t="s">
        <v>22</v>
      </c>
      <c r="AQ127" s="4"/>
      <c r="AR127" s="3" t="s">
        <v>4743</v>
      </c>
      <c r="AS127" s="87" t="s">
        <v>22</v>
      </c>
      <c r="AT127" s="87" t="s">
        <v>22</v>
      </c>
    </row>
    <row r="128">
      <c r="A128" s="87" t="s">
        <v>3924</v>
      </c>
      <c r="B128" s="147" t="str">
        <f> VLOOKUP($A128,datasets!$A:$B,2,0)</f>
        <v>Del Soldato et al. 2018, Landslides (KB29BMY8)</v>
      </c>
      <c r="C128" s="4" t="str">
        <f t="shared" si="1"/>
        <v>KB29BMY8.5.1</v>
      </c>
      <c r="D128" s="3" t="s">
        <v>4782</v>
      </c>
      <c r="E128" s="3" t="s">
        <v>4782</v>
      </c>
      <c r="F128" s="3" t="s">
        <v>4735</v>
      </c>
      <c r="G128" s="87" t="s">
        <v>22</v>
      </c>
      <c r="H128" s="87" t="s">
        <v>22</v>
      </c>
      <c r="I128" s="87" t="s">
        <v>22</v>
      </c>
      <c r="J128" s="3" t="s">
        <v>22</v>
      </c>
      <c r="K128" s="3" t="s">
        <v>22</v>
      </c>
      <c r="L128" s="4"/>
      <c r="M128" s="148">
        <v>9.0</v>
      </c>
      <c r="N128" s="148">
        <v>9.0</v>
      </c>
      <c r="O128" s="3">
        <v>0.91</v>
      </c>
      <c r="P128" s="3">
        <v>1.11</v>
      </c>
      <c r="Q128" s="3">
        <v>1.33</v>
      </c>
      <c r="R128" s="87" t="s">
        <v>22</v>
      </c>
      <c r="S128" s="87" t="s">
        <v>22</v>
      </c>
      <c r="T128" s="4"/>
      <c r="U128" s="87" t="s">
        <v>22</v>
      </c>
      <c r="V128" s="87" t="s">
        <v>22</v>
      </c>
      <c r="W128" s="87" t="s">
        <v>22</v>
      </c>
      <c r="X128" s="87" t="s">
        <v>22</v>
      </c>
      <c r="Y128" s="3" t="s">
        <v>22</v>
      </c>
      <c r="Z128" s="3" t="s">
        <v>22</v>
      </c>
      <c r="AA128" s="4"/>
      <c r="AB128" s="83" t="s">
        <v>3766</v>
      </c>
      <c r="AC128" s="83" t="s">
        <v>3766</v>
      </c>
      <c r="AD128" s="151"/>
      <c r="AE128" s="157" t="s">
        <v>4740</v>
      </c>
      <c r="AF128" s="151" t="s">
        <v>22</v>
      </c>
      <c r="AG128" s="151" t="s">
        <v>22</v>
      </c>
      <c r="AH128" s="151" t="s">
        <v>22</v>
      </c>
      <c r="AI128" s="87" t="s">
        <v>22</v>
      </c>
      <c r="AJ128" s="87" t="s">
        <v>22</v>
      </c>
      <c r="AK128" s="4"/>
      <c r="AL128" s="3">
        <v>0.91</v>
      </c>
      <c r="AM128" s="3">
        <v>1.11</v>
      </c>
      <c r="AN128" s="3">
        <v>1.33</v>
      </c>
      <c r="AO128" s="3" t="s">
        <v>22</v>
      </c>
      <c r="AP128" s="3" t="s">
        <v>22</v>
      </c>
      <c r="AQ128" s="4"/>
      <c r="AR128" s="3" t="s">
        <v>4743</v>
      </c>
      <c r="AS128" s="87" t="s">
        <v>22</v>
      </c>
      <c r="AT128" s="87" t="s">
        <v>22</v>
      </c>
    </row>
    <row r="129">
      <c r="A129" s="87" t="s">
        <v>3925</v>
      </c>
      <c r="B129" s="147" t="str">
        <f> VLOOKUP($A129,datasets!$A:$B,2,0)</f>
        <v>Del Soldato et al. 2018, Landslides (KB29BMY8)</v>
      </c>
      <c r="C129" s="4" t="str">
        <f t="shared" si="1"/>
        <v>KB29BMY8.6.1</v>
      </c>
      <c r="D129" s="3" t="s">
        <v>4782</v>
      </c>
      <c r="E129" s="3" t="s">
        <v>4782</v>
      </c>
      <c r="F129" s="3" t="s">
        <v>4735</v>
      </c>
      <c r="G129" s="87" t="s">
        <v>22</v>
      </c>
      <c r="H129" s="87" t="s">
        <v>22</v>
      </c>
      <c r="I129" s="87" t="s">
        <v>22</v>
      </c>
      <c r="J129" s="3" t="s">
        <v>22</v>
      </c>
      <c r="K129" s="3" t="s">
        <v>22</v>
      </c>
      <c r="L129" s="4"/>
      <c r="M129" s="148">
        <v>10.0</v>
      </c>
      <c r="N129" s="148">
        <v>10.0</v>
      </c>
      <c r="O129" s="3">
        <v>0.99</v>
      </c>
      <c r="P129" s="3">
        <v>1.41</v>
      </c>
      <c r="Q129" s="3">
        <v>1.13</v>
      </c>
      <c r="R129" s="87" t="s">
        <v>22</v>
      </c>
      <c r="S129" s="87" t="s">
        <v>22</v>
      </c>
      <c r="T129" s="4"/>
      <c r="U129" s="87" t="s">
        <v>22</v>
      </c>
      <c r="V129" s="87" t="s">
        <v>22</v>
      </c>
      <c r="W129" s="87" t="s">
        <v>22</v>
      </c>
      <c r="X129" s="87" t="s">
        <v>22</v>
      </c>
      <c r="Y129" s="3" t="s">
        <v>22</v>
      </c>
      <c r="Z129" s="3" t="s">
        <v>22</v>
      </c>
      <c r="AA129" s="4"/>
      <c r="AB129" s="83" t="s">
        <v>3766</v>
      </c>
      <c r="AC129" s="83" t="s">
        <v>3766</v>
      </c>
      <c r="AD129" s="151"/>
      <c r="AE129" s="157" t="s">
        <v>4740</v>
      </c>
      <c r="AF129" s="151" t="s">
        <v>22</v>
      </c>
      <c r="AG129" s="151" t="s">
        <v>22</v>
      </c>
      <c r="AH129" s="151" t="s">
        <v>22</v>
      </c>
      <c r="AI129" s="87" t="s">
        <v>22</v>
      </c>
      <c r="AJ129" s="87" t="s">
        <v>22</v>
      </c>
      <c r="AK129" s="4"/>
      <c r="AL129" s="3">
        <v>0.99</v>
      </c>
      <c r="AM129" s="3">
        <v>1.41</v>
      </c>
      <c r="AN129" s="3">
        <v>1.13</v>
      </c>
      <c r="AO129" s="3" t="s">
        <v>22</v>
      </c>
      <c r="AP129" s="3" t="s">
        <v>22</v>
      </c>
      <c r="AQ129" s="4"/>
      <c r="AR129" s="3" t="s">
        <v>4743</v>
      </c>
      <c r="AS129" s="87" t="s">
        <v>22</v>
      </c>
      <c r="AT129" s="87" t="s">
        <v>22</v>
      </c>
    </row>
    <row r="130">
      <c r="A130" s="4" t="s">
        <v>3926</v>
      </c>
      <c r="B130" s="147" t="str">
        <f> VLOOKUP($A130,datasets!$A:$B,2,0)</f>
        <v>Denzinger et al. 2021, Journal of Glaciology (C5WD2SYT)</v>
      </c>
      <c r="C130" s="4" t="str">
        <f t="shared" si="1"/>
        <v>C5WD2SYT.1.1</v>
      </c>
      <c r="D130" s="3" t="s">
        <v>4845</v>
      </c>
      <c r="E130" s="3" t="s">
        <v>4845</v>
      </c>
      <c r="F130" s="3" t="s">
        <v>4735</v>
      </c>
      <c r="G130" s="3" t="s">
        <v>22</v>
      </c>
      <c r="H130" s="3" t="s">
        <v>22</v>
      </c>
      <c r="I130" s="3" t="s">
        <v>22</v>
      </c>
      <c r="J130" s="3" t="s">
        <v>22</v>
      </c>
      <c r="K130" s="3" t="s">
        <v>22</v>
      </c>
      <c r="L130" s="4"/>
      <c r="M130" s="3">
        <v>18.0</v>
      </c>
      <c r="N130" s="3">
        <v>18.0</v>
      </c>
      <c r="O130" s="3" t="s">
        <v>22</v>
      </c>
      <c r="P130" s="3" t="s">
        <v>22</v>
      </c>
      <c r="Q130" s="3" t="s">
        <v>22</v>
      </c>
      <c r="R130" s="3" t="s">
        <v>22</v>
      </c>
      <c r="S130" s="3" t="s">
        <v>22</v>
      </c>
      <c r="T130" s="4"/>
      <c r="U130" s="3" t="s">
        <v>22</v>
      </c>
      <c r="V130" s="3" t="s">
        <v>22</v>
      </c>
      <c r="W130" s="3" t="s">
        <v>22</v>
      </c>
      <c r="X130" s="3" t="s">
        <v>22</v>
      </c>
      <c r="Y130" s="3" t="s">
        <v>22</v>
      </c>
      <c r="Z130" s="3" t="s">
        <v>22</v>
      </c>
      <c r="AA130" s="4"/>
      <c r="AB130" s="3" t="s">
        <v>4845</v>
      </c>
      <c r="AC130" s="3" t="s">
        <v>4846</v>
      </c>
      <c r="AD130" s="4"/>
      <c r="AE130" s="3" t="s">
        <v>4735</v>
      </c>
      <c r="AF130" s="3">
        <v>0.99</v>
      </c>
      <c r="AG130" s="3">
        <v>0.72</v>
      </c>
      <c r="AH130" s="3">
        <v>4.03</v>
      </c>
      <c r="AI130" s="3" t="s">
        <v>22</v>
      </c>
      <c r="AJ130" s="3" t="s">
        <v>22</v>
      </c>
      <c r="AK130" s="4"/>
      <c r="AL130" s="3" t="s">
        <v>22</v>
      </c>
      <c r="AM130" s="3" t="s">
        <v>22</v>
      </c>
      <c r="AN130" s="3">
        <v>43.2</v>
      </c>
      <c r="AO130" s="3" t="s">
        <v>22</v>
      </c>
      <c r="AP130" s="3" t="s">
        <v>22</v>
      </c>
      <c r="AQ130" s="4"/>
      <c r="AR130" s="3" t="s">
        <v>4736</v>
      </c>
      <c r="AS130" s="3" t="s">
        <v>4847</v>
      </c>
      <c r="AT130" s="3" t="s">
        <v>4848</v>
      </c>
    </row>
    <row r="131">
      <c r="A131" s="87" t="s">
        <v>3931</v>
      </c>
      <c r="B131" s="147" t="str">
        <f> VLOOKUP($A131,datasets!$A:$B,2,0)</f>
        <v>Derrien et al. 2015, Geophysical Research Letters (FW4KPDXH)</v>
      </c>
      <c r="C131" s="4" t="str">
        <f t="shared" si="1"/>
        <v>FW4KPDXH.1.1</v>
      </c>
      <c r="D131" s="3" t="s">
        <v>4822</v>
      </c>
      <c r="E131" s="3" t="s">
        <v>4822</v>
      </c>
      <c r="F131" s="3" t="s">
        <v>4740</v>
      </c>
      <c r="G131" s="3" t="s">
        <v>22</v>
      </c>
      <c r="H131" s="3" t="s">
        <v>22</v>
      </c>
      <c r="I131" s="3" t="s">
        <v>22</v>
      </c>
      <c r="J131" s="3" t="s">
        <v>22</v>
      </c>
      <c r="K131" s="3" t="s">
        <v>22</v>
      </c>
      <c r="L131" s="4"/>
      <c r="M131" s="3">
        <v>21.0</v>
      </c>
      <c r="N131" s="3">
        <v>21.0</v>
      </c>
      <c r="O131" s="3" t="s">
        <v>22</v>
      </c>
      <c r="P131" s="3" t="s">
        <v>22</v>
      </c>
      <c r="Q131" s="3" t="s">
        <v>22</v>
      </c>
      <c r="R131" s="3" t="s">
        <v>22</v>
      </c>
      <c r="S131" s="3">
        <v>7.05</v>
      </c>
      <c r="T131" s="4"/>
      <c r="U131" s="3" t="s">
        <v>22</v>
      </c>
      <c r="V131" s="3" t="s">
        <v>22</v>
      </c>
      <c r="W131" s="3" t="s">
        <v>22</v>
      </c>
      <c r="X131" s="3" t="s">
        <v>22</v>
      </c>
      <c r="Y131" s="3" t="s">
        <v>22</v>
      </c>
      <c r="Z131" s="3" t="s">
        <v>22</v>
      </c>
      <c r="AA131" s="4"/>
      <c r="AB131" s="3" t="s">
        <v>3766</v>
      </c>
      <c r="AC131" s="3" t="s">
        <v>3766</v>
      </c>
      <c r="AD131" s="4"/>
      <c r="AE131" s="3" t="s">
        <v>4740</v>
      </c>
      <c r="AF131" s="151" t="s">
        <v>22</v>
      </c>
      <c r="AG131" s="151" t="s">
        <v>22</v>
      </c>
      <c r="AH131" s="151" t="s">
        <v>22</v>
      </c>
      <c r="AI131" s="3" t="s">
        <v>22</v>
      </c>
      <c r="AJ131" s="3" t="s">
        <v>22</v>
      </c>
      <c r="AK131" s="4"/>
      <c r="AL131" s="151" t="s">
        <v>22</v>
      </c>
      <c r="AM131" s="151" t="s">
        <v>22</v>
      </c>
      <c r="AN131" s="3" t="s">
        <v>22</v>
      </c>
      <c r="AO131" s="3" t="s">
        <v>22</v>
      </c>
      <c r="AP131" s="3">
        <v>7.05</v>
      </c>
      <c r="AQ131" s="4"/>
      <c r="AR131" s="3" t="s">
        <v>4765</v>
      </c>
      <c r="AS131" s="87" t="s">
        <v>22</v>
      </c>
      <c r="AT131" s="87" t="s">
        <v>22</v>
      </c>
    </row>
    <row r="132">
      <c r="A132" s="87" t="s">
        <v>3932</v>
      </c>
      <c r="B132" s="147" t="str">
        <f> VLOOKUP($A132,datasets!$A:$B,2,0)</f>
        <v>Derrien et al. 2015, Geophysical Research Letters (FW4KPDXH)</v>
      </c>
      <c r="C132" s="4" t="str">
        <f t="shared" si="1"/>
        <v>FW4KPDXH.2.1</v>
      </c>
      <c r="D132" s="3" t="s">
        <v>4822</v>
      </c>
      <c r="E132" s="3" t="s">
        <v>4822</v>
      </c>
      <c r="F132" s="3" t="s">
        <v>4740</v>
      </c>
      <c r="G132" s="3" t="s">
        <v>22</v>
      </c>
      <c r="H132" s="3" t="s">
        <v>22</v>
      </c>
      <c r="I132" s="3" t="s">
        <v>22</v>
      </c>
      <c r="J132" s="3" t="s">
        <v>22</v>
      </c>
      <c r="K132" s="3" t="s">
        <v>22</v>
      </c>
      <c r="L132" s="4"/>
      <c r="M132" s="3">
        <v>15.0</v>
      </c>
      <c r="N132" s="3">
        <v>15.0</v>
      </c>
      <c r="O132" s="3" t="s">
        <v>22</v>
      </c>
      <c r="P132" s="3" t="s">
        <v>22</v>
      </c>
      <c r="Q132" s="3" t="s">
        <v>22</v>
      </c>
      <c r="R132" s="3" t="s">
        <v>22</v>
      </c>
      <c r="S132" s="3">
        <v>5.08</v>
      </c>
      <c r="T132" s="4"/>
      <c r="U132" s="3" t="s">
        <v>22</v>
      </c>
      <c r="V132" s="3" t="s">
        <v>22</v>
      </c>
      <c r="W132" s="3" t="s">
        <v>22</v>
      </c>
      <c r="X132" s="3" t="s">
        <v>22</v>
      </c>
      <c r="Y132" s="3" t="s">
        <v>22</v>
      </c>
      <c r="Z132" s="3" t="s">
        <v>22</v>
      </c>
      <c r="AA132" s="4"/>
      <c r="AB132" s="3" t="s">
        <v>3766</v>
      </c>
      <c r="AC132" s="3" t="s">
        <v>3766</v>
      </c>
      <c r="AD132" s="4"/>
      <c r="AE132" s="3" t="s">
        <v>4740</v>
      </c>
      <c r="AF132" s="151" t="s">
        <v>22</v>
      </c>
      <c r="AG132" s="151" t="s">
        <v>22</v>
      </c>
      <c r="AH132" s="151" t="s">
        <v>22</v>
      </c>
      <c r="AI132" s="3" t="s">
        <v>22</v>
      </c>
      <c r="AJ132" s="3" t="s">
        <v>22</v>
      </c>
      <c r="AK132" s="4"/>
      <c r="AL132" s="151" t="s">
        <v>22</v>
      </c>
      <c r="AM132" s="151" t="s">
        <v>22</v>
      </c>
      <c r="AN132" s="3" t="s">
        <v>22</v>
      </c>
      <c r="AO132" s="3" t="s">
        <v>22</v>
      </c>
      <c r="AP132" s="3">
        <v>5.08</v>
      </c>
      <c r="AQ132" s="4"/>
      <c r="AR132" s="3" t="s">
        <v>4765</v>
      </c>
      <c r="AS132" s="87" t="s">
        <v>22</v>
      </c>
      <c r="AT132" s="87" t="s">
        <v>22</v>
      </c>
    </row>
    <row r="133">
      <c r="A133" s="87" t="s">
        <v>3933</v>
      </c>
      <c r="B133" s="147" t="str">
        <f> VLOOKUP($A133,datasets!$A:$B,2,0)</f>
        <v>Derrien et al. 2015, Geophysical Research Letters (FW4KPDXH)</v>
      </c>
      <c r="C133" s="4" t="str">
        <f t="shared" si="1"/>
        <v>FW4KPDXH.3.1</v>
      </c>
      <c r="D133" s="3" t="s">
        <v>4822</v>
      </c>
      <c r="E133" s="3" t="s">
        <v>4822</v>
      </c>
      <c r="F133" s="3" t="s">
        <v>4740</v>
      </c>
      <c r="G133" s="3" t="s">
        <v>22</v>
      </c>
      <c r="H133" s="3" t="s">
        <v>22</v>
      </c>
      <c r="I133" s="3" t="s">
        <v>22</v>
      </c>
      <c r="J133" s="3" t="s">
        <v>22</v>
      </c>
      <c r="K133" s="3" t="s">
        <v>22</v>
      </c>
      <c r="L133" s="4"/>
      <c r="M133" s="3">
        <v>66.0</v>
      </c>
      <c r="N133" s="3">
        <v>66.0</v>
      </c>
      <c r="O133" s="3" t="s">
        <v>22</v>
      </c>
      <c r="P133" s="3" t="s">
        <v>22</v>
      </c>
      <c r="Q133" s="3" t="s">
        <v>22</v>
      </c>
      <c r="R133" s="3" t="s">
        <v>22</v>
      </c>
      <c r="S133" s="3">
        <v>0.38</v>
      </c>
      <c r="T133" s="4"/>
      <c r="U133" s="3" t="s">
        <v>22</v>
      </c>
      <c r="V133" s="3" t="s">
        <v>22</v>
      </c>
      <c r="W133" s="3" t="s">
        <v>22</v>
      </c>
      <c r="X133" s="3" t="s">
        <v>22</v>
      </c>
      <c r="Y133" s="3" t="s">
        <v>22</v>
      </c>
      <c r="Z133" s="3" t="s">
        <v>22</v>
      </c>
      <c r="AA133" s="4"/>
      <c r="AB133" s="3" t="s">
        <v>3766</v>
      </c>
      <c r="AC133" s="3" t="s">
        <v>3766</v>
      </c>
      <c r="AD133" s="4"/>
      <c r="AE133" s="3" t="s">
        <v>4740</v>
      </c>
      <c r="AF133" s="151" t="s">
        <v>22</v>
      </c>
      <c r="AG133" s="151" t="s">
        <v>22</v>
      </c>
      <c r="AH133" s="151" t="s">
        <v>22</v>
      </c>
      <c r="AI133" s="3" t="s">
        <v>22</v>
      </c>
      <c r="AJ133" s="3" t="s">
        <v>22</v>
      </c>
      <c r="AK133" s="4"/>
      <c r="AL133" s="151" t="s">
        <v>22</v>
      </c>
      <c r="AM133" s="151" t="s">
        <v>22</v>
      </c>
      <c r="AN133" s="3" t="s">
        <v>22</v>
      </c>
      <c r="AO133" s="3" t="s">
        <v>22</v>
      </c>
      <c r="AP133" s="3">
        <v>0.38</v>
      </c>
      <c r="AQ133" s="4"/>
      <c r="AR133" s="3" t="s">
        <v>4765</v>
      </c>
      <c r="AS133" s="87" t="s">
        <v>22</v>
      </c>
      <c r="AT133" s="87" t="s">
        <v>22</v>
      </c>
    </row>
    <row r="134">
      <c r="A134" s="87" t="s">
        <v>3934</v>
      </c>
      <c r="B134" s="147" t="str">
        <f> VLOOKUP($A134,datasets!$A:$B,2,0)</f>
        <v>Derrien et al. 2015, Geophysical Research Letters (FW4KPDXH)</v>
      </c>
      <c r="C134" s="4" t="str">
        <f t="shared" si="1"/>
        <v>FW4KPDXH.4.1</v>
      </c>
      <c r="D134" s="3" t="s">
        <v>4822</v>
      </c>
      <c r="E134" s="3" t="s">
        <v>4822</v>
      </c>
      <c r="F134" s="3" t="s">
        <v>4740</v>
      </c>
      <c r="G134" s="3" t="s">
        <v>22</v>
      </c>
      <c r="H134" s="3" t="s">
        <v>22</v>
      </c>
      <c r="I134" s="3" t="s">
        <v>22</v>
      </c>
      <c r="J134" s="3" t="s">
        <v>22</v>
      </c>
      <c r="K134" s="3" t="s">
        <v>22</v>
      </c>
      <c r="L134" s="4"/>
      <c r="M134" s="3">
        <v>27.0</v>
      </c>
      <c r="N134" s="3">
        <v>27.0</v>
      </c>
      <c r="O134" s="3" t="s">
        <v>22</v>
      </c>
      <c r="P134" s="3" t="s">
        <v>22</v>
      </c>
      <c r="Q134" s="3" t="s">
        <v>22</v>
      </c>
      <c r="R134" s="3" t="s">
        <v>22</v>
      </c>
      <c r="S134" s="3">
        <v>1.2</v>
      </c>
      <c r="T134" s="4"/>
      <c r="U134" s="3" t="s">
        <v>22</v>
      </c>
      <c r="V134" s="3" t="s">
        <v>22</v>
      </c>
      <c r="W134" s="3" t="s">
        <v>22</v>
      </c>
      <c r="X134" s="3" t="s">
        <v>22</v>
      </c>
      <c r="Y134" s="3" t="s">
        <v>22</v>
      </c>
      <c r="Z134" s="3" t="s">
        <v>22</v>
      </c>
      <c r="AA134" s="4"/>
      <c r="AB134" s="3" t="s">
        <v>3766</v>
      </c>
      <c r="AC134" s="3" t="s">
        <v>3766</v>
      </c>
      <c r="AD134" s="4"/>
      <c r="AE134" s="3" t="s">
        <v>4740</v>
      </c>
      <c r="AF134" s="151" t="s">
        <v>22</v>
      </c>
      <c r="AG134" s="151" t="s">
        <v>22</v>
      </c>
      <c r="AH134" s="151" t="s">
        <v>22</v>
      </c>
      <c r="AI134" s="3" t="s">
        <v>22</v>
      </c>
      <c r="AJ134" s="3" t="s">
        <v>22</v>
      </c>
      <c r="AK134" s="4"/>
      <c r="AL134" s="151" t="s">
        <v>22</v>
      </c>
      <c r="AM134" s="151" t="s">
        <v>22</v>
      </c>
      <c r="AN134" s="3" t="s">
        <v>22</v>
      </c>
      <c r="AO134" s="3" t="s">
        <v>22</v>
      </c>
      <c r="AP134" s="3">
        <v>1.2</v>
      </c>
      <c r="AQ134" s="4"/>
      <c r="AR134" s="3" t="s">
        <v>4765</v>
      </c>
      <c r="AS134" s="87" t="s">
        <v>22</v>
      </c>
      <c r="AT134" s="87" t="s">
        <v>22</v>
      </c>
    </row>
    <row r="135">
      <c r="A135" s="87" t="s">
        <v>3935</v>
      </c>
      <c r="B135" s="147" t="str">
        <f> VLOOKUP($A135,datasets!$A:$B,2,0)</f>
        <v>Derrien et al. 2015, Geophysical Research Letters (FW4KPDXH)</v>
      </c>
      <c r="C135" s="4" t="str">
        <f t="shared" si="1"/>
        <v>FW4KPDXH.5.1</v>
      </c>
      <c r="D135" s="3" t="s">
        <v>4822</v>
      </c>
      <c r="E135" s="3" t="s">
        <v>4822</v>
      </c>
      <c r="F135" s="3" t="s">
        <v>4740</v>
      </c>
      <c r="G135" s="3" t="s">
        <v>22</v>
      </c>
      <c r="H135" s="3" t="s">
        <v>22</v>
      </c>
      <c r="I135" s="3" t="s">
        <v>22</v>
      </c>
      <c r="J135" s="3" t="s">
        <v>22</v>
      </c>
      <c r="K135" s="3" t="s">
        <v>22</v>
      </c>
      <c r="L135" s="4"/>
      <c r="M135" s="3">
        <v>15.0</v>
      </c>
      <c r="N135" s="3">
        <v>15.0</v>
      </c>
      <c r="O135" s="3" t="s">
        <v>22</v>
      </c>
      <c r="P135" s="3" t="s">
        <v>22</v>
      </c>
      <c r="Q135" s="3" t="s">
        <v>22</v>
      </c>
      <c r="R135" s="3" t="s">
        <v>22</v>
      </c>
      <c r="S135" s="3">
        <v>3.46</v>
      </c>
      <c r="T135" s="4"/>
      <c r="U135" s="3" t="s">
        <v>22</v>
      </c>
      <c r="V135" s="3" t="s">
        <v>22</v>
      </c>
      <c r="W135" s="3" t="s">
        <v>22</v>
      </c>
      <c r="X135" s="3" t="s">
        <v>22</v>
      </c>
      <c r="Y135" s="3" t="s">
        <v>22</v>
      </c>
      <c r="Z135" s="3" t="s">
        <v>22</v>
      </c>
      <c r="AA135" s="4"/>
      <c r="AB135" s="3" t="s">
        <v>3766</v>
      </c>
      <c r="AC135" s="3" t="s">
        <v>3766</v>
      </c>
      <c r="AD135" s="4"/>
      <c r="AE135" s="3" t="s">
        <v>4740</v>
      </c>
      <c r="AF135" s="151" t="s">
        <v>22</v>
      </c>
      <c r="AG135" s="151" t="s">
        <v>22</v>
      </c>
      <c r="AH135" s="151" t="s">
        <v>22</v>
      </c>
      <c r="AI135" s="3" t="s">
        <v>22</v>
      </c>
      <c r="AJ135" s="3" t="s">
        <v>22</v>
      </c>
      <c r="AK135" s="4"/>
      <c r="AL135" s="151" t="s">
        <v>22</v>
      </c>
      <c r="AM135" s="151" t="s">
        <v>22</v>
      </c>
      <c r="AN135" s="3" t="s">
        <v>22</v>
      </c>
      <c r="AO135" s="3" t="s">
        <v>22</v>
      </c>
      <c r="AP135" s="3">
        <v>3.46</v>
      </c>
      <c r="AQ135" s="4"/>
      <c r="AR135" s="3" t="s">
        <v>4765</v>
      </c>
      <c r="AS135" s="87" t="s">
        <v>22</v>
      </c>
      <c r="AT135" s="87" t="s">
        <v>22</v>
      </c>
    </row>
    <row r="136">
      <c r="A136" s="4" t="s">
        <v>4575</v>
      </c>
      <c r="B136" s="147" t="str">
        <f> VLOOKUP($A136,datasets!$A:$B,2,0)</f>
        <v>DeWitt and Ashland 2023, ISPRS International Journal of Geo-Information (44GZFSXU)</v>
      </c>
      <c r="C136" s="4" t="str">
        <f t="shared" si="1"/>
        <v>44GZFSXU.1.1</v>
      </c>
      <c r="D136" s="3" t="s">
        <v>4849</v>
      </c>
      <c r="E136" s="3" t="s">
        <v>4849</v>
      </c>
      <c r="F136" s="3" t="s">
        <v>4735</v>
      </c>
      <c r="G136" s="3" t="s">
        <v>22</v>
      </c>
      <c r="H136" s="3" t="s">
        <v>22</v>
      </c>
      <c r="I136" s="3">
        <v>0.045</v>
      </c>
      <c r="J136" s="3" t="s">
        <v>22</v>
      </c>
      <c r="K136" s="3" t="s">
        <v>22</v>
      </c>
      <c r="L136" s="4"/>
      <c r="M136" s="3">
        <v>6.0</v>
      </c>
      <c r="N136" s="3">
        <v>6.0</v>
      </c>
      <c r="O136" s="3" t="s">
        <v>22</v>
      </c>
      <c r="P136" s="3" t="s">
        <v>22</v>
      </c>
      <c r="Q136" s="3" t="s">
        <v>22</v>
      </c>
      <c r="R136" s="3" t="s">
        <v>22</v>
      </c>
      <c r="S136" s="3" t="s">
        <v>22</v>
      </c>
      <c r="T136" s="4"/>
      <c r="U136" s="3" t="s">
        <v>22</v>
      </c>
      <c r="V136" s="3" t="s">
        <v>22</v>
      </c>
      <c r="W136" s="3" t="s">
        <v>22</v>
      </c>
      <c r="X136" s="3" t="s">
        <v>22</v>
      </c>
      <c r="Y136" s="3" t="s">
        <v>22</v>
      </c>
      <c r="Z136" s="3" t="s">
        <v>22</v>
      </c>
      <c r="AA136" s="4"/>
      <c r="AB136" s="3" t="s">
        <v>3766</v>
      </c>
      <c r="AC136" s="3" t="s">
        <v>3766</v>
      </c>
      <c r="AD136" s="4"/>
      <c r="AE136" s="3" t="s">
        <v>4740</v>
      </c>
      <c r="AF136" s="3" t="s">
        <v>22</v>
      </c>
      <c r="AG136" s="3" t="s">
        <v>22</v>
      </c>
      <c r="AH136" s="3">
        <v>0.045</v>
      </c>
      <c r="AI136" s="3" t="s">
        <v>22</v>
      </c>
      <c r="AJ136" s="3" t="s">
        <v>22</v>
      </c>
      <c r="AK136" s="4"/>
      <c r="AL136" s="3" t="s">
        <v>22</v>
      </c>
      <c r="AM136" s="3" t="s">
        <v>22</v>
      </c>
      <c r="AN136" s="3">
        <v>1.22</v>
      </c>
      <c r="AO136" s="3" t="s">
        <v>22</v>
      </c>
      <c r="AP136" s="3" t="s">
        <v>22</v>
      </c>
      <c r="AQ136" s="4"/>
      <c r="AR136" s="3" t="s">
        <v>4743</v>
      </c>
      <c r="AS136" s="5" t="s">
        <v>4850</v>
      </c>
      <c r="AT136" s="3" t="s">
        <v>22</v>
      </c>
    </row>
    <row r="137">
      <c r="A137" s="87" t="s">
        <v>3936</v>
      </c>
      <c r="B137" s="147" t="str">
        <f> VLOOKUP($A137,datasets!$A:$B,2,0)</f>
        <v>Ewertowski et al. 2019, Geomorphology (T9UHGZVR)</v>
      </c>
      <c r="C137" s="4" t="str">
        <f t="shared" si="1"/>
        <v>T9UHGZVR.1.1</v>
      </c>
      <c r="D137" s="87" t="s">
        <v>4739</v>
      </c>
      <c r="E137" s="87" t="s">
        <v>4739</v>
      </c>
      <c r="F137" s="3" t="s">
        <v>4740</v>
      </c>
      <c r="G137" s="3" t="s">
        <v>22</v>
      </c>
      <c r="H137" s="3" t="s">
        <v>22</v>
      </c>
      <c r="I137" s="3" t="s">
        <v>22</v>
      </c>
      <c r="J137" s="3" t="s">
        <v>22</v>
      </c>
      <c r="K137" s="3" t="s">
        <v>22</v>
      </c>
      <c r="L137" s="4"/>
      <c r="M137" s="3">
        <v>16.0</v>
      </c>
      <c r="N137" s="3">
        <v>16.0</v>
      </c>
      <c r="O137" s="3" t="s">
        <v>22</v>
      </c>
      <c r="P137" s="3" t="s">
        <v>22</v>
      </c>
      <c r="Q137" s="3" t="s">
        <v>22</v>
      </c>
      <c r="R137" s="3" t="s">
        <v>22</v>
      </c>
      <c r="S137" s="3" t="s">
        <v>22</v>
      </c>
      <c r="T137" s="4"/>
      <c r="U137" s="3">
        <v>9.0</v>
      </c>
      <c r="V137" s="3" t="s">
        <v>22</v>
      </c>
      <c r="W137" s="3" t="s">
        <v>22</v>
      </c>
      <c r="X137" s="3">
        <v>0.61</v>
      </c>
      <c r="Y137" s="3" t="s">
        <v>22</v>
      </c>
      <c r="Z137" s="3" t="s">
        <v>22</v>
      </c>
      <c r="AA137" s="4"/>
      <c r="AB137" s="3" t="s">
        <v>4741</v>
      </c>
      <c r="AC137" s="3" t="s">
        <v>4741</v>
      </c>
      <c r="AD137" s="4"/>
      <c r="AE137" s="3" t="s">
        <v>4740</v>
      </c>
      <c r="AF137" s="3" t="s">
        <v>22</v>
      </c>
      <c r="AG137" s="3" t="s">
        <v>22</v>
      </c>
      <c r="AH137" s="3" t="s">
        <v>22</v>
      </c>
      <c r="AI137" s="3" t="s">
        <v>22</v>
      </c>
      <c r="AJ137" s="3" t="s">
        <v>22</v>
      </c>
      <c r="AK137" s="4"/>
      <c r="AL137" s="3" t="s">
        <v>22</v>
      </c>
      <c r="AM137" s="3" t="s">
        <v>22</v>
      </c>
      <c r="AN137" s="3">
        <v>0.61</v>
      </c>
      <c r="AO137" s="3" t="s">
        <v>22</v>
      </c>
      <c r="AP137" s="3" t="s">
        <v>22</v>
      </c>
      <c r="AQ137" s="4"/>
      <c r="AR137" s="3" t="s">
        <v>4743</v>
      </c>
      <c r="AS137" s="87" t="s">
        <v>22</v>
      </c>
      <c r="AT137" s="87" t="s">
        <v>22</v>
      </c>
    </row>
    <row r="138">
      <c r="A138" s="87" t="s">
        <v>3941</v>
      </c>
      <c r="B138" s="147" t="str">
        <f> VLOOKUP($A138,datasets!$A:$B,2,0)</f>
        <v>Ewertowski et al. 2019, Geomorphology (T9UHGZVR)</v>
      </c>
      <c r="C138" s="4" t="str">
        <f t="shared" si="1"/>
        <v>T9UHGZVR.2.1</v>
      </c>
      <c r="D138" s="87" t="s">
        <v>4739</v>
      </c>
      <c r="E138" s="87" t="s">
        <v>4739</v>
      </c>
      <c r="F138" s="3" t="s">
        <v>4740</v>
      </c>
      <c r="G138" s="3" t="s">
        <v>22</v>
      </c>
      <c r="H138" s="3" t="s">
        <v>22</v>
      </c>
      <c r="I138" s="3" t="s">
        <v>22</v>
      </c>
      <c r="J138" s="3" t="s">
        <v>22</v>
      </c>
      <c r="K138" s="3" t="s">
        <v>22</v>
      </c>
      <c r="L138" s="4"/>
      <c r="M138" s="3">
        <v>16.0</v>
      </c>
      <c r="N138" s="3">
        <v>16.0</v>
      </c>
      <c r="O138" s="3" t="s">
        <v>22</v>
      </c>
      <c r="P138" s="3" t="s">
        <v>22</v>
      </c>
      <c r="Q138" s="3" t="s">
        <v>22</v>
      </c>
      <c r="R138" s="3" t="s">
        <v>22</v>
      </c>
      <c r="S138" s="3" t="s">
        <v>22</v>
      </c>
      <c r="T138" s="4"/>
      <c r="U138" s="3">
        <v>9.0</v>
      </c>
      <c r="V138" s="3" t="s">
        <v>22</v>
      </c>
      <c r="W138" s="3" t="s">
        <v>22</v>
      </c>
      <c r="X138" s="3">
        <v>0.61</v>
      </c>
      <c r="Y138" s="3" t="s">
        <v>22</v>
      </c>
      <c r="Z138" s="3" t="s">
        <v>22</v>
      </c>
      <c r="AA138" s="4"/>
      <c r="AB138" s="3" t="s">
        <v>4741</v>
      </c>
      <c r="AC138" s="3" t="s">
        <v>4741</v>
      </c>
      <c r="AD138" s="4"/>
      <c r="AE138" s="3" t="s">
        <v>4740</v>
      </c>
      <c r="AF138" s="3" t="s">
        <v>22</v>
      </c>
      <c r="AG138" s="3" t="s">
        <v>22</v>
      </c>
      <c r="AH138" s="3" t="s">
        <v>22</v>
      </c>
      <c r="AI138" s="3" t="s">
        <v>22</v>
      </c>
      <c r="AJ138" s="3" t="s">
        <v>22</v>
      </c>
      <c r="AK138" s="4"/>
      <c r="AL138" s="3" t="s">
        <v>22</v>
      </c>
      <c r="AM138" s="3" t="s">
        <v>22</v>
      </c>
      <c r="AN138" s="3" t="s">
        <v>22</v>
      </c>
      <c r="AO138" s="3" t="s">
        <v>22</v>
      </c>
      <c r="AP138" s="3" t="s">
        <v>22</v>
      </c>
      <c r="AQ138" s="4"/>
      <c r="AR138" s="3" t="s">
        <v>4743</v>
      </c>
      <c r="AS138" s="87" t="s">
        <v>22</v>
      </c>
      <c r="AT138" s="87" t="s">
        <v>22</v>
      </c>
    </row>
    <row r="139">
      <c r="A139" s="87" t="s">
        <v>3941</v>
      </c>
      <c r="B139" s="147" t="str">
        <f> VLOOKUP($A139,datasets!$A:$B,2,0)</f>
        <v>Ewertowski et al. 2019, Geomorphology (T9UHGZVR)</v>
      </c>
      <c r="C139" s="4" t="str">
        <f t="shared" si="1"/>
        <v>T9UHGZVR.2.2</v>
      </c>
      <c r="D139" s="87" t="s">
        <v>4739</v>
      </c>
      <c r="E139" s="87" t="s">
        <v>4739</v>
      </c>
      <c r="F139" s="3" t="s">
        <v>4740</v>
      </c>
      <c r="G139" s="3" t="s">
        <v>22</v>
      </c>
      <c r="H139" s="3" t="s">
        <v>22</v>
      </c>
      <c r="I139" s="3" t="s">
        <v>22</v>
      </c>
      <c r="J139" s="3" t="s">
        <v>22</v>
      </c>
      <c r="K139" s="3" t="s">
        <v>22</v>
      </c>
      <c r="L139" s="4"/>
      <c r="M139" s="3">
        <v>16.0</v>
      </c>
      <c r="N139" s="3">
        <v>16.0</v>
      </c>
      <c r="O139" s="3" t="s">
        <v>22</v>
      </c>
      <c r="P139" s="3" t="s">
        <v>22</v>
      </c>
      <c r="Q139" s="3" t="s">
        <v>22</v>
      </c>
      <c r="R139" s="3" t="s">
        <v>22</v>
      </c>
      <c r="S139" s="3" t="s">
        <v>22</v>
      </c>
      <c r="T139" s="4"/>
      <c r="U139" s="3">
        <v>9.0</v>
      </c>
      <c r="V139" s="3" t="s">
        <v>22</v>
      </c>
      <c r="W139" s="3" t="s">
        <v>22</v>
      </c>
      <c r="X139" s="3" t="s">
        <v>22</v>
      </c>
      <c r="Y139" s="3" t="s">
        <v>22</v>
      </c>
      <c r="Z139" s="3" t="s">
        <v>22</v>
      </c>
      <c r="AA139" s="4"/>
      <c r="AB139" s="3" t="s">
        <v>4782</v>
      </c>
      <c r="AC139" s="3" t="s">
        <v>4782</v>
      </c>
      <c r="AD139" s="4"/>
      <c r="AE139" s="3" t="s">
        <v>4735</v>
      </c>
      <c r="AF139" s="3" t="s">
        <v>22</v>
      </c>
      <c r="AG139" s="3" t="s">
        <v>22</v>
      </c>
      <c r="AH139" s="3" t="s">
        <v>22</v>
      </c>
      <c r="AI139" s="3" t="s">
        <v>22</v>
      </c>
      <c r="AJ139" s="3" t="s">
        <v>22</v>
      </c>
      <c r="AK139" s="4"/>
      <c r="AL139" s="3" t="s">
        <v>22</v>
      </c>
      <c r="AM139" s="3" t="s">
        <v>22</v>
      </c>
      <c r="AN139" s="3">
        <v>3.18</v>
      </c>
      <c r="AO139" s="3" t="s">
        <v>22</v>
      </c>
      <c r="AP139" s="3" t="s">
        <v>22</v>
      </c>
      <c r="AQ139" s="4"/>
      <c r="AR139" s="3" t="s">
        <v>4743</v>
      </c>
      <c r="AS139" s="87" t="s">
        <v>22</v>
      </c>
      <c r="AT139" s="87" t="s">
        <v>22</v>
      </c>
    </row>
    <row r="140">
      <c r="A140" s="87" t="s">
        <v>3943</v>
      </c>
      <c r="B140" s="147" t="str">
        <f> VLOOKUP($A140,datasets!$A:$B,2,0)</f>
        <v>Ewertowski et al. 2019, Geomorphology (T9UHGZVR)</v>
      </c>
      <c r="C140" s="4" t="str">
        <f t="shared" si="1"/>
        <v>T9UHGZVR.3.1</v>
      </c>
      <c r="D140" s="87" t="s">
        <v>4739</v>
      </c>
      <c r="E140" s="87" t="s">
        <v>4739</v>
      </c>
      <c r="F140" s="3" t="s">
        <v>4740</v>
      </c>
      <c r="G140" s="3" t="s">
        <v>22</v>
      </c>
      <c r="H140" s="3" t="s">
        <v>22</v>
      </c>
      <c r="I140" s="3" t="s">
        <v>22</v>
      </c>
      <c r="J140" s="3" t="s">
        <v>22</v>
      </c>
      <c r="K140" s="3" t="s">
        <v>22</v>
      </c>
      <c r="L140" s="4"/>
      <c r="M140" s="3">
        <v>16.0</v>
      </c>
      <c r="N140" s="3">
        <v>16.0</v>
      </c>
      <c r="O140" s="3" t="s">
        <v>22</v>
      </c>
      <c r="P140" s="3" t="s">
        <v>22</v>
      </c>
      <c r="Q140" s="3" t="s">
        <v>22</v>
      </c>
      <c r="R140" s="3" t="s">
        <v>22</v>
      </c>
      <c r="S140" s="3" t="s">
        <v>22</v>
      </c>
      <c r="T140" s="4"/>
      <c r="U140" s="3">
        <v>9.0</v>
      </c>
      <c r="V140" s="3" t="s">
        <v>22</v>
      </c>
      <c r="W140" s="3" t="s">
        <v>22</v>
      </c>
      <c r="X140" s="3" t="s">
        <v>22</v>
      </c>
      <c r="Y140" s="3" t="s">
        <v>22</v>
      </c>
      <c r="Z140" s="3" t="s">
        <v>22</v>
      </c>
      <c r="AA140" s="4"/>
      <c r="AB140" s="3" t="s">
        <v>4741</v>
      </c>
      <c r="AC140" s="3" t="s">
        <v>4741</v>
      </c>
      <c r="AD140" s="4"/>
      <c r="AE140" s="3" t="s">
        <v>4740</v>
      </c>
      <c r="AF140" s="3" t="s">
        <v>22</v>
      </c>
      <c r="AG140" s="3" t="s">
        <v>22</v>
      </c>
      <c r="AH140" s="3" t="s">
        <v>22</v>
      </c>
      <c r="AI140" s="3" t="s">
        <v>22</v>
      </c>
      <c r="AJ140" s="3" t="s">
        <v>22</v>
      </c>
      <c r="AK140" s="4"/>
      <c r="AL140" s="3" t="s">
        <v>22</v>
      </c>
      <c r="AM140" s="3" t="s">
        <v>22</v>
      </c>
      <c r="AN140" s="3" t="s">
        <v>22</v>
      </c>
      <c r="AO140" s="3" t="s">
        <v>22</v>
      </c>
      <c r="AP140" s="3" t="s">
        <v>22</v>
      </c>
      <c r="AQ140" s="4"/>
      <c r="AR140" s="3" t="s">
        <v>4743</v>
      </c>
      <c r="AS140" s="87" t="s">
        <v>22</v>
      </c>
      <c r="AT140" s="87" t="s">
        <v>22</v>
      </c>
    </row>
    <row r="141">
      <c r="A141" s="87" t="s">
        <v>3944</v>
      </c>
      <c r="B141" s="147" t="str">
        <f> VLOOKUP($A141,datasets!$A:$B,2,0)</f>
        <v>Ewertowski et al. 2019, Geomorphology (T9UHGZVR)</v>
      </c>
      <c r="C141" s="4" t="str">
        <f t="shared" si="1"/>
        <v>T9UHGZVR.4.1</v>
      </c>
      <c r="D141" s="87" t="s">
        <v>4739</v>
      </c>
      <c r="E141" s="87" t="s">
        <v>4739</v>
      </c>
      <c r="F141" s="3" t="s">
        <v>4740</v>
      </c>
      <c r="G141" s="3" t="s">
        <v>22</v>
      </c>
      <c r="H141" s="3" t="s">
        <v>22</v>
      </c>
      <c r="I141" s="3" t="s">
        <v>22</v>
      </c>
      <c r="J141" s="3" t="s">
        <v>22</v>
      </c>
      <c r="K141" s="3" t="s">
        <v>22</v>
      </c>
      <c r="L141" s="4"/>
      <c r="M141" s="3">
        <v>16.0</v>
      </c>
      <c r="N141" s="3">
        <v>16.0</v>
      </c>
      <c r="O141" s="3" t="s">
        <v>22</v>
      </c>
      <c r="P141" s="3" t="s">
        <v>22</v>
      </c>
      <c r="Q141" s="3" t="s">
        <v>22</v>
      </c>
      <c r="R141" s="3" t="s">
        <v>22</v>
      </c>
      <c r="S141" s="3" t="s">
        <v>22</v>
      </c>
      <c r="T141" s="4"/>
      <c r="U141" s="3">
        <v>9.0</v>
      </c>
      <c r="V141" s="3" t="s">
        <v>22</v>
      </c>
      <c r="W141" s="3" t="s">
        <v>22</v>
      </c>
      <c r="X141" s="3">
        <v>1.25</v>
      </c>
      <c r="Y141" s="3" t="s">
        <v>22</v>
      </c>
      <c r="Z141" s="3" t="s">
        <v>22</v>
      </c>
      <c r="AA141" s="4"/>
      <c r="AB141" s="3" t="s">
        <v>4741</v>
      </c>
      <c r="AC141" s="3" t="s">
        <v>4741</v>
      </c>
      <c r="AD141" s="4"/>
      <c r="AE141" s="3" t="s">
        <v>4740</v>
      </c>
      <c r="AF141" s="3" t="s">
        <v>22</v>
      </c>
      <c r="AG141" s="3" t="s">
        <v>22</v>
      </c>
      <c r="AH141" s="3" t="s">
        <v>22</v>
      </c>
      <c r="AI141" s="3" t="s">
        <v>22</v>
      </c>
      <c r="AJ141" s="3" t="s">
        <v>22</v>
      </c>
      <c r="AK141" s="4"/>
      <c r="AL141" s="3" t="s">
        <v>22</v>
      </c>
      <c r="AM141" s="3" t="s">
        <v>22</v>
      </c>
      <c r="AN141" s="3">
        <v>1.25</v>
      </c>
      <c r="AO141" s="3" t="s">
        <v>22</v>
      </c>
      <c r="AP141" s="3" t="s">
        <v>22</v>
      </c>
      <c r="AQ141" s="4"/>
      <c r="AR141" s="3" t="s">
        <v>4743</v>
      </c>
      <c r="AS141" s="87" t="s">
        <v>22</v>
      </c>
      <c r="AT141" s="87" t="s">
        <v>22</v>
      </c>
    </row>
    <row r="142">
      <c r="A142" s="87" t="s">
        <v>3944</v>
      </c>
      <c r="B142" s="147" t="str">
        <f> VLOOKUP($A142,datasets!$A:$B,2,0)</f>
        <v>Ewertowski et al. 2019, Geomorphology (T9UHGZVR)</v>
      </c>
      <c r="C142" s="4" t="str">
        <f t="shared" si="1"/>
        <v>T9UHGZVR.4.2</v>
      </c>
      <c r="D142" s="87" t="s">
        <v>4739</v>
      </c>
      <c r="E142" s="87" t="s">
        <v>4739</v>
      </c>
      <c r="F142" s="3" t="s">
        <v>4740</v>
      </c>
      <c r="G142" s="3" t="s">
        <v>22</v>
      </c>
      <c r="H142" s="3" t="s">
        <v>22</v>
      </c>
      <c r="I142" s="3" t="s">
        <v>22</v>
      </c>
      <c r="J142" s="3" t="s">
        <v>22</v>
      </c>
      <c r="K142" s="3" t="s">
        <v>22</v>
      </c>
      <c r="L142" s="4"/>
      <c r="M142" s="3">
        <v>16.0</v>
      </c>
      <c r="N142" s="3">
        <v>16.0</v>
      </c>
      <c r="O142" s="3" t="s">
        <v>22</v>
      </c>
      <c r="P142" s="3" t="s">
        <v>22</v>
      </c>
      <c r="Q142" s="3" t="s">
        <v>22</v>
      </c>
      <c r="R142" s="3" t="s">
        <v>22</v>
      </c>
      <c r="S142" s="3" t="s">
        <v>22</v>
      </c>
      <c r="T142" s="4"/>
      <c r="U142" s="3">
        <v>9.0</v>
      </c>
      <c r="V142" s="3" t="s">
        <v>22</v>
      </c>
      <c r="W142" s="3" t="s">
        <v>22</v>
      </c>
      <c r="X142" s="3">
        <v>1.25</v>
      </c>
      <c r="Y142" s="3" t="s">
        <v>22</v>
      </c>
      <c r="Z142" s="3" t="s">
        <v>22</v>
      </c>
      <c r="AA142" s="4"/>
      <c r="AB142" s="3" t="s">
        <v>4782</v>
      </c>
      <c r="AC142" s="3" t="s">
        <v>4782</v>
      </c>
      <c r="AD142" s="4"/>
      <c r="AE142" s="3" t="s">
        <v>4735</v>
      </c>
      <c r="AF142" s="3" t="s">
        <v>22</v>
      </c>
      <c r="AG142" s="3" t="s">
        <v>22</v>
      </c>
      <c r="AH142" s="3" t="s">
        <v>22</v>
      </c>
      <c r="AI142" s="3" t="s">
        <v>22</v>
      </c>
      <c r="AJ142" s="3" t="s">
        <v>22</v>
      </c>
      <c r="AK142" s="4"/>
      <c r="AL142" s="3" t="s">
        <v>22</v>
      </c>
      <c r="AM142" s="3" t="s">
        <v>22</v>
      </c>
      <c r="AN142" s="3">
        <v>3.4</v>
      </c>
      <c r="AO142" s="3" t="s">
        <v>22</v>
      </c>
      <c r="AP142" s="3" t="s">
        <v>22</v>
      </c>
      <c r="AQ142" s="4"/>
      <c r="AR142" s="3" t="s">
        <v>4743</v>
      </c>
      <c r="AS142" s="87" t="s">
        <v>22</v>
      </c>
      <c r="AT142" s="87" t="s">
        <v>22</v>
      </c>
    </row>
    <row r="143">
      <c r="A143" s="87" t="s">
        <v>4577</v>
      </c>
      <c r="B143" s="147" t="str">
        <f> VLOOKUP($A143,datasets!$A:$B,2,0)</f>
        <v>Fabris 2019, Geomatics, Natural Hazards and Risk (IPMJRMK6)</v>
      </c>
      <c r="C143" s="4" t="str">
        <f t="shared" si="1"/>
        <v>IPMJRMK6.1.1</v>
      </c>
      <c r="D143" s="87" t="s">
        <v>4851</v>
      </c>
      <c r="E143" s="87" t="s">
        <v>4851</v>
      </c>
      <c r="F143" s="3" t="s">
        <v>4740</v>
      </c>
      <c r="G143" s="3" t="s">
        <v>22</v>
      </c>
      <c r="H143" s="3" t="s">
        <v>22</v>
      </c>
      <c r="I143" s="3">
        <v>0.015</v>
      </c>
      <c r="J143" s="3">
        <v>0.008</v>
      </c>
      <c r="K143" s="3" t="s">
        <v>22</v>
      </c>
      <c r="L143" s="4"/>
      <c r="M143" s="3" t="s">
        <v>22</v>
      </c>
      <c r="N143" s="87" t="s">
        <v>22</v>
      </c>
      <c r="O143" s="3" t="s">
        <v>22</v>
      </c>
      <c r="P143" s="3" t="s">
        <v>22</v>
      </c>
      <c r="Q143" s="3" t="s">
        <v>22</v>
      </c>
      <c r="R143" s="3" t="s">
        <v>22</v>
      </c>
      <c r="S143" s="3">
        <v>0.8</v>
      </c>
      <c r="T143" s="4"/>
      <c r="U143" s="3" t="s">
        <v>22</v>
      </c>
      <c r="V143" s="3" t="s">
        <v>22</v>
      </c>
      <c r="W143" s="3" t="s">
        <v>22</v>
      </c>
      <c r="X143" s="3" t="s">
        <v>22</v>
      </c>
      <c r="Y143" s="3" t="s">
        <v>22</v>
      </c>
      <c r="Z143" s="3" t="s">
        <v>22</v>
      </c>
      <c r="AA143" s="4"/>
      <c r="AB143" s="87" t="s">
        <v>4852</v>
      </c>
      <c r="AC143" s="3" t="s">
        <v>4741</v>
      </c>
      <c r="AD143" s="4"/>
      <c r="AE143" s="3" t="s">
        <v>4740</v>
      </c>
      <c r="AF143" s="151" t="s">
        <v>22</v>
      </c>
      <c r="AG143" s="151" t="s">
        <v>22</v>
      </c>
      <c r="AH143" s="151" t="s">
        <v>22</v>
      </c>
      <c r="AI143" s="3" t="s">
        <v>22</v>
      </c>
      <c r="AJ143" s="3" t="s">
        <v>22</v>
      </c>
      <c r="AK143" s="4"/>
      <c r="AL143" s="3">
        <v>1.38</v>
      </c>
      <c r="AM143" s="157">
        <v>1.49</v>
      </c>
      <c r="AN143" s="151" t="s">
        <v>22</v>
      </c>
      <c r="AO143" s="151" t="s">
        <v>22</v>
      </c>
      <c r="AP143" s="151" t="s">
        <v>22</v>
      </c>
      <c r="AQ143" s="4"/>
      <c r="AR143" s="3" t="s">
        <v>4736</v>
      </c>
      <c r="AS143" s="87" t="s">
        <v>22</v>
      </c>
      <c r="AT143" s="87" t="s">
        <v>4853</v>
      </c>
    </row>
    <row r="144">
      <c r="A144" s="87" t="s">
        <v>4578</v>
      </c>
      <c r="B144" s="147" t="str">
        <f> VLOOKUP($A144,datasets!$A:$B,2,0)</f>
        <v>Fabris 2019, Geomatics, Natural Hazards and Risk (IPMJRMK6)</v>
      </c>
      <c r="C144" s="4" t="str">
        <f t="shared" si="1"/>
        <v>IPMJRMK6.2.1</v>
      </c>
      <c r="D144" s="87" t="s">
        <v>4851</v>
      </c>
      <c r="E144" s="87" t="s">
        <v>4851</v>
      </c>
      <c r="F144" s="3" t="s">
        <v>4740</v>
      </c>
      <c r="G144" s="3" t="s">
        <v>22</v>
      </c>
      <c r="H144" s="3" t="s">
        <v>22</v>
      </c>
      <c r="I144" s="3">
        <v>0.015</v>
      </c>
      <c r="J144" s="3">
        <v>0.008</v>
      </c>
      <c r="K144" s="3" t="s">
        <v>22</v>
      </c>
      <c r="L144" s="4"/>
      <c r="M144" s="3" t="s">
        <v>22</v>
      </c>
      <c r="N144" s="87" t="s">
        <v>22</v>
      </c>
      <c r="O144" s="3" t="s">
        <v>22</v>
      </c>
      <c r="P144" s="3" t="s">
        <v>22</v>
      </c>
      <c r="Q144" s="3" t="s">
        <v>22</v>
      </c>
      <c r="R144" s="3" t="s">
        <v>22</v>
      </c>
      <c r="S144" s="3">
        <v>0.8</v>
      </c>
      <c r="T144" s="4"/>
      <c r="U144" s="3" t="s">
        <v>22</v>
      </c>
      <c r="V144" s="3" t="s">
        <v>22</v>
      </c>
      <c r="W144" s="3" t="s">
        <v>22</v>
      </c>
      <c r="X144" s="3" t="s">
        <v>22</v>
      </c>
      <c r="Y144" s="3" t="s">
        <v>22</v>
      </c>
      <c r="Z144" s="3" t="s">
        <v>22</v>
      </c>
      <c r="AA144" s="4"/>
      <c r="AB144" s="87" t="s">
        <v>4854</v>
      </c>
      <c r="AC144" s="3" t="s">
        <v>4741</v>
      </c>
      <c r="AD144" s="4"/>
      <c r="AE144" s="3" t="s">
        <v>4740</v>
      </c>
      <c r="AF144" s="151" t="s">
        <v>22</v>
      </c>
      <c r="AG144" s="151" t="s">
        <v>22</v>
      </c>
      <c r="AH144" s="151" t="s">
        <v>22</v>
      </c>
      <c r="AI144" s="3" t="s">
        <v>22</v>
      </c>
      <c r="AJ144" s="3" t="s">
        <v>22</v>
      </c>
      <c r="AK144" s="4"/>
      <c r="AL144" s="3">
        <v>0.84</v>
      </c>
      <c r="AM144" s="157">
        <v>0.75</v>
      </c>
      <c r="AN144" s="151" t="s">
        <v>22</v>
      </c>
      <c r="AO144" s="151" t="s">
        <v>22</v>
      </c>
      <c r="AP144" s="151" t="s">
        <v>22</v>
      </c>
      <c r="AQ144" s="4"/>
      <c r="AR144" s="3" t="s">
        <v>4736</v>
      </c>
      <c r="AS144" s="87" t="s">
        <v>22</v>
      </c>
      <c r="AT144" s="87" t="s">
        <v>4853</v>
      </c>
    </row>
    <row r="145">
      <c r="A145" s="87" t="s">
        <v>4579</v>
      </c>
      <c r="B145" s="147" t="str">
        <f> VLOOKUP($A145,datasets!$A:$B,2,0)</f>
        <v>Fabris 2019, Geomatics, Natural Hazards and Risk (IPMJRMK6)</v>
      </c>
      <c r="C145" s="4" t="str">
        <f t="shared" si="1"/>
        <v>IPMJRMK6.3.1</v>
      </c>
      <c r="D145" s="87" t="s">
        <v>4851</v>
      </c>
      <c r="E145" s="87" t="s">
        <v>4851</v>
      </c>
      <c r="F145" s="3" t="s">
        <v>4740</v>
      </c>
      <c r="G145" s="3" t="s">
        <v>22</v>
      </c>
      <c r="H145" s="3" t="s">
        <v>22</v>
      </c>
      <c r="I145" s="3">
        <v>0.015</v>
      </c>
      <c r="J145" s="3">
        <v>0.008</v>
      </c>
      <c r="K145" s="3" t="s">
        <v>22</v>
      </c>
      <c r="L145" s="4"/>
      <c r="M145" s="3" t="s">
        <v>22</v>
      </c>
      <c r="N145" s="87" t="s">
        <v>22</v>
      </c>
      <c r="O145" s="3" t="s">
        <v>22</v>
      </c>
      <c r="P145" s="3" t="s">
        <v>22</v>
      </c>
      <c r="Q145" s="3" t="s">
        <v>22</v>
      </c>
      <c r="R145" s="3" t="s">
        <v>22</v>
      </c>
      <c r="S145" s="3">
        <v>0.8</v>
      </c>
      <c r="T145" s="4"/>
      <c r="U145" s="3" t="s">
        <v>22</v>
      </c>
      <c r="V145" s="3" t="s">
        <v>22</v>
      </c>
      <c r="W145" s="3" t="s">
        <v>22</v>
      </c>
      <c r="X145" s="3" t="s">
        <v>22</v>
      </c>
      <c r="Y145" s="3" t="s">
        <v>22</v>
      </c>
      <c r="Z145" s="3" t="s">
        <v>22</v>
      </c>
      <c r="AA145" s="4"/>
      <c r="AB145" s="87" t="s">
        <v>4854</v>
      </c>
      <c r="AC145" s="3" t="s">
        <v>4741</v>
      </c>
      <c r="AD145" s="4"/>
      <c r="AE145" s="3" t="s">
        <v>4740</v>
      </c>
      <c r="AF145" s="151" t="s">
        <v>22</v>
      </c>
      <c r="AG145" s="151" t="s">
        <v>22</v>
      </c>
      <c r="AH145" s="151" t="s">
        <v>22</v>
      </c>
      <c r="AI145" s="3" t="s">
        <v>22</v>
      </c>
      <c r="AJ145" s="3" t="s">
        <v>22</v>
      </c>
      <c r="AK145" s="4"/>
      <c r="AL145" s="3">
        <v>0.77</v>
      </c>
      <c r="AM145" s="157">
        <v>0.82</v>
      </c>
      <c r="AN145" s="151" t="s">
        <v>22</v>
      </c>
      <c r="AO145" s="151" t="s">
        <v>22</v>
      </c>
      <c r="AP145" s="151" t="s">
        <v>22</v>
      </c>
      <c r="AQ145" s="4"/>
      <c r="AR145" s="3" t="s">
        <v>4736</v>
      </c>
      <c r="AS145" s="87" t="s">
        <v>22</v>
      </c>
      <c r="AT145" s="87" t="s">
        <v>4853</v>
      </c>
    </row>
    <row r="146">
      <c r="A146" s="87" t="s">
        <v>4580</v>
      </c>
      <c r="B146" s="147" t="str">
        <f> VLOOKUP($A146,datasets!$A:$B,2,0)</f>
        <v>Fabris 2019, Geomatics, Natural Hazards and Risk (IPMJRMK6)</v>
      </c>
      <c r="C146" s="4" t="str">
        <f t="shared" si="1"/>
        <v>IPMJRMK6.4.1</v>
      </c>
      <c r="D146" s="87" t="s">
        <v>4851</v>
      </c>
      <c r="E146" s="87" t="s">
        <v>4851</v>
      </c>
      <c r="F146" s="3" t="s">
        <v>4740</v>
      </c>
      <c r="G146" s="3" t="s">
        <v>22</v>
      </c>
      <c r="H146" s="3" t="s">
        <v>22</v>
      </c>
      <c r="I146" s="3">
        <v>0.015</v>
      </c>
      <c r="J146" s="3">
        <v>0.008</v>
      </c>
      <c r="K146" s="3" t="s">
        <v>22</v>
      </c>
      <c r="L146" s="4"/>
      <c r="M146" s="3">
        <v>43.0</v>
      </c>
      <c r="N146" s="3">
        <v>43.0</v>
      </c>
      <c r="O146" s="3" t="s">
        <v>22</v>
      </c>
      <c r="P146" s="3" t="s">
        <v>22</v>
      </c>
      <c r="Q146" s="3" t="s">
        <v>22</v>
      </c>
      <c r="R146" s="3" t="s">
        <v>22</v>
      </c>
      <c r="S146" s="3">
        <v>0.5</v>
      </c>
      <c r="T146" s="4"/>
      <c r="U146" s="3" t="s">
        <v>22</v>
      </c>
      <c r="V146" s="3" t="s">
        <v>22</v>
      </c>
      <c r="W146" s="3" t="s">
        <v>22</v>
      </c>
      <c r="X146" s="3" t="s">
        <v>22</v>
      </c>
      <c r="Y146" s="3" t="s">
        <v>22</v>
      </c>
      <c r="Z146" s="3" t="s">
        <v>22</v>
      </c>
      <c r="AA146" s="4"/>
      <c r="AB146" s="87" t="s">
        <v>4855</v>
      </c>
      <c r="AC146" s="3" t="s">
        <v>4741</v>
      </c>
      <c r="AD146" s="4"/>
      <c r="AE146" s="3" t="s">
        <v>4740</v>
      </c>
      <c r="AF146" s="151" t="s">
        <v>22</v>
      </c>
      <c r="AG146" s="151" t="s">
        <v>22</v>
      </c>
      <c r="AH146" s="151" t="s">
        <v>22</v>
      </c>
      <c r="AI146" s="3" t="s">
        <v>22</v>
      </c>
      <c r="AJ146" s="3" t="s">
        <v>22</v>
      </c>
      <c r="AK146" s="4"/>
      <c r="AL146" s="3">
        <v>0.72</v>
      </c>
      <c r="AM146" s="157">
        <v>0.59</v>
      </c>
      <c r="AN146" s="151" t="s">
        <v>22</v>
      </c>
      <c r="AO146" s="151" t="s">
        <v>22</v>
      </c>
      <c r="AP146" s="151" t="s">
        <v>22</v>
      </c>
      <c r="AQ146" s="4"/>
      <c r="AR146" s="3" t="s">
        <v>4736</v>
      </c>
      <c r="AS146" s="87" t="s">
        <v>22</v>
      </c>
      <c r="AT146" s="87" t="s">
        <v>4856</v>
      </c>
    </row>
    <row r="147">
      <c r="A147" s="87" t="s">
        <v>4581</v>
      </c>
      <c r="B147" s="147" t="str">
        <f> VLOOKUP($A147,datasets!$A:$B,2,0)</f>
        <v>Fabris 2019, Geomatics, Natural Hazards and Risk (IPMJRMK6)</v>
      </c>
      <c r="C147" s="4" t="str">
        <f t="shared" si="1"/>
        <v>IPMJRMK6.5.1</v>
      </c>
      <c r="D147" s="87" t="s">
        <v>4851</v>
      </c>
      <c r="E147" s="87" t="s">
        <v>4851</v>
      </c>
      <c r="F147" s="3" t="s">
        <v>4740</v>
      </c>
      <c r="G147" s="3" t="s">
        <v>22</v>
      </c>
      <c r="H147" s="3" t="s">
        <v>22</v>
      </c>
      <c r="I147" s="3">
        <v>0.015</v>
      </c>
      <c r="J147" s="3">
        <v>0.008</v>
      </c>
      <c r="K147" s="3" t="s">
        <v>22</v>
      </c>
      <c r="L147" s="4"/>
      <c r="M147" s="3">
        <v>43.0</v>
      </c>
      <c r="N147" s="3">
        <v>43.0</v>
      </c>
      <c r="O147" s="3" t="s">
        <v>22</v>
      </c>
      <c r="P147" s="3" t="s">
        <v>22</v>
      </c>
      <c r="Q147" s="3" t="s">
        <v>22</v>
      </c>
      <c r="R147" s="3" t="s">
        <v>22</v>
      </c>
      <c r="S147" s="3">
        <v>0.5</v>
      </c>
      <c r="T147" s="4"/>
      <c r="U147" s="3" t="s">
        <v>22</v>
      </c>
      <c r="V147" s="3" t="s">
        <v>22</v>
      </c>
      <c r="W147" s="3" t="s">
        <v>22</v>
      </c>
      <c r="X147" s="3" t="s">
        <v>22</v>
      </c>
      <c r="Y147" s="3" t="s">
        <v>22</v>
      </c>
      <c r="Z147" s="3" t="s">
        <v>22</v>
      </c>
      <c r="AA147" s="4"/>
      <c r="AB147" s="87" t="s">
        <v>4855</v>
      </c>
      <c r="AC147" s="3" t="s">
        <v>4741</v>
      </c>
      <c r="AD147" s="4"/>
      <c r="AE147" s="3" t="s">
        <v>4740</v>
      </c>
      <c r="AF147" s="151" t="s">
        <v>22</v>
      </c>
      <c r="AG147" s="151" t="s">
        <v>22</v>
      </c>
      <c r="AH147" s="151" t="s">
        <v>22</v>
      </c>
      <c r="AI147" s="3" t="s">
        <v>22</v>
      </c>
      <c r="AJ147" s="3" t="s">
        <v>22</v>
      </c>
      <c r="AK147" s="4"/>
      <c r="AL147" s="3">
        <v>0.59</v>
      </c>
      <c r="AM147" s="157">
        <v>0.57</v>
      </c>
      <c r="AN147" s="151" t="s">
        <v>22</v>
      </c>
      <c r="AO147" s="151" t="s">
        <v>22</v>
      </c>
      <c r="AP147" s="151" t="s">
        <v>22</v>
      </c>
      <c r="AQ147" s="4"/>
      <c r="AR147" s="3" t="s">
        <v>4736</v>
      </c>
      <c r="AS147" s="87" t="s">
        <v>22</v>
      </c>
      <c r="AT147" s="87" t="s">
        <v>4856</v>
      </c>
    </row>
    <row r="148">
      <c r="A148" s="87" t="s">
        <v>4582</v>
      </c>
      <c r="B148" s="147" t="str">
        <f> VLOOKUP($A148,datasets!$A:$B,2,0)</f>
        <v>Fabris 2019, Geomatics, Natural Hazards and Risk (IPMJRMK6)</v>
      </c>
      <c r="C148" s="4" t="str">
        <f t="shared" si="1"/>
        <v>IPMJRMK6.6.1</v>
      </c>
      <c r="D148" s="87" t="s">
        <v>4851</v>
      </c>
      <c r="E148" s="87" t="s">
        <v>4851</v>
      </c>
      <c r="F148" s="3" t="s">
        <v>4740</v>
      </c>
      <c r="G148" s="3" t="s">
        <v>22</v>
      </c>
      <c r="H148" s="3" t="s">
        <v>22</v>
      </c>
      <c r="I148" s="3">
        <v>0.015</v>
      </c>
      <c r="J148" s="3">
        <v>0.008</v>
      </c>
      <c r="K148" s="3" t="s">
        <v>22</v>
      </c>
      <c r="L148" s="4"/>
      <c r="M148" s="3">
        <v>43.0</v>
      </c>
      <c r="N148" s="3">
        <v>43.0</v>
      </c>
      <c r="O148" s="3" t="s">
        <v>22</v>
      </c>
      <c r="P148" s="3" t="s">
        <v>22</v>
      </c>
      <c r="Q148" s="3" t="s">
        <v>22</v>
      </c>
      <c r="R148" s="3" t="s">
        <v>22</v>
      </c>
      <c r="S148" s="3">
        <v>0.5</v>
      </c>
      <c r="T148" s="4"/>
      <c r="U148" s="3" t="s">
        <v>22</v>
      </c>
      <c r="V148" s="3" t="s">
        <v>22</v>
      </c>
      <c r="W148" s="3" t="s">
        <v>22</v>
      </c>
      <c r="X148" s="3" t="s">
        <v>22</v>
      </c>
      <c r="Y148" s="3" t="s">
        <v>22</v>
      </c>
      <c r="Z148" s="3" t="s">
        <v>22</v>
      </c>
      <c r="AA148" s="4"/>
      <c r="AB148" s="87" t="s">
        <v>4857</v>
      </c>
      <c r="AC148" s="3" t="s">
        <v>4741</v>
      </c>
      <c r="AD148" s="4"/>
      <c r="AE148" s="3" t="s">
        <v>4740</v>
      </c>
      <c r="AF148" s="151" t="s">
        <v>22</v>
      </c>
      <c r="AG148" s="151" t="s">
        <v>22</v>
      </c>
      <c r="AH148" s="151" t="s">
        <v>22</v>
      </c>
      <c r="AI148" s="3" t="s">
        <v>22</v>
      </c>
      <c r="AJ148" s="3" t="s">
        <v>22</v>
      </c>
      <c r="AK148" s="4"/>
      <c r="AL148" s="3">
        <v>0.55</v>
      </c>
      <c r="AM148" s="157">
        <v>0.49</v>
      </c>
      <c r="AN148" s="151" t="s">
        <v>22</v>
      </c>
      <c r="AO148" s="151" t="s">
        <v>22</v>
      </c>
      <c r="AP148" s="151" t="s">
        <v>22</v>
      </c>
      <c r="AQ148" s="4"/>
      <c r="AR148" s="3" t="s">
        <v>4736</v>
      </c>
      <c r="AS148" s="87" t="s">
        <v>22</v>
      </c>
      <c r="AT148" s="87" t="s">
        <v>4856</v>
      </c>
    </row>
    <row r="149">
      <c r="A149" s="87" t="s">
        <v>3945</v>
      </c>
      <c r="B149" s="147" t="str">
        <f> VLOOKUP($A149,datasets!$A:$B,2,0)</f>
        <v>Falaschi et al. 2019, Frontiers in Earth Science (YW232UWW)</v>
      </c>
      <c r="C149" s="4" t="str">
        <f t="shared" si="1"/>
        <v>YW232UWW.1.1</v>
      </c>
      <c r="D149" s="85" t="s">
        <v>22</v>
      </c>
      <c r="E149" s="85" t="s">
        <v>22</v>
      </c>
      <c r="F149" s="3" t="s">
        <v>22</v>
      </c>
      <c r="G149" s="85" t="s">
        <v>22</v>
      </c>
      <c r="H149" s="85" t="s">
        <v>22</v>
      </c>
      <c r="I149" s="85" t="s">
        <v>22</v>
      </c>
      <c r="J149" s="85" t="s">
        <v>22</v>
      </c>
      <c r="K149" s="85" t="s">
        <v>22</v>
      </c>
      <c r="L149" s="4"/>
      <c r="M149" s="3">
        <v>21.0</v>
      </c>
      <c r="N149" s="3">
        <v>21.0</v>
      </c>
      <c r="O149" s="3">
        <v>5.97</v>
      </c>
      <c r="P149" s="3">
        <v>8.21</v>
      </c>
      <c r="Q149" s="3">
        <v>6.12</v>
      </c>
      <c r="R149" s="85" t="s">
        <v>22</v>
      </c>
      <c r="S149" s="85" t="s">
        <v>22</v>
      </c>
      <c r="T149" s="4"/>
      <c r="U149" s="3" t="s">
        <v>22</v>
      </c>
      <c r="V149" s="3">
        <v>2.81</v>
      </c>
      <c r="W149" s="3">
        <v>2.47</v>
      </c>
      <c r="X149" s="3">
        <v>6.21</v>
      </c>
      <c r="Y149" s="3" t="s">
        <v>22</v>
      </c>
      <c r="Z149" s="3" t="s">
        <v>22</v>
      </c>
      <c r="AA149" s="4"/>
      <c r="AB149" s="3" t="s">
        <v>4741</v>
      </c>
      <c r="AC149" s="3" t="s">
        <v>4741</v>
      </c>
      <c r="AD149" s="4"/>
      <c r="AE149" s="3" t="s">
        <v>4740</v>
      </c>
      <c r="AF149" s="151" t="s">
        <v>22</v>
      </c>
      <c r="AG149" s="151" t="s">
        <v>22</v>
      </c>
      <c r="AH149" s="151" t="s">
        <v>22</v>
      </c>
      <c r="AI149" s="3" t="s">
        <v>22</v>
      </c>
      <c r="AJ149" s="3" t="s">
        <v>22</v>
      </c>
      <c r="AK149" s="4"/>
      <c r="AL149" s="3">
        <v>2.81</v>
      </c>
      <c r="AM149" s="3">
        <v>2.47</v>
      </c>
      <c r="AN149" s="3">
        <v>6.21</v>
      </c>
      <c r="AO149" s="151" t="s">
        <v>22</v>
      </c>
      <c r="AP149" s="151" t="s">
        <v>22</v>
      </c>
      <c r="AQ149" s="4"/>
      <c r="AR149" s="3" t="s">
        <v>4743</v>
      </c>
      <c r="AS149" s="87" t="s">
        <v>4858</v>
      </c>
      <c r="AT149" s="3" t="s">
        <v>4859</v>
      </c>
    </row>
    <row r="150">
      <c r="A150" s="87" t="s">
        <v>3948</v>
      </c>
      <c r="B150" s="147" t="str">
        <f> VLOOKUP($A150,datasets!$A:$B,2,0)</f>
        <v>Falaschi et al. 2019, Frontiers in Earth Science (YW232UWW)</v>
      </c>
      <c r="C150" s="4" t="str">
        <f t="shared" si="1"/>
        <v>YW232UWW.2.1</v>
      </c>
      <c r="D150" s="85" t="s">
        <v>22</v>
      </c>
      <c r="E150" s="85" t="s">
        <v>22</v>
      </c>
      <c r="F150" s="3" t="s">
        <v>22</v>
      </c>
      <c r="G150" s="85" t="s">
        <v>22</v>
      </c>
      <c r="H150" s="85" t="s">
        <v>22</v>
      </c>
      <c r="I150" s="85" t="s">
        <v>22</v>
      </c>
      <c r="J150" s="85" t="s">
        <v>22</v>
      </c>
      <c r="K150" s="85" t="s">
        <v>22</v>
      </c>
      <c r="L150" s="4"/>
      <c r="M150" s="3">
        <v>21.0</v>
      </c>
      <c r="N150" s="3">
        <v>21.0</v>
      </c>
      <c r="O150" s="3">
        <v>5.97</v>
      </c>
      <c r="P150" s="3">
        <v>8.21</v>
      </c>
      <c r="Q150" s="3">
        <v>6.12</v>
      </c>
      <c r="R150" s="85" t="s">
        <v>22</v>
      </c>
      <c r="S150" s="85" t="s">
        <v>22</v>
      </c>
      <c r="T150" s="4"/>
      <c r="U150" s="3" t="s">
        <v>22</v>
      </c>
      <c r="V150" s="3">
        <v>2.81</v>
      </c>
      <c r="W150" s="3">
        <v>2.47</v>
      </c>
      <c r="X150" s="3">
        <v>6.21</v>
      </c>
      <c r="Y150" s="3" t="s">
        <v>22</v>
      </c>
      <c r="Z150" s="3" t="s">
        <v>22</v>
      </c>
      <c r="AA150" s="4"/>
      <c r="AB150" s="3" t="s">
        <v>4741</v>
      </c>
      <c r="AC150" s="3" t="s">
        <v>4741</v>
      </c>
      <c r="AD150" s="4"/>
      <c r="AE150" s="3" t="s">
        <v>4740</v>
      </c>
      <c r="AF150" s="151" t="s">
        <v>22</v>
      </c>
      <c r="AG150" s="151" t="s">
        <v>22</v>
      </c>
      <c r="AH150" s="151" t="s">
        <v>22</v>
      </c>
      <c r="AI150" s="3" t="s">
        <v>22</v>
      </c>
      <c r="AJ150" s="3" t="s">
        <v>22</v>
      </c>
      <c r="AK150" s="4"/>
      <c r="AL150" s="3">
        <v>2.81</v>
      </c>
      <c r="AM150" s="3">
        <v>2.47</v>
      </c>
      <c r="AN150" s="3">
        <v>6.21</v>
      </c>
      <c r="AO150" s="151" t="s">
        <v>22</v>
      </c>
      <c r="AP150" s="151" t="s">
        <v>22</v>
      </c>
      <c r="AQ150" s="4"/>
      <c r="AR150" s="3" t="s">
        <v>4743</v>
      </c>
      <c r="AS150" s="87" t="s">
        <v>4858</v>
      </c>
      <c r="AT150" s="3" t="s">
        <v>4859</v>
      </c>
    </row>
    <row r="151">
      <c r="A151" s="87" t="s">
        <v>3949</v>
      </c>
      <c r="B151" s="147" t="str">
        <f> VLOOKUP($A151,datasets!$A:$B,2,0)</f>
        <v>Farías-Barahona et al. 2020, Journal of Glaciology (MDM8SQRY)</v>
      </c>
      <c r="C151" s="4" t="str">
        <f t="shared" si="1"/>
        <v>MDM8SQRY.1.1</v>
      </c>
      <c r="D151" s="3" t="s">
        <v>4860</v>
      </c>
      <c r="E151" s="3" t="s">
        <v>4860</v>
      </c>
      <c r="F151" s="3" t="s">
        <v>4735</v>
      </c>
      <c r="G151" s="85" t="s">
        <v>22</v>
      </c>
      <c r="H151" s="85" t="s">
        <v>22</v>
      </c>
      <c r="I151" s="85" t="s">
        <v>22</v>
      </c>
      <c r="J151" s="85" t="s">
        <v>22</v>
      </c>
      <c r="K151" s="85" t="s">
        <v>22</v>
      </c>
      <c r="L151" s="4"/>
      <c r="M151" s="85" t="s">
        <v>22</v>
      </c>
      <c r="N151" s="87" t="s">
        <v>22</v>
      </c>
      <c r="O151" s="3" t="s">
        <v>22</v>
      </c>
      <c r="P151" s="3" t="s">
        <v>22</v>
      </c>
      <c r="Q151" s="3">
        <v>0.2</v>
      </c>
      <c r="R151" s="3">
        <v>0.2</v>
      </c>
      <c r="S151" s="3" t="s">
        <v>22</v>
      </c>
      <c r="T151" s="4"/>
      <c r="U151" s="3" t="s">
        <v>22</v>
      </c>
      <c r="V151" s="3" t="s">
        <v>22</v>
      </c>
      <c r="W151" s="3" t="s">
        <v>22</v>
      </c>
      <c r="X151" s="3" t="s">
        <v>22</v>
      </c>
      <c r="Y151" s="3" t="s">
        <v>22</v>
      </c>
      <c r="Z151" s="3" t="s">
        <v>22</v>
      </c>
      <c r="AA151" s="4"/>
      <c r="AB151" s="87" t="s">
        <v>4861</v>
      </c>
      <c r="AC151" s="3" t="s">
        <v>4734</v>
      </c>
      <c r="AD151" s="4"/>
      <c r="AE151" s="3" t="s">
        <v>4735</v>
      </c>
      <c r="AF151" s="151" t="s">
        <v>22</v>
      </c>
      <c r="AG151" s="151" t="s">
        <v>22</v>
      </c>
      <c r="AH151" s="3">
        <v>0.2</v>
      </c>
      <c r="AI151" s="3">
        <v>0.2</v>
      </c>
      <c r="AJ151" s="151" t="s">
        <v>22</v>
      </c>
      <c r="AK151" s="4"/>
      <c r="AL151" s="151" t="s">
        <v>22</v>
      </c>
      <c r="AM151" s="151" t="s">
        <v>22</v>
      </c>
      <c r="AN151" s="151" t="s">
        <v>22</v>
      </c>
      <c r="AO151" s="151" t="s">
        <v>22</v>
      </c>
      <c r="AP151" s="87">
        <v>2.3</v>
      </c>
      <c r="AQ151" s="4"/>
      <c r="AR151" s="87" t="s">
        <v>4743</v>
      </c>
      <c r="AS151" s="87" t="s">
        <v>4862</v>
      </c>
      <c r="AT151" s="87" t="s">
        <v>22</v>
      </c>
    </row>
    <row r="152">
      <c r="A152" s="87" t="s">
        <v>3951</v>
      </c>
      <c r="B152" s="147" t="str">
        <f> VLOOKUP($A152,datasets!$A:$B,2,0)</f>
        <v>Farías-Barahona et al. 2020, Journal of Glaciology (MDM8SQRY)</v>
      </c>
      <c r="C152" s="4" t="str">
        <f t="shared" si="1"/>
        <v>MDM8SQRY.2.1</v>
      </c>
      <c r="D152" s="3" t="s">
        <v>4860</v>
      </c>
      <c r="E152" s="3" t="s">
        <v>4860</v>
      </c>
      <c r="F152" s="3" t="s">
        <v>4735</v>
      </c>
      <c r="G152" s="85" t="s">
        <v>22</v>
      </c>
      <c r="H152" s="85" t="s">
        <v>22</v>
      </c>
      <c r="I152" s="85" t="s">
        <v>22</v>
      </c>
      <c r="J152" s="85" t="s">
        <v>22</v>
      </c>
      <c r="K152" s="85" t="s">
        <v>22</v>
      </c>
      <c r="L152" s="4"/>
      <c r="M152" s="85" t="s">
        <v>22</v>
      </c>
      <c r="N152" s="87" t="s">
        <v>22</v>
      </c>
      <c r="O152" s="3" t="s">
        <v>22</v>
      </c>
      <c r="P152" s="3" t="s">
        <v>22</v>
      </c>
      <c r="Q152" s="3">
        <v>0.2</v>
      </c>
      <c r="R152" s="3">
        <v>0.2</v>
      </c>
      <c r="S152" s="3" t="s">
        <v>22</v>
      </c>
      <c r="T152" s="4"/>
      <c r="U152" s="3" t="s">
        <v>22</v>
      </c>
      <c r="V152" s="3" t="s">
        <v>22</v>
      </c>
      <c r="W152" s="3" t="s">
        <v>22</v>
      </c>
      <c r="X152" s="3" t="s">
        <v>22</v>
      </c>
      <c r="Y152" s="3" t="s">
        <v>22</v>
      </c>
      <c r="Z152" s="3" t="s">
        <v>22</v>
      </c>
      <c r="AA152" s="4"/>
      <c r="AB152" s="87" t="s">
        <v>4861</v>
      </c>
      <c r="AC152" s="3" t="s">
        <v>4734</v>
      </c>
      <c r="AD152" s="4"/>
      <c r="AE152" s="3" t="s">
        <v>4735</v>
      </c>
      <c r="AF152" s="151" t="s">
        <v>22</v>
      </c>
      <c r="AG152" s="151" t="s">
        <v>22</v>
      </c>
      <c r="AH152" s="3">
        <v>0.2</v>
      </c>
      <c r="AI152" s="3">
        <v>0.2</v>
      </c>
      <c r="AJ152" s="151" t="s">
        <v>22</v>
      </c>
      <c r="AK152" s="4"/>
      <c r="AL152" s="151" t="s">
        <v>22</v>
      </c>
      <c r="AM152" s="151" t="s">
        <v>22</v>
      </c>
      <c r="AN152" s="151" t="s">
        <v>22</v>
      </c>
      <c r="AO152" s="151" t="s">
        <v>22</v>
      </c>
      <c r="AP152" s="87">
        <v>2.5</v>
      </c>
      <c r="AQ152" s="4"/>
      <c r="AR152" s="87" t="s">
        <v>4743</v>
      </c>
      <c r="AS152" s="87" t="s">
        <v>4862</v>
      </c>
      <c r="AT152" s="87" t="s">
        <v>22</v>
      </c>
    </row>
    <row r="153">
      <c r="A153" s="87" t="s">
        <v>3952</v>
      </c>
      <c r="B153" s="147" t="str">
        <f> VLOOKUP($A153,datasets!$A:$B,2,0)</f>
        <v>Farías-Barahona et al. 2020, Journal of Glaciology (MDM8SQRY)</v>
      </c>
      <c r="C153" s="4" t="str">
        <f t="shared" si="1"/>
        <v>MDM8SQRY.3.1</v>
      </c>
      <c r="D153" s="3" t="s">
        <v>4860</v>
      </c>
      <c r="E153" s="3" t="s">
        <v>4860</v>
      </c>
      <c r="F153" s="3" t="s">
        <v>4735</v>
      </c>
      <c r="G153" s="85" t="s">
        <v>22</v>
      </c>
      <c r="H153" s="85" t="s">
        <v>22</v>
      </c>
      <c r="I153" s="85" t="s">
        <v>22</v>
      </c>
      <c r="J153" s="85" t="s">
        <v>22</v>
      </c>
      <c r="K153" s="85" t="s">
        <v>22</v>
      </c>
      <c r="L153" s="4"/>
      <c r="M153" s="85" t="s">
        <v>22</v>
      </c>
      <c r="N153" s="87" t="s">
        <v>22</v>
      </c>
      <c r="O153" s="3" t="s">
        <v>22</v>
      </c>
      <c r="P153" s="3" t="s">
        <v>22</v>
      </c>
      <c r="Q153" s="3">
        <v>0.2</v>
      </c>
      <c r="R153" s="3">
        <v>0.2</v>
      </c>
      <c r="S153" s="3" t="s">
        <v>22</v>
      </c>
      <c r="T153" s="4"/>
      <c r="U153" s="3" t="s">
        <v>22</v>
      </c>
      <c r="V153" s="3" t="s">
        <v>22</v>
      </c>
      <c r="W153" s="3" t="s">
        <v>22</v>
      </c>
      <c r="X153" s="3" t="s">
        <v>22</v>
      </c>
      <c r="Y153" s="3" t="s">
        <v>22</v>
      </c>
      <c r="Z153" s="3" t="s">
        <v>22</v>
      </c>
      <c r="AA153" s="4"/>
      <c r="AB153" s="87" t="s">
        <v>4861</v>
      </c>
      <c r="AC153" s="3" t="s">
        <v>4734</v>
      </c>
      <c r="AD153" s="4"/>
      <c r="AE153" s="3" t="s">
        <v>4735</v>
      </c>
      <c r="AF153" s="151" t="s">
        <v>22</v>
      </c>
      <c r="AG153" s="151" t="s">
        <v>22</v>
      </c>
      <c r="AH153" s="3">
        <v>0.2</v>
      </c>
      <c r="AI153" s="3">
        <v>0.2</v>
      </c>
      <c r="AJ153" s="151" t="s">
        <v>22</v>
      </c>
      <c r="AK153" s="4"/>
      <c r="AL153" s="151" t="s">
        <v>22</v>
      </c>
      <c r="AM153" s="151" t="s">
        <v>22</v>
      </c>
      <c r="AN153" s="151" t="s">
        <v>22</v>
      </c>
      <c r="AO153" s="151" t="s">
        <v>22</v>
      </c>
      <c r="AP153" s="87">
        <v>0.9</v>
      </c>
      <c r="AQ153" s="4"/>
      <c r="AR153" s="87" t="s">
        <v>4743</v>
      </c>
      <c r="AS153" s="87" t="s">
        <v>4862</v>
      </c>
      <c r="AT153" s="87" t="s">
        <v>22</v>
      </c>
    </row>
    <row r="154">
      <c r="A154" s="87" t="s">
        <v>3953</v>
      </c>
      <c r="B154" s="147" t="str">
        <f> VLOOKUP($A154,datasets!$A:$B,2,0)</f>
        <v>Feurer and Vinatier 2018, ISPRS Journal of Photogrammetry and Remote Sensing (4IQDTMM4)</v>
      </c>
      <c r="C154" s="4" t="str">
        <f t="shared" si="1"/>
        <v>4IQDTMM4.1.1</v>
      </c>
      <c r="D154" s="87" t="s">
        <v>4756</v>
      </c>
      <c r="E154" s="87" t="s">
        <v>4782</v>
      </c>
      <c r="F154" s="3" t="s">
        <v>4735</v>
      </c>
      <c r="G154" s="85" t="s">
        <v>22</v>
      </c>
      <c r="H154" s="85" t="s">
        <v>22</v>
      </c>
      <c r="I154" s="87">
        <v>20.0</v>
      </c>
      <c r="J154" s="87">
        <v>20.0</v>
      </c>
      <c r="K154" s="85" t="s">
        <v>22</v>
      </c>
      <c r="L154" s="4"/>
      <c r="M154" s="85" t="s">
        <v>4863</v>
      </c>
      <c r="N154" s="3">
        <v>105.0</v>
      </c>
      <c r="O154" s="83" t="s">
        <v>22</v>
      </c>
      <c r="P154" s="83" t="s">
        <v>22</v>
      </c>
      <c r="Q154" s="83" t="s">
        <v>22</v>
      </c>
      <c r="R154" s="83" t="s">
        <v>22</v>
      </c>
      <c r="S154" s="83" t="s">
        <v>22</v>
      </c>
      <c r="T154" s="4"/>
      <c r="U154" s="83" t="s">
        <v>22</v>
      </c>
      <c r="V154" s="83" t="s">
        <v>22</v>
      </c>
      <c r="W154" s="83" t="s">
        <v>22</v>
      </c>
      <c r="X154" s="83" t="s">
        <v>22</v>
      </c>
      <c r="Y154" s="3" t="s">
        <v>22</v>
      </c>
      <c r="Z154" s="3" t="s">
        <v>22</v>
      </c>
      <c r="AA154" s="4"/>
      <c r="AB154" s="87" t="s">
        <v>4864</v>
      </c>
      <c r="AC154" s="3" t="s">
        <v>4734</v>
      </c>
      <c r="AD154" s="4"/>
      <c r="AE154" s="3" t="s">
        <v>4735</v>
      </c>
      <c r="AF154" s="151" t="s">
        <v>22</v>
      </c>
      <c r="AG154" s="151" t="s">
        <v>22</v>
      </c>
      <c r="AH154" s="151">
        <v>0.3</v>
      </c>
      <c r="AI154" s="151">
        <v>0.5</v>
      </c>
      <c r="AJ154" s="151" t="s">
        <v>22</v>
      </c>
      <c r="AK154" s="4"/>
      <c r="AL154" s="151" t="s">
        <v>22</v>
      </c>
      <c r="AM154" s="151" t="s">
        <v>22</v>
      </c>
      <c r="AN154" s="151" t="s">
        <v>22</v>
      </c>
      <c r="AO154" s="151" t="s">
        <v>22</v>
      </c>
      <c r="AP154" s="83">
        <v>5.5</v>
      </c>
      <c r="AQ154" s="4"/>
      <c r="AR154" s="3" t="s">
        <v>4865</v>
      </c>
      <c r="AS154" s="87" t="s">
        <v>22</v>
      </c>
      <c r="AT154" s="87" t="s">
        <v>4866</v>
      </c>
    </row>
    <row r="155">
      <c r="A155" s="87" t="s">
        <v>3960</v>
      </c>
      <c r="B155" s="147" t="str">
        <f> VLOOKUP($A155,datasets!$A:$B,2,0)</f>
        <v>Feurer and Vinatier 2018, ISPRS Journal of Photogrammetry and Remote Sensing (4IQDTMM4)</v>
      </c>
      <c r="C155" s="4" t="str">
        <f t="shared" si="1"/>
        <v>4IQDTMM4.2.1</v>
      </c>
      <c r="D155" s="87" t="s">
        <v>4756</v>
      </c>
      <c r="E155" s="87" t="s">
        <v>4782</v>
      </c>
      <c r="F155" s="3" t="s">
        <v>4735</v>
      </c>
      <c r="G155" s="85" t="s">
        <v>22</v>
      </c>
      <c r="H155" s="85" t="s">
        <v>22</v>
      </c>
      <c r="I155" s="87">
        <v>20.0</v>
      </c>
      <c r="J155" s="87">
        <v>20.0</v>
      </c>
      <c r="K155" s="85" t="s">
        <v>22</v>
      </c>
      <c r="L155" s="4"/>
      <c r="M155" s="85" t="s">
        <v>4863</v>
      </c>
      <c r="N155" s="3">
        <v>105.0</v>
      </c>
      <c r="O155" s="3" t="s">
        <v>22</v>
      </c>
      <c r="P155" s="3" t="s">
        <v>22</v>
      </c>
      <c r="Q155" s="3" t="s">
        <v>22</v>
      </c>
      <c r="R155" s="3" t="s">
        <v>22</v>
      </c>
      <c r="S155" s="3" t="s">
        <v>22</v>
      </c>
      <c r="T155" s="4"/>
      <c r="U155" s="3" t="s">
        <v>22</v>
      </c>
      <c r="V155" s="3" t="s">
        <v>22</v>
      </c>
      <c r="W155" s="3" t="s">
        <v>22</v>
      </c>
      <c r="X155" s="3" t="s">
        <v>22</v>
      </c>
      <c r="Y155" s="3" t="s">
        <v>22</v>
      </c>
      <c r="Z155" s="3" t="s">
        <v>22</v>
      </c>
      <c r="AA155" s="4"/>
      <c r="AB155" s="87" t="s">
        <v>4864</v>
      </c>
      <c r="AC155" s="3" t="s">
        <v>4734</v>
      </c>
      <c r="AD155" s="4"/>
      <c r="AE155" s="3" t="s">
        <v>4735</v>
      </c>
      <c r="AF155" s="151" t="s">
        <v>22</v>
      </c>
      <c r="AG155" s="151" t="s">
        <v>22</v>
      </c>
      <c r="AH155" s="151">
        <v>0.3</v>
      </c>
      <c r="AI155" s="151">
        <v>0.5</v>
      </c>
      <c r="AJ155" s="151" t="s">
        <v>22</v>
      </c>
      <c r="AK155" s="4"/>
      <c r="AL155" s="151" t="s">
        <v>22</v>
      </c>
      <c r="AM155" s="151" t="s">
        <v>22</v>
      </c>
      <c r="AN155" s="151" t="s">
        <v>22</v>
      </c>
      <c r="AO155" s="151" t="s">
        <v>22</v>
      </c>
      <c r="AP155" s="83">
        <v>5.5</v>
      </c>
      <c r="AQ155" s="4"/>
      <c r="AR155" s="3" t="s">
        <v>4865</v>
      </c>
      <c r="AS155" s="87" t="s">
        <v>22</v>
      </c>
      <c r="AT155" s="87" t="s">
        <v>4866</v>
      </c>
    </row>
    <row r="156">
      <c r="A156" s="87" t="s">
        <v>3961</v>
      </c>
      <c r="B156" s="147" t="str">
        <f> VLOOKUP($A156,datasets!$A:$B,2,0)</f>
        <v>Feurer and Vinatier 2018, ISPRS Journal of Photogrammetry and Remote Sensing (4IQDTMM4)</v>
      </c>
      <c r="C156" s="4" t="str">
        <f t="shared" si="1"/>
        <v>4IQDTMM4.3.1</v>
      </c>
      <c r="D156" s="87" t="s">
        <v>4756</v>
      </c>
      <c r="E156" s="87" t="s">
        <v>4782</v>
      </c>
      <c r="F156" s="3" t="s">
        <v>4735</v>
      </c>
      <c r="G156" s="85" t="s">
        <v>22</v>
      </c>
      <c r="H156" s="85" t="s">
        <v>22</v>
      </c>
      <c r="I156" s="87">
        <v>20.0</v>
      </c>
      <c r="J156" s="87">
        <v>20.0</v>
      </c>
      <c r="K156" s="85" t="s">
        <v>22</v>
      </c>
      <c r="L156" s="4"/>
      <c r="M156" s="85" t="s">
        <v>4863</v>
      </c>
      <c r="N156" s="3">
        <v>105.0</v>
      </c>
      <c r="O156" s="3" t="s">
        <v>22</v>
      </c>
      <c r="P156" s="3" t="s">
        <v>22</v>
      </c>
      <c r="Q156" s="3" t="s">
        <v>22</v>
      </c>
      <c r="R156" s="3" t="s">
        <v>22</v>
      </c>
      <c r="S156" s="3" t="s">
        <v>22</v>
      </c>
      <c r="T156" s="4"/>
      <c r="U156" s="3" t="s">
        <v>22</v>
      </c>
      <c r="V156" s="3" t="s">
        <v>22</v>
      </c>
      <c r="W156" s="3" t="s">
        <v>22</v>
      </c>
      <c r="X156" s="3" t="s">
        <v>22</v>
      </c>
      <c r="Y156" s="3" t="s">
        <v>22</v>
      </c>
      <c r="Z156" s="3" t="s">
        <v>22</v>
      </c>
      <c r="AA156" s="4"/>
      <c r="AB156" s="87" t="s">
        <v>4864</v>
      </c>
      <c r="AC156" s="3" t="s">
        <v>4734</v>
      </c>
      <c r="AD156" s="4"/>
      <c r="AE156" s="3" t="s">
        <v>4735</v>
      </c>
      <c r="AF156" s="151" t="s">
        <v>22</v>
      </c>
      <c r="AG156" s="151" t="s">
        <v>22</v>
      </c>
      <c r="AH156" s="151">
        <v>0.3</v>
      </c>
      <c r="AI156" s="151">
        <v>0.5</v>
      </c>
      <c r="AJ156" s="151" t="s">
        <v>22</v>
      </c>
      <c r="AK156" s="4"/>
      <c r="AL156" s="151" t="s">
        <v>22</v>
      </c>
      <c r="AM156" s="151" t="s">
        <v>22</v>
      </c>
      <c r="AN156" s="151" t="s">
        <v>22</v>
      </c>
      <c r="AO156" s="151" t="s">
        <v>22</v>
      </c>
      <c r="AP156" s="83">
        <v>5.5</v>
      </c>
      <c r="AQ156" s="4"/>
      <c r="AR156" s="3" t="s">
        <v>4865</v>
      </c>
      <c r="AS156" s="87" t="s">
        <v>22</v>
      </c>
      <c r="AT156" s="87" t="s">
        <v>4866</v>
      </c>
    </row>
    <row r="157">
      <c r="A157" s="87" t="s">
        <v>3962</v>
      </c>
      <c r="B157" s="147" t="str">
        <f> VLOOKUP($A157,datasets!$A:$B,2,0)</f>
        <v>Feurer and Vinatier 2018, ISPRS Journal of Photogrammetry and Remote Sensing (4IQDTMM4)</v>
      </c>
      <c r="C157" s="4" t="str">
        <f t="shared" si="1"/>
        <v>4IQDTMM4.4.1</v>
      </c>
      <c r="D157" s="87" t="s">
        <v>4756</v>
      </c>
      <c r="E157" s="87" t="s">
        <v>4782</v>
      </c>
      <c r="F157" s="3" t="s">
        <v>4735</v>
      </c>
      <c r="G157" s="85" t="s">
        <v>22</v>
      </c>
      <c r="H157" s="85" t="s">
        <v>22</v>
      </c>
      <c r="I157" s="87">
        <v>20.0</v>
      </c>
      <c r="J157" s="87">
        <v>20.0</v>
      </c>
      <c r="K157" s="85" t="s">
        <v>22</v>
      </c>
      <c r="L157" s="4"/>
      <c r="M157" s="85" t="s">
        <v>4863</v>
      </c>
      <c r="N157" s="3">
        <v>105.0</v>
      </c>
      <c r="O157" s="3" t="s">
        <v>22</v>
      </c>
      <c r="P157" s="3" t="s">
        <v>22</v>
      </c>
      <c r="Q157" s="3" t="s">
        <v>22</v>
      </c>
      <c r="R157" s="3" t="s">
        <v>22</v>
      </c>
      <c r="S157" s="3" t="s">
        <v>22</v>
      </c>
      <c r="T157" s="4"/>
      <c r="U157" s="3" t="s">
        <v>22</v>
      </c>
      <c r="V157" s="3" t="s">
        <v>22</v>
      </c>
      <c r="W157" s="3" t="s">
        <v>22</v>
      </c>
      <c r="X157" s="3" t="s">
        <v>22</v>
      </c>
      <c r="Y157" s="3" t="s">
        <v>22</v>
      </c>
      <c r="Z157" s="3" t="s">
        <v>22</v>
      </c>
      <c r="AA157" s="4"/>
      <c r="AB157" s="87" t="s">
        <v>4864</v>
      </c>
      <c r="AC157" s="3" t="s">
        <v>4734</v>
      </c>
      <c r="AD157" s="4"/>
      <c r="AE157" s="3" t="s">
        <v>4735</v>
      </c>
      <c r="AF157" s="151" t="s">
        <v>22</v>
      </c>
      <c r="AG157" s="151" t="s">
        <v>22</v>
      </c>
      <c r="AH157" s="151">
        <v>0.3</v>
      </c>
      <c r="AI157" s="151">
        <v>0.5</v>
      </c>
      <c r="AJ157" s="151" t="s">
        <v>22</v>
      </c>
      <c r="AK157" s="4"/>
      <c r="AL157" s="151" t="s">
        <v>22</v>
      </c>
      <c r="AM157" s="151" t="s">
        <v>22</v>
      </c>
      <c r="AN157" s="151" t="s">
        <v>22</v>
      </c>
      <c r="AO157" s="151" t="s">
        <v>22</v>
      </c>
      <c r="AP157" s="83">
        <v>5.5</v>
      </c>
      <c r="AQ157" s="4"/>
      <c r="AR157" s="3" t="s">
        <v>4865</v>
      </c>
      <c r="AS157" s="87" t="s">
        <v>22</v>
      </c>
      <c r="AT157" s="87" t="s">
        <v>4866</v>
      </c>
    </row>
    <row r="158">
      <c r="A158" s="87" t="s">
        <v>3963</v>
      </c>
      <c r="B158" s="147" t="str">
        <f> VLOOKUP($A158,datasets!$A:$B,2,0)</f>
        <v>Fieber et al. 2017, ISPRS - International Archives of the Photogrammetry, Remote Sensing and Spatial Information Sciences (D28F7QAG)</v>
      </c>
      <c r="C158" s="4" t="str">
        <f t="shared" si="1"/>
        <v>D28F7QAG.1.1</v>
      </c>
      <c r="D158" s="3" t="s">
        <v>4739</v>
      </c>
      <c r="E158" s="3" t="s">
        <v>4739</v>
      </c>
      <c r="F158" s="3" t="s">
        <v>4740</v>
      </c>
      <c r="G158" s="3" t="s">
        <v>22</v>
      </c>
      <c r="H158" s="3" t="s">
        <v>22</v>
      </c>
      <c r="I158" s="83">
        <v>0.02</v>
      </c>
      <c r="J158" s="87">
        <v>0.01</v>
      </c>
      <c r="K158" s="3" t="s">
        <v>22</v>
      </c>
      <c r="L158" s="4"/>
      <c r="M158" s="3">
        <v>27.0</v>
      </c>
      <c r="N158" s="3">
        <v>27.0</v>
      </c>
      <c r="O158" s="87" t="s">
        <v>22</v>
      </c>
      <c r="P158" s="87" t="s">
        <v>22</v>
      </c>
      <c r="Q158" s="87" t="s">
        <v>22</v>
      </c>
      <c r="R158" s="87" t="s">
        <v>22</v>
      </c>
      <c r="S158" s="87" t="s">
        <v>22</v>
      </c>
      <c r="T158" s="4"/>
      <c r="U158" s="87" t="s">
        <v>22</v>
      </c>
      <c r="V158" s="87" t="s">
        <v>22</v>
      </c>
      <c r="W158" s="87" t="s">
        <v>22</v>
      </c>
      <c r="X158" s="87" t="s">
        <v>22</v>
      </c>
      <c r="Y158" s="87" t="s">
        <v>22</v>
      </c>
      <c r="Z158" s="87" t="s">
        <v>22</v>
      </c>
      <c r="AA158" s="4"/>
      <c r="AB158" s="87" t="s">
        <v>22</v>
      </c>
      <c r="AC158" s="87" t="s">
        <v>22</v>
      </c>
      <c r="AD158" s="4"/>
      <c r="AE158" s="87" t="s">
        <v>22</v>
      </c>
      <c r="AF158" s="87" t="s">
        <v>22</v>
      </c>
      <c r="AG158" s="87" t="s">
        <v>22</v>
      </c>
      <c r="AH158" s="87" t="s">
        <v>22</v>
      </c>
      <c r="AI158" s="87" t="s">
        <v>22</v>
      </c>
      <c r="AJ158" s="87" t="s">
        <v>22</v>
      </c>
      <c r="AK158" s="4"/>
      <c r="AL158" s="87" t="s">
        <v>22</v>
      </c>
      <c r="AM158" s="87" t="s">
        <v>22</v>
      </c>
      <c r="AN158" s="87" t="s">
        <v>22</v>
      </c>
      <c r="AO158" s="87" t="s">
        <v>22</v>
      </c>
      <c r="AP158" s="87" t="s">
        <v>22</v>
      </c>
      <c r="AQ158" s="4"/>
      <c r="AR158" s="87" t="s">
        <v>22</v>
      </c>
      <c r="AS158" s="3" t="s">
        <v>22</v>
      </c>
      <c r="AT158" s="87" t="s">
        <v>4867</v>
      </c>
    </row>
    <row r="159">
      <c r="A159" s="87" t="s">
        <v>3964</v>
      </c>
      <c r="B159" s="147" t="str">
        <f> VLOOKUP($A159,datasets!$A:$B,2,0)</f>
        <v>Fieber et al. 2017, ISPRS - International Archives of the Photogrammetry, Remote Sensing and Spatial Information Sciences (D28F7QAG)</v>
      </c>
      <c r="C159" s="4" t="str">
        <f t="shared" si="1"/>
        <v>D28F7QAG.2.1</v>
      </c>
      <c r="D159" s="3" t="s">
        <v>4739</v>
      </c>
      <c r="E159" s="3" t="s">
        <v>4739</v>
      </c>
      <c r="F159" s="3" t="s">
        <v>4740</v>
      </c>
      <c r="G159" s="3" t="s">
        <v>22</v>
      </c>
      <c r="H159" s="3" t="s">
        <v>22</v>
      </c>
      <c r="I159" s="83">
        <v>0.02</v>
      </c>
      <c r="J159" s="87">
        <v>0.01</v>
      </c>
      <c r="K159" s="3" t="s">
        <v>22</v>
      </c>
      <c r="L159" s="4"/>
      <c r="M159" s="3">
        <v>27.0</v>
      </c>
      <c r="N159" s="3">
        <v>27.0</v>
      </c>
      <c r="O159" s="87" t="s">
        <v>22</v>
      </c>
      <c r="P159" s="87" t="s">
        <v>22</v>
      </c>
      <c r="Q159" s="87" t="s">
        <v>22</v>
      </c>
      <c r="R159" s="87" t="s">
        <v>22</v>
      </c>
      <c r="S159" s="87" t="s">
        <v>22</v>
      </c>
      <c r="T159" s="4"/>
      <c r="U159" s="87" t="s">
        <v>22</v>
      </c>
      <c r="V159" s="87" t="s">
        <v>22</v>
      </c>
      <c r="W159" s="87" t="s">
        <v>22</v>
      </c>
      <c r="X159" s="87" t="s">
        <v>22</v>
      </c>
      <c r="Y159" s="87" t="s">
        <v>22</v>
      </c>
      <c r="Z159" s="87" t="s">
        <v>22</v>
      </c>
      <c r="AA159" s="4"/>
      <c r="AB159" s="87" t="s">
        <v>22</v>
      </c>
      <c r="AC159" s="87" t="s">
        <v>22</v>
      </c>
      <c r="AD159" s="4"/>
      <c r="AE159" s="87" t="s">
        <v>22</v>
      </c>
      <c r="AF159" s="87" t="s">
        <v>22</v>
      </c>
      <c r="AG159" s="87" t="s">
        <v>22</v>
      </c>
      <c r="AH159" s="87" t="s">
        <v>22</v>
      </c>
      <c r="AI159" s="87" t="s">
        <v>22</v>
      </c>
      <c r="AJ159" s="87" t="s">
        <v>22</v>
      </c>
      <c r="AK159" s="4"/>
      <c r="AL159" s="87" t="s">
        <v>22</v>
      </c>
      <c r="AM159" s="87" t="s">
        <v>22</v>
      </c>
      <c r="AN159" s="87" t="s">
        <v>22</v>
      </c>
      <c r="AO159" s="87" t="s">
        <v>22</v>
      </c>
      <c r="AP159" s="87" t="s">
        <v>22</v>
      </c>
      <c r="AQ159" s="4"/>
      <c r="AR159" s="87" t="s">
        <v>22</v>
      </c>
      <c r="AS159" s="3" t="s">
        <v>22</v>
      </c>
      <c r="AT159" s="87" t="s">
        <v>4867</v>
      </c>
    </row>
    <row r="160">
      <c r="A160" s="4" t="s">
        <v>2012</v>
      </c>
      <c r="B160" s="147" t="str">
        <f> VLOOKUP($A160,datasets!$A:$B,2,0)</f>
        <v>Fieber et al. 2018, Remote Sensing of Environment (5ER8DF4Z)</v>
      </c>
      <c r="C160" s="4" t="str">
        <f t="shared" si="1"/>
        <v>5ER8DF4Z.1.1</v>
      </c>
      <c r="D160" s="3" t="s">
        <v>4831</v>
      </c>
      <c r="E160" s="3" t="s">
        <v>4831</v>
      </c>
      <c r="F160" s="3" t="s">
        <v>4735</v>
      </c>
      <c r="G160" s="3" t="s">
        <v>22</v>
      </c>
      <c r="H160" s="3" t="s">
        <v>22</v>
      </c>
      <c r="I160" s="3" t="s">
        <v>22</v>
      </c>
      <c r="J160" s="87" t="s">
        <v>22</v>
      </c>
      <c r="K160" s="87" t="s">
        <v>22</v>
      </c>
      <c r="L160" s="4"/>
      <c r="M160" s="3">
        <v>3.0</v>
      </c>
      <c r="N160" s="3">
        <v>3.0</v>
      </c>
      <c r="O160" s="3">
        <v>2.09</v>
      </c>
      <c r="P160" s="3">
        <v>0.25</v>
      </c>
      <c r="Q160" s="3">
        <v>3.14</v>
      </c>
      <c r="R160" s="87" t="s">
        <v>22</v>
      </c>
      <c r="S160" s="87" t="s">
        <v>22</v>
      </c>
      <c r="T160" s="4"/>
      <c r="U160" s="87" t="s">
        <v>22</v>
      </c>
      <c r="V160" s="87" t="s">
        <v>22</v>
      </c>
      <c r="W160" s="87" t="s">
        <v>22</v>
      </c>
      <c r="X160" s="87" t="s">
        <v>22</v>
      </c>
      <c r="Y160" s="87" t="s">
        <v>22</v>
      </c>
      <c r="Z160" s="87" t="s">
        <v>22</v>
      </c>
      <c r="AA160" s="4"/>
      <c r="AB160" s="3" t="s">
        <v>4868</v>
      </c>
      <c r="AC160" s="3" t="s">
        <v>4869</v>
      </c>
      <c r="AD160" s="4"/>
      <c r="AE160" s="3" t="s">
        <v>4735</v>
      </c>
      <c r="AF160" s="167" t="s">
        <v>22</v>
      </c>
      <c r="AG160" s="167" t="s">
        <v>22</v>
      </c>
      <c r="AH160" s="167" t="s">
        <v>22</v>
      </c>
      <c r="AI160" s="87" t="s">
        <v>22</v>
      </c>
      <c r="AJ160" s="87" t="s">
        <v>22</v>
      </c>
      <c r="AK160" s="4"/>
      <c r="AL160" s="87" t="s">
        <v>22</v>
      </c>
      <c r="AM160" s="87" t="s">
        <v>22</v>
      </c>
      <c r="AN160" s="3">
        <v>3.14</v>
      </c>
      <c r="AO160" s="87" t="s">
        <v>22</v>
      </c>
      <c r="AP160" s="87" t="s">
        <v>22</v>
      </c>
      <c r="AQ160" s="4"/>
      <c r="AR160" s="3" t="s">
        <v>4736</v>
      </c>
      <c r="AS160" s="5" t="s">
        <v>4779</v>
      </c>
      <c r="AT160" s="3" t="s">
        <v>4870</v>
      </c>
    </row>
    <row r="161">
      <c r="A161" s="4" t="s">
        <v>2013</v>
      </c>
      <c r="B161" s="147" t="str">
        <f> VLOOKUP($A161,datasets!$A:$B,2,0)</f>
        <v>Fieber et al. 2018, Remote Sensing of Environment (5ER8DF4Z)</v>
      </c>
      <c r="C161" s="4" t="str">
        <f t="shared" si="1"/>
        <v>5ER8DF4Z.2.1</v>
      </c>
      <c r="D161" s="3" t="s">
        <v>4831</v>
      </c>
      <c r="E161" s="3" t="s">
        <v>4831</v>
      </c>
      <c r="F161" s="3" t="s">
        <v>4735</v>
      </c>
      <c r="G161" s="3" t="s">
        <v>22</v>
      </c>
      <c r="H161" s="3" t="s">
        <v>22</v>
      </c>
      <c r="I161" s="3" t="s">
        <v>22</v>
      </c>
      <c r="J161" s="87" t="s">
        <v>22</v>
      </c>
      <c r="K161" s="87" t="s">
        <v>22</v>
      </c>
      <c r="L161" s="4"/>
      <c r="M161" s="3">
        <v>4.0</v>
      </c>
      <c r="N161" s="3">
        <v>4.0</v>
      </c>
      <c r="O161" s="3">
        <v>9.27</v>
      </c>
      <c r="P161" s="3">
        <v>15.49</v>
      </c>
      <c r="Q161" s="3">
        <v>3.56</v>
      </c>
      <c r="R161" s="87" t="s">
        <v>22</v>
      </c>
      <c r="S161" s="87" t="s">
        <v>22</v>
      </c>
      <c r="T161" s="4"/>
      <c r="U161" s="87" t="s">
        <v>22</v>
      </c>
      <c r="V161" s="87" t="s">
        <v>22</v>
      </c>
      <c r="W161" s="87" t="s">
        <v>22</v>
      </c>
      <c r="X161" s="87" t="s">
        <v>22</v>
      </c>
      <c r="Y161" s="87" t="s">
        <v>22</v>
      </c>
      <c r="Z161" s="87" t="s">
        <v>22</v>
      </c>
      <c r="AA161" s="4"/>
      <c r="AB161" s="3" t="s">
        <v>4868</v>
      </c>
      <c r="AC161" s="3" t="s">
        <v>4869</v>
      </c>
      <c r="AD161" s="4"/>
      <c r="AE161" s="3" t="s">
        <v>4735</v>
      </c>
      <c r="AF161" s="167" t="s">
        <v>22</v>
      </c>
      <c r="AG161" s="167" t="s">
        <v>22</v>
      </c>
      <c r="AH161" s="167" t="s">
        <v>22</v>
      </c>
      <c r="AI161" s="87" t="s">
        <v>22</v>
      </c>
      <c r="AJ161" s="87" t="s">
        <v>22</v>
      </c>
      <c r="AK161" s="4"/>
      <c r="AL161" s="87" t="s">
        <v>22</v>
      </c>
      <c r="AM161" s="87" t="s">
        <v>22</v>
      </c>
      <c r="AN161" s="3">
        <v>3.14</v>
      </c>
      <c r="AO161" s="87" t="s">
        <v>22</v>
      </c>
      <c r="AP161" s="87" t="s">
        <v>22</v>
      </c>
      <c r="AQ161" s="4"/>
      <c r="AR161" s="3" t="s">
        <v>4736</v>
      </c>
      <c r="AS161" s="5" t="s">
        <v>4779</v>
      </c>
      <c r="AT161" s="3" t="s">
        <v>4870</v>
      </c>
    </row>
    <row r="162">
      <c r="A162" s="4" t="s">
        <v>2015</v>
      </c>
      <c r="B162" s="147" t="str">
        <f> VLOOKUP($A162,datasets!$A:$B,2,0)</f>
        <v>Fieber et al. 2018, Remote Sensing of Environment (5ER8DF4Z)</v>
      </c>
      <c r="C162" s="4" t="str">
        <f t="shared" si="1"/>
        <v>5ER8DF4Z.3.1</v>
      </c>
      <c r="D162" s="3" t="s">
        <v>4831</v>
      </c>
      <c r="E162" s="3" t="s">
        <v>4831</v>
      </c>
      <c r="F162" s="3" t="s">
        <v>4735</v>
      </c>
      <c r="G162" s="3" t="s">
        <v>22</v>
      </c>
      <c r="H162" s="3" t="s">
        <v>22</v>
      </c>
      <c r="I162" s="3" t="s">
        <v>22</v>
      </c>
      <c r="J162" s="87" t="s">
        <v>22</v>
      </c>
      <c r="K162" s="87" t="s">
        <v>22</v>
      </c>
      <c r="L162" s="4"/>
      <c r="M162" s="3">
        <v>11.0</v>
      </c>
      <c r="N162" s="3">
        <v>11.0</v>
      </c>
      <c r="O162" s="3">
        <v>3.29</v>
      </c>
      <c r="P162" s="3">
        <v>2.53</v>
      </c>
      <c r="Q162" s="3">
        <v>2.49</v>
      </c>
      <c r="R162" s="87" t="s">
        <v>22</v>
      </c>
      <c r="S162" s="87" t="s">
        <v>22</v>
      </c>
      <c r="T162" s="4"/>
      <c r="U162" s="87" t="s">
        <v>22</v>
      </c>
      <c r="V162" s="87" t="s">
        <v>22</v>
      </c>
      <c r="W162" s="87" t="s">
        <v>22</v>
      </c>
      <c r="X162" s="87" t="s">
        <v>22</v>
      </c>
      <c r="Y162" s="87" t="s">
        <v>22</v>
      </c>
      <c r="Z162" s="87" t="s">
        <v>22</v>
      </c>
      <c r="AA162" s="4"/>
      <c r="AB162" s="3" t="s">
        <v>4868</v>
      </c>
      <c r="AC162" s="3" t="s">
        <v>4869</v>
      </c>
      <c r="AD162" s="4"/>
      <c r="AE162" s="3" t="s">
        <v>4735</v>
      </c>
      <c r="AF162" s="167" t="s">
        <v>22</v>
      </c>
      <c r="AG162" s="167" t="s">
        <v>22</v>
      </c>
      <c r="AH162" s="167" t="s">
        <v>22</v>
      </c>
      <c r="AI162" s="87" t="s">
        <v>22</v>
      </c>
      <c r="AJ162" s="87" t="s">
        <v>22</v>
      </c>
      <c r="AK162" s="4"/>
      <c r="AL162" s="87" t="s">
        <v>22</v>
      </c>
      <c r="AM162" s="87" t="s">
        <v>22</v>
      </c>
      <c r="AN162" s="3">
        <v>3.14</v>
      </c>
      <c r="AO162" s="87" t="s">
        <v>22</v>
      </c>
      <c r="AP162" s="87" t="s">
        <v>22</v>
      </c>
      <c r="AQ162" s="4"/>
      <c r="AR162" s="3" t="s">
        <v>4736</v>
      </c>
      <c r="AS162" s="5" t="s">
        <v>4779</v>
      </c>
      <c r="AT162" s="3" t="s">
        <v>4870</v>
      </c>
    </row>
    <row r="163">
      <c r="A163" s="4" t="s">
        <v>2016</v>
      </c>
      <c r="B163" s="147" t="str">
        <f> VLOOKUP($A163,datasets!$A:$B,2,0)</f>
        <v>Fieber et al. 2018, Remote Sensing of Environment (5ER8DF4Z)</v>
      </c>
      <c r="C163" s="4" t="str">
        <f t="shared" si="1"/>
        <v>5ER8DF4Z.4.1</v>
      </c>
      <c r="D163" s="3" t="s">
        <v>4831</v>
      </c>
      <c r="E163" s="3" t="s">
        <v>4831</v>
      </c>
      <c r="F163" s="3" t="s">
        <v>4735</v>
      </c>
      <c r="G163" s="3" t="s">
        <v>22</v>
      </c>
      <c r="H163" s="3" t="s">
        <v>22</v>
      </c>
      <c r="I163" s="3" t="s">
        <v>22</v>
      </c>
      <c r="J163" s="87" t="s">
        <v>22</v>
      </c>
      <c r="K163" s="87" t="s">
        <v>22</v>
      </c>
      <c r="L163" s="4"/>
      <c r="M163" s="3">
        <v>10.0</v>
      </c>
      <c r="N163" s="3">
        <v>10.0</v>
      </c>
      <c r="O163" s="3">
        <v>1.41</v>
      </c>
      <c r="P163" s="3">
        <v>0.93</v>
      </c>
      <c r="Q163" s="3">
        <v>0.82</v>
      </c>
      <c r="R163" s="87" t="s">
        <v>22</v>
      </c>
      <c r="S163" s="87" t="s">
        <v>22</v>
      </c>
      <c r="T163" s="4"/>
      <c r="U163" s="87" t="s">
        <v>22</v>
      </c>
      <c r="V163" s="87" t="s">
        <v>22</v>
      </c>
      <c r="W163" s="87" t="s">
        <v>22</v>
      </c>
      <c r="X163" s="87" t="s">
        <v>22</v>
      </c>
      <c r="Y163" s="87" t="s">
        <v>22</v>
      </c>
      <c r="Z163" s="87" t="s">
        <v>22</v>
      </c>
      <c r="AA163" s="4"/>
      <c r="AB163" s="3" t="s">
        <v>4868</v>
      </c>
      <c r="AC163" s="3" t="s">
        <v>4869</v>
      </c>
      <c r="AD163" s="4"/>
      <c r="AE163" s="3" t="s">
        <v>4735</v>
      </c>
      <c r="AF163" s="167" t="s">
        <v>22</v>
      </c>
      <c r="AG163" s="167" t="s">
        <v>22</v>
      </c>
      <c r="AH163" s="167" t="s">
        <v>22</v>
      </c>
      <c r="AI163" s="87" t="s">
        <v>22</v>
      </c>
      <c r="AJ163" s="87" t="s">
        <v>22</v>
      </c>
      <c r="AK163" s="4"/>
      <c r="AL163" s="87" t="s">
        <v>22</v>
      </c>
      <c r="AM163" s="87" t="s">
        <v>22</v>
      </c>
      <c r="AN163" s="3">
        <v>3.14</v>
      </c>
      <c r="AO163" s="87" t="s">
        <v>22</v>
      </c>
      <c r="AP163" s="87" t="s">
        <v>22</v>
      </c>
      <c r="AQ163" s="4"/>
      <c r="AR163" s="3" t="s">
        <v>4736</v>
      </c>
      <c r="AS163" s="5" t="s">
        <v>4779</v>
      </c>
      <c r="AT163" s="3" t="s">
        <v>4870</v>
      </c>
    </row>
    <row r="164">
      <c r="A164" s="3" t="s">
        <v>2017</v>
      </c>
      <c r="B164" s="147" t="str">
        <f> VLOOKUP($A164,datasets!$A:$B,2,0)</f>
        <v>Fieber et al. 2018, Remote Sensing of Environment (5ER8DF4Z)</v>
      </c>
      <c r="C164" s="4" t="str">
        <f t="shared" si="1"/>
        <v>5ER8DF4Z.5.1</v>
      </c>
      <c r="D164" s="3" t="s">
        <v>4831</v>
      </c>
      <c r="E164" s="3" t="s">
        <v>4831</v>
      </c>
      <c r="F164" s="3" t="s">
        <v>4735</v>
      </c>
      <c r="G164" s="3" t="s">
        <v>22</v>
      </c>
      <c r="H164" s="3" t="s">
        <v>22</v>
      </c>
      <c r="I164" s="3" t="s">
        <v>22</v>
      </c>
      <c r="J164" s="87" t="s">
        <v>22</v>
      </c>
      <c r="K164" s="87" t="s">
        <v>22</v>
      </c>
      <c r="L164" s="4"/>
      <c r="M164" s="3">
        <v>11.0</v>
      </c>
      <c r="N164" s="3">
        <v>11.0</v>
      </c>
      <c r="O164" s="3">
        <v>1.81</v>
      </c>
      <c r="P164" s="3">
        <v>1.8</v>
      </c>
      <c r="Q164" s="3">
        <v>0.81</v>
      </c>
      <c r="R164" s="87" t="s">
        <v>22</v>
      </c>
      <c r="S164" s="87" t="s">
        <v>22</v>
      </c>
      <c r="T164" s="4"/>
      <c r="U164" s="87" t="s">
        <v>22</v>
      </c>
      <c r="V164" s="87" t="s">
        <v>22</v>
      </c>
      <c r="W164" s="87" t="s">
        <v>22</v>
      </c>
      <c r="X164" s="87" t="s">
        <v>22</v>
      </c>
      <c r="Y164" s="87" t="s">
        <v>22</v>
      </c>
      <c r="Z164" s="87" t="s">
        <v>22</v>
      </c>
      <c r="AA164" s="4"/>
      <c r="AB164" s="3" t="s">
        <v>4868</v>
      </c>
      <c r="AC164" s="3" t="s">
        <v>4869</v>
      </c>
      <c r="AD164" s="4"/>
      <c r="AE164" s="3" t="s">
        <v>4735</v>
      </c>
      <c r="AF164" s="167" t="s">
        <v>22</v>
      </c>
      <c r="AG164" s="167" t="s">
        <v>22</v>
      </c>
      <c r="AH164" s="167" t="s">
        <v>22</v>
      </c>
      <c r="AI164" s="87" t="s">
        <v>22</v>
      </c>
      <c r="AJ164" s="87" t="s">
        <v>22</v>
      </c>
      <c r="AK164" s="4"/>
      <c r="AL164" s="87" t="s">
        <v>22</v>
      </c>
      <c r="AM164" s="87" t="s">
        <v>22</v>
      </c>
      <c r="AN164" s="3">
        <v>3.14</v>
      </c>
      <c r="AO164" s="87" t="s">
        <v>22</v>
      </c>
      <c r="AP164" s="87" t="s">
        <v>22</v>
      </c>
      <c r="AQ164" s="4"/>
      <c r="AR164" s="3" t="s">
        <v>4736</v>
      </c>
      <c r="AS164" s="5" t="s">
        <v>4779</v>
      </c>
      <c r="AT164" s="3" t="s">
        <v>4870</v>
      </c>
    </row>
    <row r="165">
      <c r="A165" s="3" t="s">
        <v>2019</v>
      </c>
      <c r="B165" s="147" t="str">
        <f> VLOOKUP($A165,datasets!$A:$B,2,0)</f>
        <v>Fieber et al. 2018, Remote Sensing of Environment (5ER8DF4Z)</v>
      </c>
      <c r="C165" s="4" t="str">
        <f t="shared" si="1"/>
        <v>5ER8DF4Z.6.1</v>
      </c>
      <c r="D165" s="3" t="s">
        <v>4831</v>
      </c>
      <c r="E165" s="3" t="s">
        <v>4831</v>
      </c>
      <c r="F165" s="3" t="s">
        <v>4735</v>
      </c>
      <c r="G165" s="3" t="s">
        <v>22</v>
      </c>
      <c r="H165" s="3" t="s">
        <v>22</v>
      </c>
      <c r="I165" s="3" t="s">
        <v>22</v>
      </c>
      <c r="J165" s="87" t="s">
        <v>22</v>
      </c>
      <c r="K165" s="87" t="s">
        <v>22</v>
      </c>
      <c r="L165" s="4"/>
      <c r="M165" s="3">
        <v>10.0</v>
      </c>
      <c r="N165" s="3">
        <v>10.0</v>
      </c>
      <c r="O165" s="3">
        <v>6.73</v>
      </c>
      <c r="P165" s="3">
        <v>8.05</v>
      </c>
      <c r="Q165" s="3">
        <v>1.07</v>
      </c>
      <c r="R165" s="87" t="s">
        <v>22</v>
      </c>
      <c r="S165" s="87" t="s">
        <v>22</v>
      </c>
      <c r="T165" s="4"/>
      <c r="U165" s="87" t="s">
        <v>22</v>
      </c>
      <c r="V165" s="87" t="s">
        <v>22</v>
      </c>
      <c r="W165" s="87" t="s">
        <v>22</v>
      </c>
      <c r="X165" s="87" t="s">
        <v>22</v>
      </c>
      <c r="Y165" s="87" t="s">
        <v>22</v>
      </c>
      <c r="Z165" s="87" t="s">
        <v>22</v>
      </c>
      <c r="AA165" s="4"/>
      <c r="AB165" s="3" t="s">
        <v>4868</v>
      </c>
      <c r="AC165" s="3" t="s">
        <v>4869</v>
      </c>
      <c r="AD165" s="4"/>
      <c r="AE165" s="3" t="s">
        <v>4735</v>
      </c>
      <c r="AF165" s="167" t="s">
        <v>22</v>
      </c>
      <c r="AG165" s="167" t="s">
        <v>22</v>
      </c>
      <c r="AH165" s="167" t="s">
        <v>22</v>
      </c>
      <c r="AI165" s="87" t="s">
        <v>22</v>
      </c>
      <c r="AJ165" s="87" t="s">
        <v>22</v>
      </c>
      <c r="AK165" s="4"/>
      <c r="AL165" s="87" t="s">
        <v>22</v>
      </c>
      <c r="AM165" s="87" t="s">
        <v>22</v>
      </c>
      <c r="AN165" s="3">
        <v>3.14</v>
      </c>
      <c r="AO165" s="87" t="s">
        <v>22</v>
      </c>
      <c r="AP165" s="87" t="s">
        <v>22</v>
      </c>
      <c r="AQ165" s="4"/>
      <c r="AR165" s="3" t="s">
        <v>4736</v>
      </c>
      <c r="AS165" s="5" t="s">
        <v>4779</v>
      </c>
      <c r="AT165" s="3" t="s">
        <v>4870</v>
      </c>
    </row>
    <row r="166">
      <c r="A166" s="4" t="s">
        <v>3966</v>
      </c>
      <c r="B166" s="147" t="str">
        <f> VLOOKUP($A166,datasets!$A:$B,2,0)</f>
        <v>Fieber et al. 2016, ISPRS Annals of the Photogrammetry, Remote Sensing and Spatial Information Sciences (Y5LI7LC8)</v>
      </c>
      <c r="C166" s="4" t="str">
        <f t="shared" si="1"/>
        <v>Y5LI7LC8.1.1</v>
      </c>
      <c r="D166" s="3" t="s">
        <v>4831</v>
      </c>
      <c r="E166" s="3" t="s">
        <v>4831</v>
      </c>
      <c r="F166" s="3" t="s">
        <v>4735</v>
      </c>
      <c r="G166" s="3" t="s">
        <v>22</v>
      </c>
      <c r="H166" s="3" t="s">
        <v>22</v>
      </c>
      <c r="I166" s="3" t="s">
        <v>22</v>
      </c>
      <c r="J166" s="87" t="s">
        <v>22</v>
      </c>
      <c r="K166" s="87" t="s">
        <v>22</v>
      </c>
      <c r="L166" s="4"/>
      <c r="M166" s="3">
        <v>10.0</v>
      </c>
      <c r="N166" s="3">
        <v>10.0</v>
      </c>
      <c r="O166" s="3">
        <v>1.41</v>
      </c>
      <c r="P166" s="3">
        <v>0.93</v>
      </c>
      <c r="Q166" s="3">
        <v>0.82</v>
      </c>
      <c r="R166" s="87" t="s">
        <v>22</v>
      </c>
      <c r="S166" s="87" t="s">
        <v>22</v>
      </c>
      <c r="T166" s="4"/>
      <c r="U166" s="87" t="s">
        <v>22</v>
      </c>
      <c r="V166" s="87" t="s">
        <v>22</v>
      </c>
      <c r="W166" s="87" t="s">
        <v>22</v>
      </c>
      <c r="X166" s="87" t="s">
        <v>22</v>
      </c>
      <c r="Y166" s="87" t="s">
        <v>22</v>
      </c>
      <c r="Z166" s="87" t="s">
        <v>22</v>
      </c>
      <c r="AA166" s="4"/>
      <c r="AB166" s="3" t="s">
        <v>4868</v>
      </c>
      <c r="AC166" s="3" t="s">
        <v>4869</v>
      </c>
      <c r="AD166" s="4"/>
      <c r="AE166" s="3" t="s">
        <v>4735</v>
      </c>
      <c r="AF166" s="167" t="s">
        <v>22</v>
      </c>
      <c r="AG166" s="167" t="s">
        <v>22</v>
      </c>
      <c r="AH166" s="167" t="s">
        <v>22</v>
      </c>
      <c r="AI166" s="87" t="s">
        <v>22</v>
      </c>
      <c r="AJ166" s="87" t="s">
        <v>22</v>
      </c>
      <c r="AK166" s="4"/>
      <c r="AL166" s="87" t="s">
        <v>22</v>
      </c>
      <c r="AM166" s="87" t="s">
        <v>22</v>
      </c>
      <c r="AN166" s="3">
        <v>3.14</v>
      </c>
      <c r="AO166" s="87" t="s">
        <v>22</v>
      </c>
      <c r="AP166" s="87" t="s">
        <v>22</v>
      </c>
      <c r="AQ166" s="4"/>
      <c r="AR166" s="3" t="s">
        <v>4736</v>
      </c>
      <c r="AS166" s="5" t="s">
        <v>4779</v>
      </c>
      <c r="AT166" s="3" t="s">
        <v>4870</v>
      </c>
    </row>
    <row r="167">
      <c r="A167" s="3" t="s">
        <v>3967</v>
      </c>
      <c r="B167" s="147" t="str">
        <f> VLOOKUP($A167,datasets!$A:$B,2,0)</f>
        <v>Fieber et al. 2016, ISPRS Annals of the Photogrammetry, Remote Sensing and Spatial Information Sciences (Y5LI7LC8)</v>
      </c>
      <c r="C167" s="4" t="str">
        <f t="shared" si="1"/>
        <v>Y5LI7LC8.2.1</v>
      </c>
      <c r="D167" s="3" t="s">
        <v>4831</v>
      </c>
      <c r="E167" s="3" t="s">
        <v>4831</v>
      </c>
      <c r="F167" s="3" t="s">
        <v>4735</v>
      </c>
      <c r="G167" s="3" t="s">
        <v>22</v>
      </c>
      <c r="H167" s="3" t="s">
        <v>22</v>
      </c>
      <c r="I167" s="3" t="s">
        <v>22</v>
      </c>
      <c r="J167" s="87" t="s">
        <v>22</v>
      </c>
      <c r="K167" s="87" t="s">
        <v>22</v>
      </c>
      <c r="L167" s="4"/>
      <c r="M167" s="3">
        <v>11.0</v>
      </c>
      <c r="N167" s="3">
        <v>11.0</v>
      </c>
      <c r="O167" s="3">
        <v>1.81</v>
      </c>
      <c r="P167" s="3">
        <v>1.8</v>
      </c>
      <c r="Q167" s="3">
        <v>0.81</v>
      </c>
      <c r="R167" s="87" t="s">
        <v>22</v>
      </c>
      <c r="S167" s="87" t="s">
        <v>22</v>
      </c>
      <c r="T167" s="4"/>
      <c r="U167" s="87" t="s">
        <v>22</v>
      </c>
      <c r="V167" s="87" t="s">
        <v>22</v>
      </c>
      <c r="W167" s="87" t="s">
        <v>22</v>
      </c>
      <c r="X167" s="87" t="s">
        <v>22</v>
      </c>
      <c r="Y167" s="87" t="s">
        <v>22</v>
      </c>
      <c r="Z167" s="87" t="s">
        <v>22</v>
      </c>
      <c r="AA167" s="4"/>
      <c r="AB167" s="3" t="s">
        <v>4868</v>
      </c>
      <c r="AC167" s="3" t="s">
        <v>4869</v>
      </c>
      <c r="AD167" s="4"/>
      <c r="AE167" s="3" t="s">
        <v>4735</v>
      </c>
      <c r="AF167" s="167" t="s">
        <v>22</v>
      </c>
      <c r="AG167" s="167" t="s">
        <v>22</v>
      </c>
      <c r="AH167" s="167" t="s">
        <v>22</v>
      </c>
      <c r="AI167" s="87" t="s">
        <v>22</v>
      </c>
      <c r="AJ167" s="87" t="s">
        <v>22</v>
      </c>
      <c r="AK167" s="4"/>
      <c r="AL167" s="87" t="s">
        <v>22</v>
      </c>
      <c r="AM167" s="87" t="s">
        <v>22</v>
      </c>
      <c r="AN167" s="3">
        <v>3.14</v>
      </c>
      <c r="AO167" s="87" t="s">
        <v>22</v>
      </c>
      <c r="AP167" s="87" t="s">
        <v>22</v>
      </c>
      <c r="AQ167" s="4"/>
      <c r="AR167" s="3" t="s">
        <v>4736</v>
      </c>
      <c r="AS167" s="5" t="s">
        <v>4779</v>
      </c>
      <c r="AT167" s="3" t="s">
        <v>4870</v>
      </c>
    </row>
    <row r="168">
      <c r="A168" s="4" t="s">
        <v>3968</v>
      </c>
      <c r="B168" s="147" t="str">
        <f> VLOOKUP($A168,datasets!$A:$B,2,0)</f>
        <v>Fleischer et al. 2021, The Cryosphere (BRUM54LP)</v>
      </c>
      <c r="C168" s="4" t="str">
        <f t="shared" si="1"/>
        <v>BRUM54LP.1.1</v>
      </c>
      <c r="D168" s="5" t="s">
        <v>4774</v>
      </c>
      <c r="E168" s="5" t="s">
        <v>4774</v>
      </c>
      <c r="F168" s="3" t="s">
        <v>4735</v>
      </c>
      <c r="G168" s="3" t="s">
        <v>22</v>
      </c>
      <c r="H168" s="3" t="s">
        <v>22</v>
      </c>
      <c r="I168" s="3" t="s">
        <v>22</v>
      </c>
      <c r="J168" s="87" t="s">
        <v>22</v>
      </c>
      <c r="K168" s="87" t="s">
        <v>22</v>
      </c>
      <c r="L168" s="4"/>
      <c r="M168" s="3">
        <v>101.0</v>
      </c>
      <c r="N168" s="3">
        <v>101.0</v>
      </c>
      <c r="O168" s="5" t="s">
        <v>22</v>
      </c>
      <c r="P168" s="5" t="s">
        <v>22</v>
      </c>
      <c r="Q168" s="5" t="s">
        <v>22</v>
      </c>
      <c r="R168" s="87" t="s">
        <v>22</v>
      </c>
      <c r="S168" s="87" t="s">
        <v>22</v>
      </c>
      <c r="T168" s="4"/>
      <c r="U168" s="5" t="s">
        <v>22</v>
      </c>
      <c r="V168" s="5" t="s">
        <v>22</v>
      </c>
      <c r="W168" s="5" t="s">
        <v>22</v>
      </c>
      <c r="X168" s="5" t="s">
        <v>22</v>
      </c>
      <c r="Y168" s="87" t="s">
        <v>22</v>
      </c>
      <c r="Z168" s="87" t="s">
        <v>22</v>
      </c>
      <c r="AA168" s="4"/>
      <c r="AB168" s="5" t="s">
        <v>22</v>
      </c>
      <c r="AC168" s="5" t="s">
        <v>22</v>
      </c>
      <c r="AD168" s="4"/>
      <c r="AE168" s="5" t="s">
        <v>22</v>
      </c>
      <c r="AF168" s="5" t="s">
        <v>22</v>
      </c>
      <c r="AG168" s="5" t="s">
        <v>22</v>
      </c>
      <c r="AH168" s="5" t="s">
        <v>22</v>
      </c>
      <c r="AI168" s="87" t="s">
        <v>22</v>
      </c>
      <c r="AJ168" s="87" t="s">
        <v>22</v>
      </c>
      <c r="AK168" s="4"/>
      <c r="AL168" s="5" t="s">
        <v>22</v>
      </c>
      <c r="AM168" s="5" t="s">
        <v>22</v>
      </c>
      <c r="AN168" s="5" t="s">
        <v>22</v>
      </c>
      <c r="AO168" s="87" t="s">
        <v>22</v>
      </c>
      <c r="AP168" s="87" t="s">
        <v>22</v>
      </c>
      <c r="AQ168" s="4"/>
      <c r="AR168" s="5" t="s">
        <v>22</v>
      </c>
      <c r="AS168" s="87" t="s">
        <v>4871</v>
      </c>
      <c r="AT168" s="5" t="s">
        <v>22</v>
      </c>
    </row>
    <row r="169">
      <c r="A169" s="4" t="s">
        <v>3972</v>
      </c>
      <c r="B169" s="147" t="str">
        <f> VLOOKUP($A169,datasets!$A:$B,2,0)</f>
        <v>Fleischer et al. 2021, The Cryosphere (BRUM54LP)</v>
      </c>
      <c r="C169" s="4" t="str">
        <f t="shared" si="1"/>
        <v>BRUM54LP.2.1</v>
      </c>
      <c r="D169" s="5" t="s">
        <v>4774</v>
      </c>
      <c r="E169" s="5" t="s">
        <v>4774</v>
      </c>
      <c r="F169" s="3" t="s">
        <v>4735</v>
      </c>
      <c r="G169" s="3" t="s">
        <v>22</v>
      </c>
      <c r="H169" s="3" t="s">
        <v>22</v>
      </c>
      <c r="I169" s="3" t="s">
        <v>22</v>
      </c>
      <c r="J169" s="87" t="s">
        <v>22</v>
      </c>
      <c r="K169" s="87" t="s">
        <v>22</v>
      </c>
      <c r="L169" s="4"/>
      <c r="M169" s="3">
        <v>101.0</v>
      </c>
      <c r="N169" s="3">
        <v>101.0</v>
      </c>
      <c r="O169" s="5" t="s">
        <v>22</v>
      </c>
      <c r="P169" s="5" t="s">
        <v>22</v>
      </c>
      <c r="Q169" s="5" t="s">
        <v>22</v>
      </c>
      <c r="R169" s="87" t="s">
        <v>22</v>
      </c>
      <c r="S169" s="87" t="s">
        <v>22</v>
      </c>
      <c r="T169" s="4"/>
      <c r="U169" s="5" t="s">
        <v>22</v>
      </c>
      <c r="V169" s="5" t="s">
        <v>22</v>
      </c>
      <c r="W169" s="5" t="s">
        <v>22</v>
      </c>
      <c r="X169" s="5" t="s">
        <v>22</v>
      </c>
      <c r="Y169" s="87" t="s">
        <v>22</v>
      </c>
      <c r="Z169" s="87" t="s">
        <v>22</v>
      </c>
      <c r="AA169" s="4"/>
      <c r="AB169" s="5" t="s">
        <v>22</v>
      </c>
      <c r="AC169" s="5" t="s">
        <v>22</v>
      </c>
      <c r="AD169" s="4"/>
      <c r="AE169" s="5" t="s">
        <v>22</v>
      </c>
      <c r="AF169" s="5" t="s">
        <v>22</v>
      </c>
      <c r="AG169" s="5" t="s">
        <v>22</v>
      </c>
      <c r="AH169" s="5" t="s">
        <v>22</v>
      </c>
      <c r="AI169" s="87" t="s">
        <v>22</v>
      </c>
      <c r="AJ169" s="87" t="s">
        <v>22</v>
      </c>
      <c r="AK169" s="4"/>
      <c r="AL169" s="5" t="s">
        <v>22</v>
      </c>
      <c r="AM169" s="5" t="s">
        <v>22</v>
      </c>
      <c r="AN169" s="5" t="s">
        <v>22</v>
      </c>
      <c r="AO169" s="87" t="s">
        <v>22</v>
      </c>
      <c r="AP169" s="87" t="s">
        <v>22</v>
      </c>
      <c r="AQ169" s="4"/>
      <c r="AR169" s="5" t="s">
        <v>22</v>
      </c>
      <c r="AS169" s="87" t="s">
        <v>4871</v>
      </c>
      <c r="AT169" s="5" t="s">
        <v>22</v>
      </c>
    </row>
    <row r="170">
      <c r="A170" s="4" t="s">
        <v>3973</v>
      </c>
      <c r="B170" s="147" t="str">
        <f> VLOOKUP($A170,datasets!$A:$B,2,0)</f>
        <v>Fleischer et al. 2021, The Cryosphere (BRUM54LP)</v>
      </c>
      <c r="C170" s="4" t="str">
        <f t="shared" si="1"/>
        <v>BRUM54LP.3.1</v>
      </c>
      <c r="D170" s="5" t="s">
        <v>4774</v>
      </c>
      <c r="E170" s="5" t="s">
        <v>4774</v>
      </c>
      <c r="F170" s="3" t="s">
        <v>4735</v>
      </c>
      <c r="G170" s="3" t="s">
        <v>22</v>
      </c>
      <c r="H170" s="3" t="s">
        <v>22</v>
      </c>
      <c r="I170" s="3" t="s">
        <v>22</v>
      </c>
      <c r="J170" s="87" t="s">
        <v>22</v>
      </c>
      <c r="K170" s="87" t="s">
        <v>22</v>
      </c>
      <c r="L170" s="4"/>
      <c r="M170" s="3">
        <v>101.0</v>
      </c>
      <c r="N170" s="3">
        <v>101.0</v>
      </c>
      <c r="O170" s="5" t="s">
        <v>22</v>
      </c>
      <c r="P170" s="5" t="s">
        <v>22</v>
      </c>
      <c r="Q170" s="5" t="s">
        <v>22</v>
      </c>
      <c r="R170" s="87" t="s">
        <v>22</v>
      </c>
      <c r="S170" s="87" t="s">
        <v>22</v>
      </c>
      <c r="T170" s="4"/>
      <c r="U170" s="5" t="s">
        <v>22</v>
      </c>
      <c r="V170" s="5" t="s">
        <v>22</v>
      </c>
      <c r="W170" s="5" t="s">
        <v>22</v>
      </c>
      <c r="X170" s="5" t="s">
        <v>22</v>
      </c>
      <c r="Y170" s="87" t="s">
        <v>22</v>
      </c>
      <c r="Z170" s="87" t="s">
        <v>22</v>
      </c>
      <c r="AA170" s="4"/>
      <c r="AB170" s="5" t="s">
        <v>22</v>
      </c>
      <c r="AC170" s="5" t="s">
        <v>22</v>
      </c>
      <c r="AD170" s="4"/>
      <c r="AE170" s="5" t="s">
        <v>22</v>
      </c>
      <c r="AF170" s="5" t="s">
        <v>22</v>
      </c>
      <c r="AG170" s="5" t="s">
        <v>22</v>
      </c>
      <c r="AH170" s="5" t="s">
        <v>22</v>
      </c>
      <c r="AI170" s="87" t="s">
        <v>22</v>
      </c>
      <c r="AJ170" s="87" t="s">
        <v>22</v>
      </c>
      <c r="AK170" s="4"/>
      <c r="AL170" s="5" t="s">
        <v>22</v>
      </c>
      <c r="AM170" s="5" t="s">
        <v>22</v>
      </c>
      <c r="AN170" s="5" t="s">
        <v>22</v>
      </c>
      <c r="AO170" s="87" t="s">
        <v>22</v>
      </c>
      <c r="AP170" s="87" t="s">
        <v>22</v>
      </c>
      <c r="AQ170" s="4"/>
      <c r="AR170" s="5" t="s">
        <v>22</v>
      </c>
      <c r="AS170" s="87" t="s">
        <v>4871</v>
      </c>
      <c r="AT170" s="5" t="s">
        <v>22</v>
      </c>
    </row>
    <row r="171">
      <c r="A171" s="4" t="s">
        <v>3974</v>
      </c>
      <c r="B171" s="147" t="str">
        <f> VLOOKUP($A171,datasets!$A:$B,2,0)</f>
        <v>Fleischer et al. 2021, The Cryosphere (BRUM54LP)</v>
      </c>
      <c r="C171" s="4" t="str">
        <f t="shared" si="1"/>
        <v>BRUM54LP.4.1</v>
      </c>
      <c r="D171" s="5" t="s">
        <v>4774</v>
      </c>
      <c r="E171" s="5" t="s">
        <v>4838</v>
      </c>
      <c r="F171" s="3" t="s">
        <v>4735</v>
      </c>
      <c r="G171" s="3" t="s">
        <v>22</v>
      </c>
      <c r="H171" s="3" t="s">
        <v>22</v>
      </c>
      <c r="I171" s="3" t="s">
        <v>22</v>
      </c>
      <c r="J171" s="87" t="s">
        <v>22</v>
      </c>
      <c r="K171" s="87" t="s">
        <v>22</v>
      </c>
      <c r="L171" s="4"/>
      <c r="M171" s="3">
        <v>101.0</v>
      </c>
      <c r="N171" s="3">
        <v>101.0</v>
      </c>
      <c r="O171" s="5" t="s">
        <v>22</v>
      </c>
      <c r="P171" s="5" t="s">
        <v>22</v>
      </c>
      <c r="Q171" s="5" t="s">
        <v>22</v>
      </c>
      <c r="R171" s="87" t="s">
        <v>22</v>
      </c>
      <c r="S171" s="87" t="s">
        <v>22</v>
      </c>
      <c r="T171" s="4"/>
      <c r="U171" s="5" t="s">
        <v>22</v>
      </c>
      <c r="V171" s="5" t="s">
        <v>22</v>
      </c>
      <c r="W171" s="5" t="s">
        <v>22</v>
      </c>
      <c r="X171" s="5" t="s">
        <v>22</v>
      </c>
      <c r="Y171" s="87" t="s">
        <v>22</v>
      </c>
      <c r="Z171" s="87" t="s">
        <v>22</v>
      </c>
      <c r="AA171" s="4"/>
      <c r="AB171" s="5" t="s">
        <v>22</v>
      </c>
      <c r="AC171" s="5" t="s">
        <v>22</v>
      </c>
      <c r="AD171" s="4"/>
      <c r="AE171" s="5" t="s">
        <v>22</v>
      </c>
      <c r="AF171" s="5" t="s">
        <v>22</v>
      </c>
      <c r="AG171" s="5" t="s">
        <v>22</v>
      </c>
      <c r="AH171" s="5" t="s">
        <v>22</v>
      </c>
      <c r="AI171" s="87" t="s">
        <v>22</v>
      </c>
      <c r="AJ171" s="87" t="s">
        <v>22</v>
      </c>
      <c r="AK171" s="4"/>
      <c r="AL171" s="5" t="s">
        <v>22</v>
      </c>
      <c r="AM171" s="5" t="s">
        <v>22</v>
      </c>
      <c r="AN171" s="5" t="s">
        <v>22</v>
      </c>
      <c r="AO171" s="87" t="s">
        <v>22</v>
      </c>
      <c r="AP171" s="87" t="s">
        <v>22</v>
      </c>
      <c r="AQ171" s="4"/>
      <c r="AR171" s="5" t="s">
        <v>22</v>
      </c>
      <c r="AS171" s="87" t="s">
        <v>4871</v>
      </c>
      <c r="AT171" s="5" t="s">
        <v>22</v>
      </c>
    </row>
    <row r="172">
      <c r="A172" s="4" t="s">
        <v>3975</v>
      </c>
      <c r="B172" s="147" t="str">
        <f> VLOOKUP($A172,datasets!$A:$B,2,0)</f>
        <v>Fleischer et al. 2021, The Cryosphere (BRUM54LP)</v>
      </c>
      <c r="C172" s="4" t="str">
        <f t="shared" si="1"/>
        <v>BRUM54LP.5.1</v>
      </c>
      <c r="D172" s="5" t="s">
        <v>4774</v>
      </c>
      <c r="E172" s="5" t="s">
        <v>4838</v>
      </c>
      <c r="F172" s="3" t="s">
        <v>4735</v>
      </c>
      <c r="G172" s="3" t="s">
        <v>22</v>
      </c>
      <c r="H172" s="3" t="s">
        <v>22</v>
      </c>
      <c r="I172" s="3" t="s">
        <v>22</v>
      </c>
      <c r="J172" s="87" t="s">
        <v>22</v>
      </c>
      <c r="K172" s="87" t="s">
        <v>22</v>
      </c>
      <c r="L172" s="4"/>
      <c r="M172" s="3">
        <v>101.0</v>
      </c>
      <c r="N172" s="3">
        <v>101.0</v>
      </c>
      <c r="O172" s="5" t="s">
        <v>22</v>
      </c>
      <c r="P172" s="5" t="s">
        <v>22</v>
      </c>
      <c r="Q172" s="5" t="s">
        <v>22</v>
      </c>
      <c r="R172" s="87" t="s">
        <v>22</v>
      </c>
      <c r="S172" s="87" t="s">
        <v>22</v>
      </c>
      <c r="T172" s="4"/>
      <c r="U172" s="5" t="s">
        <v>22</v>
      </c>
      <c r="V172" s="5" t="s">
        <v>22</v>
      </c>
      <c r="W172" s="5" t="s">
        <v>22</v>
      </c>
      <c r="X172" s="5" t="s">
        <v>22</v>
      </c>
      <c r="Y172" s="87" t="s">
        <v>22</v>
      </c>
      <c r="Z172" s="87" t="s">
        <v>22</v>
      </c>
      <c r="AA172" s="4"/>
      <c r="AB172" s="5" t="s">
        <v>22</v>
      </c>
      <c r="AC172" s="5" t="s">
        <v>22</v>
      </c>
      <c r="AD172" s="4"/>
      <c r="AE172" s="5" t="s">
        <v>22</v>
      </c>
      <c r="AF172" s="5" t="s">
        <v>22</v>
      </c>
      <c r="AG172" s="5" t="s">
        <v>22</v>
      </c>
      <c r="AH172" s="5" t="s">
        <v>22</v>
      </c>
      <c r="AI172" s="87" t="s">
        <v>22</v>
      </c>
      <c r="AJ172" s="87" t="s">
        <v>22</v>
      </c>
      <c r="AK172" s="4"/>
      <c r="AL172" s="5" t="s">
        <v>22</v>
      </c>
      <c r="AM172" s="5" t="s">
        <v>22</v>
      </c>
      <c r="AN172" s="5" t="s">
        <v>22</v>
      </c>
      <c r="AO172" s="87" t="s">
        <v>22</v>
      </c>
      <c r="AP172" s="87" t="s">
        <v>22</v>
      </c>
      <c r="AQ172" s="4"/>
      <c r="AR172" s="5" t="s">
        <v>22</v>
      </c>
      <c r="AS172" s="87" t="s">
        <v>4871</v>
      </c>
      <c r="AT172" s="5" t="s">
        <v>22</v>
      </c>
    </row>
    <row r="173">
      <c r="A173" s="87" t="s">
        <v>3976</v>
      </c>
      <c r="B173" s="147" t="str">
        <f> VLOOKUP($A173,datasets!$A:$B,2,0)</f>
        <v>Fox and Cziferszky 2008, The Photogrammetric Record (2DJYIF82)</v>
      </c>
      <c r="C173" s="4" t="str">
        <f t="shared" si="1"/>
        <v>2DJYIF82.1.1</v>
      </c>
      <c r="D173" s="87" t="s">
        <v>4739</v>
      </c>
      <c r="E173" s="87" t="s">
        <v>4739</v>
      </c>
      <c r="F173" s="3" t="s">
        <v>4740</v>
      </c>
      <c r="G173" s="3" t="s">
        <v>22</v>
      </c>
      <c r="H173" s="3" t="s">
        <v>22</v>
      </c>
      <c r="I173" s="3">
        <v>0.1</v>
      </c>
      <c r="J173" s="3">
        <v>0.1</v>
      </c>
      <c r="K173" s="87" t="s">
        <v>22</v>
      </c>
      <c r="L173" s="4"/>
      <c r="M173" s="3">
        <v>13.0</v>
      </c>
      <c r="N173" s="3">
        <v>13.0</v>
      </c>
      <c r="O173" s="3">
        <v>1.0</v>
      </c>
      <c r="P173" s="3">
        <v>1.5</v>
      </c>
      <c r="Q173" s="3">
        <v>1.8</v>
      </c>
      <c r="R173" s="87" t="s">
        <v>22</v>
      </c>
      <c r="S173" s="87" t="s">
        <v>22</v>
      </c>
      <c r="T173" s="4"/>
      <c r="U173" s="5">
        <v>20.0</v>
      </c>
      <c r="V173" s="5" t="s">
        <v>22</v>
      </c>
      <c r="W173" s="5" t="s">
        <v>22</v>
      </c>
      <c r="X173" s="5" t="s">
        <v>22</v>
      </c>
      <c r="Y173" s="87" t="s">
        <v>22</v>
      </c>
      <c r="Z173" s="87" t="s">
        <v>22</v>
      </c>
      <c r="AA173" s="4"/>
      <c r="AB173" s="5" t="s">
        <v>4741</v>
      </c>
      <c r="AC173" s="5" t="s">
        <v>4741</v>
      </c>
      <c r="AD173" s="4"/>
      <c r="AE173" s="5" t="s">
        <v>4740</v>
      </c>
      <c r="AF173" s="5" t="s">
        <v>22</v>
      </c>
      <c r="AG173" s="5" t="s">
        <v>22</v>
      </c>
      <c r="AH173" s="5" t="s">
        <v>22</v>
      </c>
      <c r="AI173" s="3" t="s">
        <v>22</v>
      </c>
      <c r="AJ173" s="3" t="s">
        <v>22</v>
      </c>
      <c r="AK173" s="4"/>
      <c r="AL173" s="5" t="s">
        <v>22</v>
      </c>
      <c r="AM173" s="5" t="s">
        <v>22</v>
      </c>
      <c r="AN173" s="5">
        <v>0.3</v>
      </c>
      <c r="AO173" s="3" t="s">
        <v>22</v>
      </c>
      <c r="AP173" s="3" t="s">
        <v>22</v>
      </c>
      <c r="AQ173" s="4"/>
      <c r="AR173" s="5" t="s">
        <v>4736</v>
      </c>
      <c r="AS173" s="5" t="s">
        <v>22</v>
      </c>
      <c r="AT173" s="5" t="s">
        <v>4872</v>
      </c>
    </row>
    <row r="174">
      <c r="A174" s="87" t="s">
        <v>3977</v>
      </c>
      <c r="B174" s="147" t="str">
        <f> VLOOKUP($A174,datasets!$A:$B,2,0)</f>
        <v>Fox and Cziferszky 2008, The Photogrammetric Record (2DJYIF82)</v>
      </c>
      <c r="C174" s="4" t="str">
        <f t="shared" si="1"/>
        <v>2DJYIF82.2.1</v>
      </c>
      <c r="D174" s="87" t="s">
        <v>4739</v>
      </c>
      <c r="E174" s="87" t="s">
        <v>4739</v>
      </c>
      <c r="F174" s="3" t="s">
        <v>4740</v>
      </c>
      <c r="G174" s="3" t="s">
        <v>22</v>
      </c>
      <c r="H174" s="3" t="s">
        <v>22</v>
      </c>
      <c r="I174" s="3">
        <v>0.1</v>
      </c>
      <c r="J174" s="3">
        <v>0.1</v>
      </c>
      <c r="K174" s="87" t="s">
        <v>22</v>
      </c>
      <c r="L174" s="4"/>
      <c r="M174" s="3">
        <v>20.0</v>
      </c>
      <c r="N174" s="3">
        <v>20.0</v>
      </c>
      <c r="O174" s="3">
        <v>1.0</v>
      </c>
      <c r="P174" s="3">
        <v>0.6</v>
      </c>
      <c r="Q174" s="3">
        <v>1.3</v>
      </c>
      <c r="R174" s="87" t="s">
        <v>22</v>
      </c>
      <c r="S174" s="87" t="s">
        <v>22</v>
      </c>
      <c r="T174" s="4"/>
      <c r="U174" s="5">
        <v>20.0</v>
      </c>
      <c r="V174" s="5" t="s">
        <v>22</v>
      </c>
      <c r="W174" s="5" t="s">
        <v>22</v>
      </c>
      <c r="X174" s="5" t="s">
        <v>22</v>
      </c>
      <c r="Y174" s="87" t="s">
        <v>22</v>
      </c>
      <c r="Z174" s="87" t="s">
        <v>22</v>
      </c>
      <c r="AA174" s="4"/>
      <c r="AB174" s="5" t="s">
        <v>4741</v>
      </c>
      <c r="AC174" s="5" t="s">
        <v>4741</v>
      </c>
      <c r="AD174" s="4"/>
      <c r="AE174" s="5" t="s">
        <v>4740</v>
      </c>
      <c r="AF174" s="5" t="s">
        <v>22</v>
      </c>
      <c r="AG174" s="5" t="s">
        <v>22</v>
      </c>
      <c r="AH174" s="5" t="s">
        <v>22</v>
      </c>
      <c r="AI174" s="3" t="s">
        <v>22</v>
      </c>
      <c r="AJ174" s="3" t="s">
        <v>22</v>
      </c>
      <c r="AK174" s="4"/>
      <c r="AL174" s="5" t="s">
        <v>22</v>
      </c>
      <c r="AM174" s="5" t="s">
        <v>22</v>
      </c>
      <c r="AN174" s="5">
        <v>0.5</v>
      </c>
      <c r="AO174" s="3" t="s">
        <v>22</v>
      </c>
      <c r="AP174" s="3" t="s">
        <v>22</v>
      </c>
      <c r="AQ174" s="4"/>
      <c r="AR174" s="5" t="s">
        <v>4736</v>
      </c>
      <c r="AS174" s="5" t="s">
        <v>22</v>
      </c>
      <c r="AT174" s="5" t="s">
        <v>4872</v>
      </c>
    </row>
    <row r="175">
      <c r="A175" s="87" t="s">
        <v>3978</v>
      </c>
      <c r="B175" s="147" t="str">
        <f> VLOOKUP($A175,datasets!$A:$B,2,0)</f>
        <v>Fox and Cziferszky 2008, The Photogrammetric Record (2DJYIF82)</v>
      </c>
      <c r="C175" s="4" t="str">
        <f t="shared" si="1"/>
        <v>2DJYIF82.3.1</v>
      </c>
      <c r="D175" s="87" t="s">
        <v>4739</v>
      </c>
      <c r="E175" s="87" t="s">
        <v>4739</v>
      </c>
      <c r="F175" s="3" t="s">
        <v>4740</v>
      </c>
      <c r="G175" s="3" t="s">
        <v>22</v>
      </c>
      <c r="H175" s="3" t="s">
        <v>22</v>
      </c>
      <c r="I175" s="3">
        <v>0.1</v>
      </c>
      <c r="J175" s="3">
        <v>0.1</v>
      </c>
      <c r="K175" s="87" t="s">
        <v>22</v>
      </c>
      <c r="L175" s="4"/>
      <c r="M175" s="3">
        <v>12.0</v>
      </c>
      <c r="N175" s="3">
        <v>12.0</v>
      </c>
      <c r="O175" s="3">
        <v>1.0</v>
      </c>
      <c r="P175" s="3">
        <v>0.9</v>
      </c>
      <c r="Q175" s="3">
        <v>1.2</v>
      </c>
      <c r="R175" s="87" t="s">
        <v>22</v>
      </c>
      <c r="S175" s="87" t="s">
        <v>22</v>
      </c>
      <c r="T175" s="4"/>
      <c r="U175" s="5">
        <v>20.0</v>
      </c>
      <c r="V175" s="5" t="s">
        <v>22</v>
      </c>
      <c r="W175" s="5" t="s">
        <v>22</v>
      </c>
      <c r="X175" s="5" t="s">
        <v>22</v>
      </c>
      <c r="Y175" s="87" t="s">
        <v>22</v>
      </c>
      <c r="Z175" s="87" t="s">
        <v>22</v>
      </c>
      <c r="AA175" s="4"/>
      <c r="AB175" s="5" t="s">
        <v>4741</v>
      </c>
      <c r="AC175" s="5" t="s">
        <v>4741</v>
      </c>
      <c r="AD175" s="4"/>
      <c r="AE175" s="5" t="s">
        <v>4740</v>
      </c>
      <c r="AF175" s="5" t="s">
        <v>22</v>
      </c>
      <c r="AG175" s="5" t="s">
        <v>22</v>
      </c>
      <c r="AH175" s="5" t="s">
        <v>22</v>
      </c>
      <c r="AI175" s="3" t="s">
        <v>22</v>
      </c>
      <c r="AJ175" s="3" t="s">
        <v>22</v>
      </c>
      <c r="AK175" s="4"/>
      <c r="AL175" s="5" t="s">
        <v>22</v>
      </c>
      <c r="AM175" s="5" t="s">
        <v>22</v>
      </c>
      <c r="AN175" s="5">
        <v>0.4</v>
      </c>
      <c r="AO175" s="3" t="s">
        <v>22</v>
      </c>
      <c r="AP175" s="3" t="s">
        <v>22</v>
      </c>
      <c r="AQ175" s="4"/>
      <c r="AR175" s="5" t="s">
        <v>4736</v>
      </c>
      <c r="AS175" s="5" t="s">
        <v>22</v>
      </c>
      <c r="AT175" s="5" t="s">
        <v>4872</v>
      </c>
    </row>
    <row r="176">
      <c r="A176" s="87" t="s">
        <v>3979</v>
      </c>
      <c r="B176" s="147" t="str">
        <f> VLOOKUP($A176,datasets!$A:$B,2,0)</f>
        <v>Fox and Cziferszky 2008, The Photogrammetric Record (2DJYIF82)</v>
      </c>
      <c r="C176" s="4" t="str">
        <f t="shared" si="1"/>
        <v>2DJYIF82.4.1</v>
      </c>
      <c r="D176" s="87" t="s">
        <v>4739</v>
      </c>
      <c r="E176" s="87" t="s">
        <v>4739</v>
      </c>
      <c r="F176" s="3" t="s">
        <v>4740</v>
      </c>
      <c r="G176" s="3" t="s">
        <v>22</v>
      </c>
      <c r="H176" s="3" t="s">
        <v>22</v>
      </c>
      <c r="I176" s="3">
        <v>0.1</v>
      </c>
      <c r="J176" s="3">
        <v>0.1</v>
      </c>
      <c r="K176" s="87" t="s">
        <v>22</v>
      </c>
      <c r="L176" s="4"/>
      <c r="M176" s="3">
        <v>14.0</v>
      </c>
      <c r="N176" s="3">
        <v>14.0</v>
      </c>
      <c r="O176" s="3">
        <v>0.2</v>
      </c>
      <c r="P176" s="3">
        <v>0.3</v>
      </c>
      <c r="Q176" s="3">
        <v>0.5</v>
      </c>
      <c r="R176" s="87" t="s">
        <v>22</v>
      </c>
      <c r="S176" s="87" t="s">
        <v>22</v>
      </c>
      <c r="T176" s="4"/>
      <c r="U176" s="5">
        <v>20.0</v>
      </c>
      <c r="V176" s="5" t="s">
        <v>22</v>
      </c>
      <c r="W176" s="5" t="s">
        <v>22</v>
      </c>
      <c r="X176" s="5" t="s">
        <v>22</v>
      </c>
      <c r="Y176" s="87" t="s">
        <v>22</v>
      </c>
      <c r="Z176" s="87" t="s">
        <v>22</v>
      </c>
      <c r="AA176" s="4"/>
      <c r="AB176" s="5" t="s">
        <v>4741</v>
      </c>
      <c r="AC176" s="5" t="s">
        <v>4741</v>
      </c>
      <c r="AD176" s="4"/>
      <c r="AE176" s="5" t="s">
        <v>4740</v>
      </c>
      <c r="AF176" s="5" t="s">
        <v>22</v>
      </c>
      <c r="AG176" s="5" t="s">
        <v>22</v>
      </c>
      <c r="AH176" s="5" t="s">
        <v>22</v>
      </c>
      <c r="AI176" s="3" t="s">
        <v>22</v>
      </c>
      <c r="AJ176" s="3" t="s">
        <v>22</v>
      </c>
      <c r="AK176" s="4"/>
      <c r="AL176" s="5" t="s">
        <v>22</v>
      </c>
      <c r="AM176" s="5" t="s">
        <v>22</v>
      </c>
      <c r="AN176" s="5">
        <v>0.3</v>
      </c>
      <c r="AO176" s="3" t="s">
        <v>22</v>
      </c>
      <c r="AP176" s="3" t="s">
        <v>22</v>
      </c>
      <c r="AQ176" s="4"/>
      <c r="AR176" s="5" t="s">
        <v>4736</v>
      </c>
      <c r="AS176" s="5" t="s">
        <v>22</v>
      </c>
      <c r="AT176" s="5" t="s">
        <v>4872</v>
      </c>
    </row>
    <row r="177">
      <c r="A177" s="87" t="s">
        <v>3980</v>
      </c>
      <c r="B177" s="147" t="str">
        <f> VLOOKUP($A177,datasets!$A:$B,2,0)</f>
        <v>Fox and Cziferszky 2008, The Photogrammetric Record (2DJYIF82)</v>
      </c>
      <c r="C177" s="4" t="str">
        <f t="shared" si="1"/>
        <v>2DJYIF82.5.1</v>
      </c>
      <c r="D177" s="87" t="s">
        <v>4739</v>
      </c>
      <c r="E177" s="87" t="s">
        <v>4739</v>
      </c>
      <c r="F177" s="3" t="s">
        <v>4740</v>
      </c>
      <c r="G177" s="3" t="s">
        <v>22</v>
      </c>
      <c r="H177" s="3" t="s">
        <v>22</v>
      </c>
      <c r="I177" s="3">
        <v>0.1</v>
      </c>
      <c r="J177" s="3">
        <v>0.1</v>
      </c>
      <c r="K177" s="87" t="s">
        <v>22</v>
      </c>
      <c r="L177" s="4"/>
      <c r="M177" s="3">
        <v>5.0</v>
      </c>
      <c r="N177" s="3">
        <v>5.0</v>
      </c>
      <c r="O177" s="3">
        <v>0.19</v>
      </c>
      <c r="P177" s="3">
        <v>0.13</v>
      </c>
      <c r="Q177" s="3">
        <v>0.19</v>
      </c>
      <c r="R177" s="87" t="s">
        <v>22</v>
      </c>
      <c r="S177" s="87" t="s">
        <v>22</v>
      </c>
      <c r="T177" s="4"/>
      <c r="U177" s="5">
        <v>20.0</v>
      </c>
      <c r="V177" s="5" t="s">
        <v>22</v>
      </c>
      <c r="W177" s="5" t="s">
        <v>22</v>
      </c>
      <c r="X177" s="5" t="s">
        <v>22</v>
      </c>
      <c r="Y177" s="87" t="s">
        <v>22</v>
      </c>
      <c r="Z177" s="87" t="s">
        <v>22</v>
      </c>
      <c r="AA177" s="4"/>
      <c r="AB177" s="5" t="s">
        <v>4741</v>
      </c>
      <c r="AC177" s="5" t="s">
        <v>4741</v>
      </c>
      <c r="AD177" s="4"/>
      <c r="AE177" s="5" t="s">
        <v>4740</v>
      </c>
      <c r="AF177" s="5" t="s">
        <v>22</v>
      </c>
      <c r="AG177" s="5" t="s">
        <v>22</v>
      </c>
      <c r="AH177" s="5" t="s">
        <v>22</v>
      </c>
      <c r="AI177" s="3" t="s">
        <v>22</v>
      </c>
      <c r="AJ177" s="3" t="s">
        <v>22</v>
      </c>
      <c r="AK177" s="4"/>
      <c r="AL177" s="5" t="s">
        <v>22</v>
      </c>
      <c r="AM177" s="5" t="s">
        <v>22</v>
      </c>
      <c r="AN177" s="5">
        <v>0.2</v>
      </c>
      <c r="AO177" s="3" t="s">
        <v>22</v>
      </c>
      <c r="AP177" s="3" t="s">
        <v>22</v>
      </c>
      <c r="AQ177" s="4"/>
      <c r="AR177" s="5" t="s">
        <v>4736</v>
      </c>
      <c r="AS177" s="5" t="s">
        <v>22</v>
      </c>
      <c r="AT177" s="5" t="s">
        <v>4872</v>
      </c>
    </row>
    <row r="178">
      <c r="A178" s="4" t="s">
        <v>3981</v>
      </c>
      <c r="B178" s="147" t="str">
        <f> VLOOKUP($A178,datasets!$A:$B,2,0)</f>
        <v>Frankl et al. 2015, International Journal of Digital Earth (KR7QGQ96)</v>
      </c>
      <c r="C178" s="4" t="str">
        <f t="shared" si="1"/>
        <v>KR7QGQ96.1.1</v>
      </c>
      <c r="D178" s="5" t="s">
        <v>4873</v>
      </c>
      <c r="E178" s="3" t="s">
        <v>4785</v>
      </c>
      <c r="F178" s="3" t="s">
        <v>4735</v>
      </c>
      <c r="G178" s="87" t="s">
        <v>22</v>
      </c>
      <c r="H178" s="85" t="s">
        <v>22</v>
      </c>
      <c r="I178" s="87" t="s">
        <v>22</v>
      </c>
      <c r="J178" s="87" t="s">
        <v>22</v>
      </c>
      <c r="K178" s="87" t="s">
        <v>22</v>
      </c>
      <c r="L178" s="85"/>
      <c r="M178" s="3">
        <v>15.0</v>
      </c>
      <c r="N178" s="3">
        <v>15.0</v>
      </c>
      <c r="O178" s="3">
        <v>28.5</v>
      </c>
      <c r="P178" s="3">
        <v>35.4</v>
      </c>
      <c r="Q178" s="3">
        <v>50.7</v>
      </c>
      <c r="R178" s="87" t="s">
        <v>22</v>
      </c>
      <c r="S178" s="87" t="s">
        <v>22</v>
      </c>
      <c r="T178" s="4"/>
      <c r="U178" s="3" t="s">
        <v>22</v>
      </c>
      <c r="V178" s="5" t="s">
        <v>22</v>
      </c>
      <c r="W178" s="5" t="s">
        <v>22</v>
      </c>
      <c r="X178" s="5" t="s">
        <v>22</v>
      </c>
      <c r="Y178" s="87" t="s">
        <v>22</v>
      </c>
      <c r="Z178" s="87" t="s">
        <v>22</v>
      </c>
      <c r="AA178" s="4"/>
      <c r="AB178" s="3" t="s">
        <v>3766</v>
      </c>
      <c r="AC178" s="3" t="s">
        <v>3766</v>
      </c>
      <c r="AD178" s="4"/>
      <c r="AE178" s="3" t="s">
        <v>4740</v>
      </c>
      <c r="AF178" s="5" t="s">
        <v>22</v>
      </c>
      <c r="AG178" s="5" t="s">
        <v>22</v>
      </c>
      <c r="AH178" s="5" t="s">
        <v>22</v>
      </c>
      <c r="AI178" s="3" t="s">
        <v>22</v>
      </c>
      <c r="AJ178" s="3" t="s">
        <v>22</v>
      </c>
      <c r="AK178" s="4"/>
      <c r="AL178" s="3">
        <v>28.5</v>
      </c>
      <c r="AM178" s="3">
        <v>35.4</v>
      </c>
      <c r="AN178" s="3">
        <v>50.7</v>
      </c>
      <c r="AO178" s="3" t="s">
        <v>22</v>
      </c>
      <c r="AP178" s="3" t="s">
        <v>22</v>
      </c>
      <c r="AQ178" s="4"/>
      <c r="AR178" s="3" t="s">
        <v>4743</v>
      </c>
      <c r="AS178" s="3" t="s">
        <v>22</v>
      </c>
      <c r="AT178" s="3" t="s">
        <v>4874</v>
      </c>
    </row>
    <row r="179">
      <c r="A179" s="87" t="s">
        <v>3985</v>
      </c>
      <c r="B179" s="147" t="str">
        <f> VLOOKUP($A179,datasets!$A:$B,2,0)</f>
        <v>Galiatsatos et al. 2005, 25th EARSeL symposium, workshop on 3D remote sensing (WW4K3NXX)</v>
      </c>
      <c r="C179" s="4" t="str">
        <f t="shared" si="1"/>
        <v>WW4K3NXX.1.1</v>
      </c>
      <c r="D179" s="87" t="s">
        <v>4875</v>
      </c>
      <c r="E179" s="85" t="s">
        <v>4876</v>
      </c>
      <c r="F179" s="3" t="s">
        <v>4735</v>
      </c>
      <c r="G179" s="87" t="s">
        <v>22</v>
      </c>
      <c r="H179" s="85" t="s">
        <v>22</v>
      </c>
      <c r="I179" s="87" t="s">
        <v>22</v>
      </c>
      <c r="J179" s="87" t="s">
        <v>22</v>
      </c>
      <c r="K179" s="87" t="s">
        <v>22</v>
      </c>
      <c r="L179" s="4"/>
      <c r="M179" s="3">
        <v>11.0</v>
      </c>
      <c r="N179" s="3">
        <v>11.0</v>
      </c>
      <c r="O179" s="5" t="s">
        <v>22</v>
      </c>
      <c r="P179" s="5" t="s">
        <v>22</v>
      </c>
      <c r="Q179" s="5" t="s">
        <v>22</v>
      </c>
      <c r="R179" s="5" t="s">
        <v>22</v>
      </c>
      <c r="S179" s="3">
        <v>3.377</v>
      </c>
      <c r="T179" s="4"/>
      <c r="U179" s="85" t="s">
        <v>22</v>
      </c>
      <c r="V179" s="85" t="s">
        <v>22</v>
      </c>
      <c r="W179" s="85" t="s">
        <v>22</v>
      </c>
      <c r="X179" s="85" t="s">
        <v>22</v>
      </c>
      <c r="Y179" s="3" t="s">
        <v>22</v>
      </c>
      <c r="Z179" s="3" t="s">
        <v>22</v>
      </c>
      <c r="AA179" s="4"/>
      <c r="AB179" s="87" t="s">
        <v>4877</v>
      </c>
      <c r="AC179" s="3" t="s">
        <v>4806</v>
      </c>
      <c r="AD179" s="4"/>
      <c r="AE179" s="3" t="s">
        <v>4735</v>
      </c>
      <c r="AF179" s="5" t="s">
        <v>22</v>
      </c>
      <c r="AG179" s="5" t="s">
        <v>22</v>
      </c>
      <c r="AH179" s="5" t="s">
        <v>22</v>
      </c>
      <c r="AI179" s="3" t="s">
        <v>22</v>
      </c>
      <c r="AJ179" s="3" t="s">
        <v>22</v>
      </c>
      <c r="AK179" s="4"/>
      <c r="AL179" s="5" t="s">
        <v>22</v>
      </c>
      <c r="AM179" s="5" t="s">
        <v>22</v>
      </c>
      <c r="AN179" s="3">
        <v>8.98</v>
      </c>
      <c r="AO179" s="3" t="s">
        <v>22</v>
      </c>
      <c r="AP179" s="3" t="s">
        <v>22</v>
      </c>
      <c r="AQ179" s="4"/>
      <c r="AR179" s="3" t="s">
        <v>4736</v>
      </c>
      <c r="AS179" s="3" t="s">
        <v>22</v>
      </c>
      <c r="AT179" s="3" t="s">
        <v>4878</v>
      </c>
    </row>
    <row r="180">
      <c r="A180" s="87" t="s">
        <v>3989</v>
      </c>
      <c r="B180" s="147" t="str">
        <f> VLOOKUP($A180,datasets!$A:$B,2,0)</f>
        <v>Galiatsatos et al. 2005, 25th EARSeL symposium, workshop on 3D remote sensing (WW4K3NXX)</v>
      </c>
      <c r="C180" s="4" t="str">
        <f t="shared" si="1"/>
        <v>WW4K3NXX.2.1</v>
      </c>
      <c r="D180" s="87" t="s">
        <v>4875</v>
      </c>
      <c r="E180" s="85" t="s">
        <v>4876</v>
      </c>
      <c r="F180" s="3" t="s">
        <v>4735</v>
      </c>
      <c r="G180" s="87" t="s">
        <v>22</v>
      </c>
      <c r="H180" s="85" t="s">
        <v>22</v>
      </c>
      <c r="I180" s="87" t="s">
        <v>22</v>
      </c>
      <c r="J180" s="87" t="s">
        <v>22</v>
      </c>
      <c r="K180" s="87" t="s">
        <v>22</v>
      </c>
      <c r="L180" s="4"/>
      <c r="M180" s="3">
        <v>11.0</v>
      </c>
      <c r="N180" s="3">
        <v>11.0</v>
      </c>
      <c r="O180" s="5" t="s">
        <v>22</v>
      </c>
      <c r="P180" s="5" t="s">
        <v>22</v>
      </c>
      <c r="Q180" s="5" t="s">
        <v>22</v>
      </c>
      <c r="R180" s="5" t="s">
        <v>22</v>
      </c>
      <c r="S180" s="3">
        <v>4.461</v>
      </c>
      <c r="T180" s="4"/>
      <c r="U180" s="85" t="s">
        <v>22</v>
      </c>
      <c r="V180" s="85" t="s">
        <v>22</v>
      </c>
      <c r="W180" s="85" t="s">
        <v>22</v>
      </c>
      <c r="X180" s="85" t="s">
        <v>22</v>
      </c>
      <c r="Y180" s="3" t="s">
        <v>22</v>
      </c>
      <c r="Z180" s="3" t="s">
        <v>22</v>
      </c>
      <c r="AA180" s="4"/>
      <c r="AB180" s="87" t="s">
        <v>4877</v>
      </c>
      <c r="AC180" s="3" t="s">
        <v>4806</v>
      </c>
      <c r="AD180" s="4"/>
      <c r="AE180" s="3" t="s">
        <v>4735</v>
      </c>
      <c r="AF180" s="5" t="s">
        <v>22</v>
      </c>
      <c r="AG180" s="5" t="s">
        <v>22</v>
      </c>
      <c r="AH180" s="5" t="s">
        <v>22</v>
      </c>
      <c r="AI180" s="3" t="s">
        <v>22</v>
      </c>
      <c r="AJ180" s="3" t="s">
        <v>22</v>
      </c>
      <c r="AK180" s="4"/>
      <c r="AL180" s="5" t="s">
        <v>22</v>
      </c>
      <c r="AM180" s="5" t="s">
        <v>22</v>
      </c>
      <c r="AN180" s="3">
        <v>7.97</v>
      </c>
      <c r="AO180" s="3" t="s">
        <v>22</v>
      </c>
      <c r="AP180" s="3" t="s">
        <v>22</v>
      </c>
      <c r="AQ180" s="4"/>
      <c r="AR180" s="3" t="s">
        <v>4736</v>
      </c>
      <c r="AS180" s="3" t="s">
        <v>22</v>
      </c>
      <c r="AT180" s="3" t="s">
        <v>4878</v>
      </c>
    </row>
    <row r="181">
      <c r="A181" s="87" t="s">
        <v>3990</v>
      </c>
      <c r="B181" s="147" t="str">
        <f> VLOOKUP($A181,datasets!$A:$B,2,0)</f>
        <v>Galiatsatos et al. 2005, 25th EARSeL symposium, workshop on 3D remote sensing (WW4K3NXX)</v>
      </c>
      <c r="C181" s="4" t="str">
        <f t="shared" si="1"/>
        <v>WW4K3NXX.3.1</v>
      </c>
      <c r="D181" s="87" t="s">
        <v>4875</v>
      </c>
      <c r="E181" s="85" t="s">
        <v>4876</v>
      </c>
      <c r="F181" s="3" t="s">
        <v>4735</v>
      </c>
      <c r="G181" s="87" t="s">
        <v>22</v>
      </c>
      <c r="H181" s="85" t="s">
        <v>22</v>
      </c>
      <c r="I181" s="87" t="s">
        <v>22</v>
      </c>
      <c r="J181" s="87" t="s">
        <v>22</v>
      </c>
      <c r="K181" s="87" t="s">
        <v>22</v>
      </c>
      <c r="L181" s="4"/>
      <c r="M181" s="3">
        <v>13.0</v>
      </c>
      <c r="N181" s="3">
        <v>13.0</v>
      </c>
      <c r="O181" s="5" t="s">
        <v>22</v>
      </c>
      <c r="P181" s="5" t="s">
        <v>22</v>
      </c>
      <c r="Q181" s="5" t="s">
        <v>22</v>
      </c>
      <c r="R181" s="5" t="s">
        <v>22</v>
      </c>
      <c r="S181" s="3">
        <v>3.83</v>
      </c>
      <c r="T181" s="4"/>
      <c r="U181" s="85" t="s">
        <v>22</v>
      </c>
      <c r="V181" s="85" t="s">
        <v>22</v>
      </c>
      <c r="W181" s="85" t="s">
        <v>22</v>
      </c>
      <c r="X181" s="85" t="s">
        <v>22</v>
      </c>
      <c r="Y181" s="3" t="s">
        <v>22</v>
      </c>
      <c r="Z181" s="3" t="s">
        <v>22</v>
      </c>
      <c r="AA181" s="4"/>
      <c r="AB181" s="87" t="s">
        <v>4877</v>
      </c>
      <c r="AC181" s="3" t="s">
        <v>4806</v>
      </c>
      <c r="AD181" s="4"/>
      <c r="AE181" s="3" t="s">
        <v>4735</v>
      </c>
      <c r="AF181" s="5" t="s">
        <v>22</v>
      </c>
      <c r="AG181" s="5" t="s">
        <v>22</v>
      </c>
      <c r="AH181" s="5" t="s">
        <v>22</v>
      </c>
      <c r="AI181" s="3" t="s">
        <v>22</v>
      </c>
      <c r="AJ181" s="3" t="s">
        <v>22</v>
      </c>
      <c r="AK181" s="4"/>
      <c r="AL181" s="5" t="s">
        <v>22</v>
      </c>
      <c r="AM181" s="5" t="s">
        <v>22</v>
      </c>
      <c r="AN181" s="3">
        <v>5.03</v>
      </c>
      <c r="AO181" s="3" t="s">
        <v>22</v>
      </c>
      <c r="AP181" s="3" t="s">
        <v>22</v>
      </c>
      <c r="AQ181" s="4"/>
      <c r="AR181" s="3" t="s">
        <v>4736</v>
      </c>
      <c r="AS181" s="3" t="s">
        <v>22</v>
      </c>
      <c r="AT181" s="3" t="s">
        <v>4878</v>
      </c>
    </row>
    <row r="182">
      <c r="A182" s="4" t="s">
        <v>3991</v>
      </c>
      <c r="B182" s="147" t="str">
        <f> VLOOKUP($A182,datasets!$A:$B,2,0)</f>
        <v>Geyman et al. 2022, Nature (PXC5ENIG)</v>
      </c>
      <c r="C182" s="4" t="str">
        <f t="shared" si="1"/>
        <v>PXC5ENIG.1.1</v>
      </c>
      <c r="D182" s="87" t="s">
        <v>4756</v>
      </c>
      <c r="E182" s="87" t="s">
        <v>4782</v>
      </c>
      <c r="F182" s="3" t="s">
        <v>4735</v>
      </c>
      <c r="G182" s="3" t="s">
        <v>22</v>
      </c>
      <c r="H182" s="3" t="s">
        <v>22</v>
      </c>
      <c r="I182" s="3" t="s">
        <v>22</v>
      </c>
      <c r="J182" s="87" t="s">
        <v>22</v>
      </c>
      <c r="K182" s="87" t="s">
        <v>22</v>
      </c>
      <c r="L182" s="4"/>
      <c r="M182" s="3">
        <v>4784.0</v>
      </c>
      <c r="N182" s="3">
        <v>4784.0</v>
      </c>
      <c r="O182" s="3" t="s">
        <v>22</v>
      </c>
      <c r="P182" s="3" t="s">
        <v>22</v>
      </c>
      <c r="Q182" s="3" t="s">
        <v>22</v>
      </c>
      <c r="R182" s="3" t="s">
        <v>22</v>
      </c>
      <c r="S182" s="3" t="s">
        <v>22</v>
      </c>
      <c r="T182" s="4"/>
      <c r="U182" s="3" t="s">
        <v>22</v>
      </c>
      <c r="V182" s="3" t="s">
        <v>22</v>
      </c>
      <c r="W182" s="3" t="s">
        <v>22</v>
      </c>
      <c r="X182" s="3" t="s">
        <v>22</v>
      </c>
      <c r="Y182" s="3" t="s">
        <v>22</v>
      </c>
      <c r="Z182" s="3" t="s">
        <v>22</v>
      </c>
      <c r="AA182" s="4"/>
      <c r="AB182" s="3" t="s">
        <v>4782</v>
      </c>
      <c r="AC182" s="3" t="s">
        <v>4782</v>
      </c>
      <c r="AD182" s="4"/>
      <c r="AE182" s="3" t="s">
        <v>4735</v>
      </c>
      <c r="AF182" s="3" t="s">
        <v>22</v>
      </c>
      <c r="AG182" s="3" t="s">
        <v>22</v>
      </c>
      <c r="AH182" s="3" t="s">
        <v>22</v>
      </c>
      <c r="AI182" s="3" t="s">
        <v>22</v>
      </c>
      <c r="AJ182" s="3" t="s">
        <v>22</v>
      </c>
      <c r="AK182" s="4"/>
      <c r="AL182" s="5" t="s">
        <v>22</v>
      </c>
      <c r="AM182" s="5" t="s">
        <v>22</v>
      </c>
      <c r="AN182" s="3">
        <v>5.4</v>
      </c>
      <c r="AO182" s="3" t="s">
        <v>22</v>
      </c>
      <c r="AP182" s="3" t="s">
        <v>22</v>
      </c>
      <c r="AQ182" s="4"/>
      <c r="AR182" s="3" t="s">
        <v>4879</v>
      </c>
      <c r="AS182" s="5" t="s">
        <v>4880</v>
      </c>
      <c r="AT182" s="5" t="s">
        <v>4881</v>
      </c>
    </row>
    <row r="183">
      <c r="A183" s="87" t="s">
        <v>2032</v>
      </c>
      <c r="B183" s="147" t="str">
        <f> VLOOKUP($A183,datasets!$A:$B,2,0)</f>
        <v>Ghuffar et al. 2022, IEEE Transactions on Geoscience and Remote Sensing (5VQYMDG3)</v>
      </c>
      <c r="C183" s="4" t="str">
        <f t="shared" si="1"/>
        <v>5VQYMDG3.1.1</v>
      </c>
      <c r="D183" s="87" t="s">
        <v>4882</v>
      </c>
      <c r="E183" s="87" t="s">
        <v>4883</v>
      </c>
      <c r="F183" s="3" t="s">
        <v>4735</v>
      </c>
      <c r="G183" s="3" t="s">
        <v>22</v>
      </c>
      <c r="H183" s="3" t="s">
        <v>22</v>
      </c>
      <c r="I183" s="3" t="s">
        <v>22</v>
      </c>
      <c r="J183" s="87" t="s">
        <v>22</v>
      </c>
      <c r="K183" s="87" t="s">
        <v>22</v>
      </c>
      <c r="L183" s="4"/>
      <c r="M183" s="3" t="s">
        <v>22</v>
      </c>
      <c r="N183" s="3" t="s">
        <v>22</v>
      </c>
      <c r="O183" s="3" t="s">
        <v>22</v>
      </c>
      <c r="P183" s="3" t="s">
        <v>22</v>
      </c>
      <c r="Q183" s="3" t="s">
        <v>22</v>
      </c>
      <c r="R183" s="3" t="s">
        <v>22</v>
      </c>
      <c r="S183" s="3" t="s">
        <v>22</v>
      </c>
      <c r="T183" s="4"/>
      <c r="U183" s="3" t="s">
        <v>22</v>
      </c>
      <c r="V183" s="3" t="s">
        <v>22</v>
      </c>
      <c r="W183" s="3" t="s">
        <v>22</v>
      </c>
      <c r="X183" s="3">
        <v>8.42</v>
      </c>
      <c r="Y183" s="5">
        <v>6.63</v>
      </c>
      <c r="Z183" s="3" t="s">
        <v>22</v>
      </c>
      <c r="AA183" s="4"/>
      <c r="AB183" s="87" t="s">
        <v>4884</v>
      </c>
      <c r="AC183" s="3" t="s">
        <v>4806</v>
      </c>
      <c r="AD183" s="4"/>
      <c r="AE183" s="3" t="s">
        <v>4735</v>
      </c>
      <c r="AF183" s="151" t="s">
        <v>22</v>
      </c>
      <c r="AG183" s="151" t="s">
        <v>22</v>
      </c>
      <c r="AH183" s="151" t="s">
        <v>22</v>
      </c>
      <c r="AI183" s="3" t="s">
        <v>22</v>
      </c>
      <c r="AJ183" s="3" t="s">
        <v>22</v>
      </c>
      <c r="AK183" s="4"/>
      <c r="AL183" s="87" t="s">
        <v>22</v>
      </c>
      <c r="AM183" s="87" t="s">
        <v>22</v>
      </c>
      <c r="AN183" s="87">
        <v>4.15</v>
      </c>
      <c r="AO183" s="3" t="s">
        <v>22</v>
      </c>
      <c r="AP183" s="3" t="s">
        <v>22</v>
      </c>
      <c r="AQ183" s="4"/>
      <c r="AR183" s="87" t="s">
        <v>4778</v>
      </c>
      <c r="AS183" s="87" t="s">
        <v>4885</v>
      </c>
      <c r="AT183" s="83" t="s">
        <v>22</v>
      </c>
    </row>
    <row r="184">
      <c r="A184" s="87" t="s">
        <v>2034</v>
      </c>
      <c r="B184" s="147" t="str">
        <f> VLOOKUP($A184,datasets!$A:$B,2,0)</f>
        <v>Ghuffar et al. 2022, IEEE Transactions on Geoscience and Remote Sensing (5VQYMDG3)</v>
      </c>
      <c r="C184" s="4" t="str">
        <f t="shared" si="1"/>
        <v>5VQYMDG3.2.1</v>
      </c>
      <c r="D184" s="87" t="s">
        <v>4886</v>
      </c>
      <c r="E184" s="87" t="s">
        <v>4887</v>
      </c>
      <c r="F184" s="3" t="s">
        <v>4735</v>
      </c>
      <c r="G184" s="3">
        <v>7.5</v>
      </c>
      <c r="H184" s="3">
        <v>7.5</v>
      </c>
      <c r="I184" s="3" t="s">
        <v>22</v>
      </c>
      <c r="J184" s="87" t="s">
        <v>22</v>
      </c>
      <c r="K184" s="87" t="s">
        <v>22</v>
      </c>
      <c r="L184" s="4"/>
      <c r="M184" s="3" t="s">
        <v>22</v>
      </c>
      <c r="N184" s="3" t="s">
        <v>22</v>
      </c>
      <c r="O184" s="3" t="s">
        <v>22</v>
      </c>
      <c r="P184" s="3" t="s">
        <v>22</v>
      </c>
      <c r="Q184" s="3" t="s">
        <v>22</v>
      </c>
      <c r="R184" s="3" t="s">
        <v>22</v>
      </c>
      <c r="S184" s="3" t="s">
        <v>22</v>
      </c>
      <c r="T184" s="4"/>
      <c r="U184" s="3" t="s">
        <v>22</v>
      </c>
      <c r="V184" s="3" t="s">
        <v>22</v>
      </c>
      <c r="W184" s="3" t="s">
        <v>22</v>
      </c>
      <c r="X184" s="3" t="s">
        <v>22</v>
      </c>
      <c r="Y184" s="3" t="s">
        <v>22</v>
      </c>
      <c r="Z184" s="3" t="s">
        <v>22</v>
      </c>
      <c r="AA184" s="4"/>
      <c r="AB184" s="87" t="s">
        <v>4751</v>
      </c>
      <c r="AC184" s="3" t="s">
        <v>4801</v>
      </c>
      <c r="AD184" s="4"/>
      <c r="AE184" s="3" t="s">
        <v>4735</v>
      </c>
      <c r="AF184" s="151" t="s">
        <v>22</v>
      </c>
      <c r="AG184" s="151" t="s">
        <v>22</v>
      </c>
      <c r="AH184" s="151" t="s">
        <v>22</v>
      </c>
      <c r="AI184" s="3" t="s">
        <v>22</v>
      </c>
      <c r="AJ184" s="3" t="s">
        <v>22</v>
      </c>
      <c r="AK184" s="4"/>
      <c r="AL184" s="87" t="s">
        <v>22</v>
      </c>
      <c r="AM184" s="87" t="s">
        <v>22</v>
      </c>
      <c r="AN184" s="87">
        <v>10.18</v>
      </c>
      <c r="AO184" s="3" t="s">
        <v>22</v>
      </c>
      <c r="AP184" s="3" t="s">
        <v>22</v>
      </c>
      <c r="AQ184" s="4"/>
      <c r="AR184" s="87" t="s">
        <v>4778</v>
      </c>
      <c r="AS184" s="87" t="s">
        <v>4885</v>
      </c>
      <c r="AT184" s="83" t="s">
        <v>22</v>
      </c>
    </row>
    <row r="185">
      <c r="A185" s="87" t="s">
        <v>2036</v>
      </c>
      <c r="B185" s="147" t="str">
        <f> VLOOKUP($A185,datasets!$A:$B,2,0)</f>
        <v>Ghuffar et al. 2022, IEEE Transactions on Geoscience and Remote Sensing (5VQYMDG3)</v>
      </c>
      <c r="C185" s="4" t="str">
        <f t="shared" si="1"/>
        <v>5VQYMDG3.3.1</v>
      </c>
      <c r="D185" s="87" t="s">
        <v>4886</v>
      </c>
      <c r="E185" s="87" t="s">
        <v>4887</v>
      </c>
      <c r="F185" s="3" t="s">
        <v>4735</v>
      </c>
      <c r="G185" s="3">
        <v>7.5</v>
      </c>
      <c r="H185" s="3">
        <v>7.5</v>
      </c>
      <c r="I185" s="3" t="s">
        <v>22</v>
      </c>
      <c r="J185" s="87" t="s">
        <v>22</v>
      </c>
      <c r="K185" s="87" t="s">
        <v>22</v>
      </c>
      <c r="L185" s="4"/>
      <c r="M185" s="3" t="s">
        <v>22</v>
      </c>
      <c r="N185" s="3" t="s">
        <v>22</v>
      </c>
      <c r="O185" s="3" t="s">
        <v>22</v>
      </c>
      <c r="P185" s="3" t="s">
        <v>22</v>
      </c>
      <c r="Q185" s="3" t="s">
        <v>22</v>
      </c>
      <c r="R185" s="3" t="s">
        <v>22</v>
      </c>
      <c r="S185" s="3" t="s">
        <v>22</v>
      </c>
      <c r="T185" s="4"/>
      <c r="U185" s="3" t="s">
        <v>22</v>
      </c>
      <c r="V185" s="3" t="s">
        <v>22</v>
      </c>
      <c r="W185" s="3" t="s">
        <v>22</v>
      </c>
      <c r="X185" s="3" t="s">
        <v>22</v>
      </c>
      <c r="Y185" s="3" t="s">
        <v>22</v>
      </c>
      <c r="Z185" s="3" t="s">
        <v>22</v>
      </c>
      <c r="AA185" s="4"/>
      <c r="AB185" s="87" t="s">
        <v>4887</v>
      </c>
      <c r="AC185" s="3" t="s">
        <v>4888</v>
      </c>
      <c r="AD185" s="4"/>
      <c r="AE185" s="3" t="s">
        <v>4735</v>
      </c>
      <c r="AF185" s="151" t="s">
        <v>22</v>
      </c>
      <c r="AG185" s="151" t="s">
        <v>22</v>
      </c>
      <c r="AH185" s="151" t="s">
        <v>22</v>
      </c>
      <c r="AI185" s="3" t="s">
        <v>22</v>
      </c>
      <c r="AJ185" s="3" t="s">
        <v>22</v>
      </c>
      <c r="AK185" s="4"/>
      <c r="AL185" s="87" t="s">
        <v>22</v>
      </c>
      <c r="AM185" s="87" t="s">
        <v>22</v>
      </c>
      <c r="AN185" s="87" t="s">
        <v>22</v>
      </c>
      <c r="AO185" s="3" t="s">
        <v>22</v>
      </c>
      <c r="AP185" s="3" t="s">
        <v>22</v>
      </c>
      <c r="AQ185" s="4"/>
      <c r="AR185" s="87" t="s">
        <v>22</v>
      </c>
      <c r="AS185" s="87" t="s">
        <v>4885</v>
      </c>
      <c r="AT185" s="87" t="s">
        <v>4889</v>
      </c>
    </row>
    <row r="186">
      <c r="A186" s="87" t="s">
        <v>2039</v>
      </c>
      <c r="B186" s="147" t="str">
        <f> VLOOKUP($A186,datasets!$A:$B,2,0)</f>
        <v>Ghuffar et al. 2023, The Cryosphere (5NBV3ZJ8)</v>
      </c>
      <c r="C186" s="4" t="str">
        <f t="shared" si="1"/>
        <v>5NBV3ZJ8.1.1</v>
      </c>
      <c r="D186" s="87" t="s">
        <v>4886</v>
      </c>
      <c r="E186" s="87" t="s">
        <v>4887</v>
      </c>
      <c r="F186" s="3" t="s">
        <v>4735</v>
      </c>
      <c r="G186" s="3">
        <v>7.5</v>
      </c>
      <c r="H186" s="3">
        <v>7.5</v>
      </c>
      <c r="I186" s="3" t="s">
        <v>22</v>
      </c>
      <c r="J186" s="87" t="s">
        <v>22</v>
      </c>
      <c r="K186" s="87" t="s">
        <v>22</v>
      </c>
      <c r="L186" s="4"/>
      <c r="M186" s="3" t="s">
        <v>22</v>
      </c>
      <c r="N186" s="3" t="s">
        <v>22</v>
      </c>
      <c r="O186" s="3" t="s">
        <v>22</v>
      </c>
      <c r="P186" s="3" t="s">
        <v>22</v>
      </c>
      <c r="Q186" s="3" t="s">
        <v>22</v>
      </c>
      <c r="R186" s="3" t="s">
        <v>22</v>
      </c>
      <c r="S186" s="3" t="s">
        <v>22</v>
      </c>
      <c r="T186" s="4"/>
      <c r="U186" s="3" t="s">
        <v>22</v>
      </c>
      <c r="V186" s="3" t="s">
        <v>22</v>
      </c>
      <c r="W186" s="3" t="s">
        <v>22</v>
      </c>
      <c r="X186" s="3" t="s">
        <v>22</v>
      </c>
      <c r="Y186" s="3" t="s">
        <v>22</v>
      </c>
      <c r="Z186" s="3" t="s">
        <v>22</v>
      </c>
      <c r="AA186" s="4"/>
      <c r="AB186" s="87" t="s">
        <v>4890</v>
      </c>
      <c r="AC186" s="3" t="s">
        <v>4891</v>
      </c>
      <c r="AD186" s="4"/>
      <c r="AE186" s="3" t="s">
        <v>4735</v>
      </c>
      <c r="AF186" s="151" t="s">
        <v>22</v>
      </c>
      <c r="AG186" s="151" t="s">
        <v>22</v>
      </c>
      <c r="AH186" s="151" t="s">
        <v>22</v>
      </c>
      <c r="AI186" s="3" t="s">
        <v>22</v>
      </c>
      <c r="AJ186" s="3" t="s">
        <v>22</v>
      </c>
      <c r="AK186" s="4"/>
      <c r="AL186" s="151" t="s">
        <v>22</v>
      </c>
      <c r="AM186" s="151" t="s">
        <v>22</v>
      </c>
      <c r="AN186" s="87">
        <v>3.35</v>
      </c>
      <c r="AO186" s="3" t="s">
        <v>22</v>
      </c>
      <c r="AP186" s="3" t="s">
        <v>22</v>
      </c>
      <c r="AQ186" s="4"/>
      <c r="AR186" s="87" t="s">
        <v>4778</v>
      </c>
      <c r="AS186" s="87" t="s">
        <v>4892</v>
      </c>
      <c r="AT186" s="83" t="s">
        <v>22</v>
      </c>
    </row>
    <row r="187">
      <c r="A187" s="87" t="s">
        <v>2041</v>
      </c>
      <c r="B187" s="147" t="str">
        <f> VLOOKUP($A187,datasets!$A:$B,2,0)</f>
        <v>Ghuffar et al. 2023, The Cryosphere (5NBV3ZJ8)</v>
      </c>
      <c r="C187" s="4" t="str">
        <f t="shared" si="1"/>
        <v>5NBV3ZJ8.2.1</v>
      </c>
      <c r="D187" s="87" t="s">
        <v>4886</v>
      </c>
      <c r="E187" s="87" t="s">
        <v>4887</v>
      </c>
      <c r="F187" s="3" t="s">
        <v>4735</v>
      </c>
      <c r="G187" s="3">
        <v>7.5</v>
      </c>
      <c r="H187" s="3">
        <v>7.5</v>
      </c>
      <c r="I187" s="3" t="s">
        <v>22</v>
      </c>
      <c r="J187" s="87" t="s">
        <v>22</v>
      </c>
      <c r="K187" s="87" t="s">
        <v>22</v>
      </c>
      <c r="L187" s="4"/>
      <c r="M187" s="3" t="s">
        <v>22</v>
      </c>
      <c r="N187" s="3" t="s">
        <v>22</v>
      </c>
      <c r="O187" s="3" t="s">
        <v>22</v>
      </c>
      <c r="P187" s="3" t="s">
        <v>22</v>
      </c>
      <c r="Q187" s="3" t="s">
        <v>22</v>
      </c>
      <c r="R187" s="3" t="s">
        <v>22</v>
      </c>
      <c r="S187" s="3" t="s">
        <v>22</v>
      </c>
      <c r="T187" s="4"/>
      <c r="U187" s="3" t="s">
        <v>22</v>
      </c>
      <c r="V187" s="3" t="s">
        <v>22</v>
      </c>
      <c r="W187" s="3" t="s">
        <v>22</v>
      </c>
      <c r="X187" s="3" t="s">
        <v>22</v>
      </c>
      <c r="Y187" s="3" t="s">
        <v>22</v>
      </c>
      <c r="Z187" s="3" t="s">
        <v>22</v>
      </c>
      <c r="AA187" s="4"/>
      <c r="AB187" s="87" t="s">
        <v>4845</v>
      </c>
      <c r="AC187" s="3" t="s">
        <v>4846</v>
      </c>
      <c r="AD187" s="4"/>
      <c r="AE187" s="3" t="s">
        <v>4735</v>
      </c>
      <c r="AF187" s="151" t="s">
        <v>22</v>
      </c>
      <c r="AG187" s="151" t="s">
        <v>22</v>
      </c>
      <c r="AH187" s="151" t="s">
        <v>22</v>
      </c>
      <c r="AI187" s="3" t="s">
        <v>22</v>
      </c>
      <c r="AJ187" s="3" t="s">
        <v>22</v>
      </c>
      <c r="AK187" s="4"/>
      <c r="AL187" s="151" t="s">
        <v>22</v>
      </c>
      <c r="AM187" s="151" t="s">
        <v>22</v>
      </c>
      <c r="AN187" s="87">
        <v>3.54</v>
      </c>
      <c r="AO187" s="3" t="s">
        <v>22</v>
      </c>
      <c r="AP187" s="3" t="s">
        <v>22</v>
      </c>
      <c r="AQ187" s="4"/>
      <c r="AR187" s="87" t="s">
        <v>4778</v>
      </c>
      <c r="AS187" s="87" t="s">
        <v>4892</v>
      </c>
      <c r="AT187" s="83" t="s">
        <v>22</v>
      </c>
    </row>
    <row r="188">
      <c r="A188" s="4" t="s">
        <v>2044</v>
      </c>
      <c r="B188" s="147" t="str">
        <f> VLOOKUP($A188,datasets!$A:$B,2,0)</f>
        <v>Giordano et al. 2018, ISPRS Annals of Photogrammetry, Remote Sensing and Spatial Information Sciences (ERBERDB6)</v>
      </c>
      <c r="C188" s="4" t="str">
        <f t="shared" si="1"/>
        <v>ERBERDB6.1.1</v>
      </c>
      <c r="D188" s="87" t="s">
        <v>4756</v>
      </c>
      <c r="E188" s="87" t="s">
        <v>4893</v>
      </c>
      <c r="F188" s="3" t="s">
        <v>4735</v>
      </c>
      <c r="G188" s="87" t="s">
        <v>22</v>
      </c>
      <c r="H188" s="87" t="s">
        <v>22</v>
      </c>
      <c r="I188" s="87" t="s">
        <v>22</v>
      </c>
      <c r="J188" s="87" t="s">
        <v>22</v>
      </c>
      <c r="K188" s="87" t="s">
        <v>22</v>
      </c>
      <c r="L188" s="4"/>
      <c r="M188" s="3">
        <v>3275.0</v>
      </c>
      <c r="N188" s="3">
        <v>3275.0</v>
      </c>
      <c r="O188" s="3">
        <v>3.53</v>
      </c>
      <c r="P188" s="3">
        <v>3.26</v>
      </c>
      <c r="Q188" s="3">
        <v>2.38</v>
      </c>
      <c r="R188" s="3" t="s">
        <v>22</v>
      </c>
      <c r="S188" s="3" t="s">
        <v>22</v>
      </c>
      <c r="T188" s="4"/>
      <c r="U188" s="151" t="s">
        <v>22</v>
      </c>
      <c r="V188" s="151" t="s">
        <v>22</v>
      </c>
      <c r="W188" s="151" t="s">
        <v>22</v>
      </c>
      <c r="X188" s="151" t="s">
        <v>22</v>
      </c>
      <c r="Y188" s="3" t="s">
        <v>22</v>
      </c>
      <c r="Z188" s="3" t="s">
        <v>22</v>
      </c>
      <c r="AA188" s="4"/>
      <c r="AB188" s="157" t="s">
        <v>3766</v>
      </c>
      <c r="AC188" s="157" t="s">
        <v>3766</v>
      </c>
      <c r="AD188" s="4"/>
      <c r="AE188" s="157" t="s">
        <v>4740</v>
      </c>
      <c r="AF188" s="151" t="s">
        <v>22</v>
      </c>
      <c r="AG188" s="151" t="s">
        <v>22</v>
      </c>
      <c r="AH188" s="151" t="s">
        <v>22</v>
      </c>
      <c r="AI188" s="3" t="s">
        <v>22</v>
      </c>
      <c r="AJ188" s="3" t="s">
        <v>22</v>
      </c>
      <c r="AK188" s="4"/>
      <c r="AL188" s="3">
        <v>3.53</v>
      </c>
      <c r="AM188" s="3">
        <v>3.26</v>
      </c>
      <c r="AN188" s="3">
        <v>2.38</v>
      </c>
      <c r="AO188" s="3" t="s">
        <v>22</v>
      </c>
      <c r="AP188" s="3" t="s">
        <v>22</v>
      </c>
      <c r="AQ188" s="4"/>
      <c r="AR188" s="16" t="s">
        <v>4736</v>
      </c>
      <c r="AS188" s="4"/>
      <c r="AT188" s="3" t="s">
        <v>4894</v>
      </c>
    </row>
    <row r="189">
      <c r="A189" s="87" t="s">
        <v>2045</v>
      </c>
      <c r="B189" s="147" t="str">
        <f> VLOOKUP($A189,datasets!$A:$B,2,0)</f>
        <v>Giordano et al. 2018, ISPRS Annals of Photogrammetry, Remote Sensing and Spatial Information Sciences (ERBERDB6)</v>
      </c>
      <c r="C189" s="4" t="str">
        <f t="shared" si="1"/>
        <v>ERBERDB6.2.1</v>
      </c>
      <c r="D189" s="87" t="s">
        <v>4756</v>
      </c>
      <c r="E189" s="87" t="s">
        <v>4893</v>
      </c>
      <c r="F189" s="3" t="s">
        <v>4735</v>
      </c>
      <c r="G189" s="87" t="s">
        <v>22</v>
      </c>
      <c r="H189" s="87" t="s">
        <v>22</v>
      </c>
      <c r="I189" s="87" t="s">
        <v>22</v>
      </c>
      <c r="J189" s="87" t="s">
        <v>22</v>
      </c>
      <c r="K189" s="87" t="s">
        <v>22</v>
      </c>
      <c r="L189" s="4"/>
      <c r="M189" s="3">
        <v>5688.0</v>
      </c>
      <c r="N189" s="3">
        <v>5688.0</v>
      </c>
      <c r="O189" s="3">
        <v>3.62</v>
      </c>
      <c r="P189" s="3">
        <v>3.62</v>
      </c>
      <c r="Q189" s="3">
        <v>2.31</v>
      </c>
      <c r="R189" s="3" t="s">
        <v>22</v>
      </c>
      <c r="S189" s="3" t="s">
        <v>22</v>
      </c>
      <c r="T189" s="4"/>
      <c r="U189" s="151" t="s">
        <v>22</v>
      </c>
      <c r="V189" s="151" t="s">
        <v>22</v>
      </c>
      <c r="W189" s="151" t="s">
        <v>22</v>
      </c>
      <c r="X189" s="151" t="s">
        <v>22</v>
      </c>
      <c r="Y189" s="3" t="s">
        <v>22</v>
      </c>
      <c r="Z189" s="3" t="s">
        <v>22</v>
      </c>
      <c r="AA189" s="4"/>
      <c r="AB189" s="157" t="s">
        <v>3766</v>
      </c>
      <c r="AC189" s="157" t="s">
        <v>3766</v>
      </c>
      <c r="AD189" s="4"/>
      <c r="AE189" s="157" t="s">
        <v>4740</v>
      </c>
      <c r="AF189" s="151" t="s">
        <v>22</v>
      </c>
      <c r="AG189" s="151" t="s">
        <v>22</v>
      </c>
      <c r="AH189" s="151" t="s">
        <v>22</v>
      </c>
      <c r="AI189" s="3" t="s">
        <v>22</v>
      </c>
      <c r="AJ189" s="3" t="s">
        <v>22</v>
      </c>
      <c r="AK189" s="4"/>
      <c r="AL189" s="3">
        <v>3.62</v>
      </c>
      <c r="AM189" s="3">
        <v>3.62</v>
      </c>
      <c r="AN189" s="3">
        <v>2.31</v>
      </c>
      <c r="AO189" s="3" t="s">
        <v>22</v>
      </c>
      <c r="AP189" s="3" t="s">
        <v>22</v>
      </c>
      <c r="AQ189" s="4"/>
      <c r="AR189" s="16" t="s">
        <v>4736</v>
      </c>
      <c r="AS189" s="4"/>
      <c r="AT189" s="3" t="s">
        <v>4894</v>
      </c>
    </row>
    <row r="190">
      <c r="A190" s="87" t="s">
        <v>2046</v>
      </c>
      <c r="B190" s="147" t="str">
        <f> VLOOKUP($A190,datasets!$A:$B,2,0)</f>
        <v>Giordano et al. 2018, ISPRS Annals of Photogrammetry, Remote Sensing and Spatial Information Sciences (ERBERDB6)</v>
      </c>
      <c r="C190" s="4" t="str">
        <f t="shared" si="1"/>
        <v>ERBERDB6.3.1</v>
      </c>
      <c r="D190" s="87" t="s">
        <v>4756</v>
      </c>
      <c r="E190" s="87" t="s">
        <v>4893</v>
      </c>
      <c r="F190" s="3" t="s">
        <v>4735</v>
      </c>
      <c r="G190" s="87" t="s">
        <v>22</v>
      </c>
      <c r="H190" s="87" t="s">
        <v>22</v>
      </c>
      <c r="I190" s="87" t="s">
        <v>22</v>
      </c>
      <c r="J190" s="87" t="s">
        <v>22</v>
      </c>
      <c r="K190" s="87" t="s">
        <v>22</v>
      </c>
      <c r="L190" s="4"/>
      <c r="M190" s="3">
        <v>3029.0</v>
      </c>
      <c r="N190" s="3">
        <v>3029.0</v>
      </c>
      <c r="O190" s="3">
        <v>2.55</v>
      </c>
      <c r="P190" s="3">
        <v>2.6</v>
      </c>
      <c r="Q190" s="3">
        <v>1.71</v>
      </c>
      <c r="R190" s="3" t="s">
        <v>22</v>
      </c>
      <c r="S190" s="3" t="s">
        <v>22</v>
      </c>
      <c r="T190" s="4"/>
      <c r="U190" s="151" t="s">
        <v>22</v>
      </c>
      <c r="V190" s="151" t="s">
        <v>22</v>
      </c>
      <c r="W190" s="151" t="s">
        <v>22</v>
      </c>
      <c r="X190" s="151" t="s">
        <v>22</v>
      </c>
      <c r="Y190" s="3" t="s">
        <v>22</v>
      </c>
      <c r="Z190" s="3" t="s">
        <v>22</v>
      </c>
      <c r="AA190" s="4"/>
      <c r="AB190" s="157" t="s">
        <v>3766</v>
      </c>
      <c r="AC190" s="157" t="s">
        <v>3766</v>
      </c>
      <c r="AD190" s="4"/>
      <c r="AE190" s="157" t="s">
        <v>4740</v>
      </c>
      <c r="AF190" s="151" t="s">
        <v>22</v>
      </c>
      <c r="AG190" s="151" t="s">
        <v>22</v>
      </c>
      <c r="AH190" s="151" t="s">
        <v>22</v>
      </c>
      <c r="AI190" s="3" t="s">
        <v>22</v>
      </c>
      <c r="AJ190" s="3" t="s">
        <v>22</v>
      </c>
      <c r="AK190" s="4"/>
      <c r="AL190" s="3">
        <v>2.55</v>
      </c>
      <c r="AM190" s="3">
        <v>2.6</v>
      </c>
      <c r="AN190" s="3">
        <v>1.71</v>
      </c>
      <c r="AO190" s="3" t="s">
        <v>22</v>
      </c>
      <c r="AP190" s="3" t="s">
        <v>22</v>
      </c>
      <c r="AQ190" s="4"/>
      <c r="AR190" s="16" t="s">
        <v>4736</v>
      </c>
      <c r="AS190" s="4"/>
      <c r="AT190" s="3" t="s">
        <v>4894</v>
      </c>
    </row>
    <row r="191">
      <c r="A191" s="87" t="s">
        <v>2047</v>
      </c>
      <c r="B191" s="147" t="str">
        <f> VLOOKUP($A191,datasets!$A:$B,2,0)</f>
        <v>Giordano et al. 2018, ISPRS Annals of Photogrammetry, Remote Sensing and Spatial Information Sciences (ERBERDB6)</v>
      </c>
      <c r="C191" s="4" t="str">
        <f t="shared" si="1"/>
        <v>ERBERDB6.4.1</v>
      </c>
      <c r="D191" s="87" t="s">
        <v>4756</v>
      </c>
      <c r="E191" s="87" t="s">
        <v>4893</v>
      </c>
      <c r="F191" s="3" t="s">
        <v>4735</v>
      </c>
      <c r="G191" s="87" t="s">
        <v>22</v>
      </c>
      <c r="H191" s="87" t="s">
        <v>22</v>
      </c>
      <c r="I191" s="87" t="s">
        <v>22</v>
      </c>
      <c r="J191" s="87" t="s">
        <v>22</v>
      </c>
      <c r="K191" s="87" t="s">
        <v>22</v>
      </c>
      <c r="L191" s="4"/>
      <c r="M191" s="3">
        <v>3438.0</v>
      </c>
      <c r="N191" s="3">
        <v>3438.0</v>
      </c>
      <c r="O191" s="3">
        <v>8.74</v>
      </c>
      <c r="P191" s="3">
        <v>3.86</v>
      </c>
      <c r="Q191" s="3">
        <v>3.21</v>
      </c>
      <c r="R191" s="3" t="s">
        <v>22</v>
      </c>
      <c r="S191" s="3" t="s">
        <v>22</v>
      </c>
      <c r="T191" s="4"/>
      <c r="U191" s="151" t="s">
        <v>22</v>
      </c>
      <c r="V191" s="151" t="s">
        <v>22</v>
      </c>
      <c r="W191" s="151" t="s">
        <v>22</v>
      </c>
      <c r="X191" s="151" t="s">
        <v>22</v>
      </c>
      <c r="Y191" s="3" t="s">
        <v>22</v>
      </c>
      <c r="Z191" s="3" t="s">
        <v>22</v>
      </c>
      <c r="AA191" s="4"/>
      <c r="AB191" s="157" t="s">
        <v>3766</v>
      </c>
      <c r="AC191" s="157" t="s">
        <v>3766</v>
      </c>
      <c r="AD191" s="4"/>
      <c r="AE191" s="157" t="s">
        <v>4740</v>
      </c>
      <c r="AF191" s="151" t="s">
        <v>22</v>
      </c>
      <c r="AG191" s="151" t="s">
        <v>22</v>
      </c>
      <c r="AH191" s="151" t="s">
        <v>22</v>
      </c>
      <c r="AI191" s="3" t="s">
        <v>22</v>
      </c>
      <c r="AJ191" s="3" t="s">
        <v>22</v>
      </c>
      <c r="AK191" s="4"/>
      <c r="AL191" s="3">
        <v>8.74</v>
      </c>
      <c r="AM191" s="3">
        <v>3.86</v>
      </c>
      <c r="AN191" s="3">
        <v>3.21</v>
      </c>
      <c r="AO191" s="3" t="s">
        <v>22</v>
      </c>
      <c r="AP191" s="3" t="s">
        <v>22</v>
      </c>
      <c r="AQ191" s="4"/>
      <c r="AR191" s="16" t="s">
        <v>4736</v>
      </c>
      <c r="AS191" s="4"/>
      <c r="AT191" s="3" t="s">
        <v>4894</v>
      </c>
    </row>
    <row r="192">
      <c r="A192" s="87" t="s">
        <v>2048</v>
      </c>
      <c r="B192" s="147" t="str">
        <f> VLOOKUP($A192,datasets!$A:$B,2,0)</f>
        <v>Giordano et al. 2018, ISPRS Annals of Photogrammetry, Remote Sensing and Spatial Information Sciences (ERBERDB6)</v>
      </c>
      <c r="C192" s="4" t="str">
        <f t="shared" si="1"/>
        <v>ERBERDB6.5.1</v>
      </c>
      <c r="D192" s="87" t="s">
        <v>4756</v>
      </c>
      <c r="E192" s="87" t="s">
        <v>4893</v>
      </c>
      <c r="F192" s="3" t="s">
        <v>4735</v>
      </c>
      <c r="G192" s="87" t="s">
        <v>22</v>
      </c>
      <c r="H192" s="87" t="s">
        <v>22</v>
      </c>
      <c r="I192" s="87" t="s">
        <v>22</v>
      </c>
      <c r="J192" s="87" t="s">
        <v>22</v>
      </c>
      <c r="K192" s="87" t="s">
        <v>22</v>
      </c>
      <c r="L192" s="4"/>
      <c r="M192" s="3">
        <v>6222.0</v>
      </c>
      <c r="N192" s="3">
        <v>6222.0</v>
      </c>
      <c r="O192" s="3">
        <v>2.61</v>
      </c>
      <c r="P192" s="3">
        <v>2.66</v>
      </c>
      <c r="Q192" s="3">
        <v>1.9</v>
      </c>
      <c r="R192" s="3" t="s">
        <v>22</v>
      </c>
      <c r="S192" s="3" t="s">
        <v>22</v>
      </c>
      <c r="T192" s="4"/>
      <c r="U192" s="151" t="s">
        <v>22</v>
      </c>
      <c r="V192" s="151" t="s">
        <v>22</v>
      </c>
      <c r="W192" s="151" t="s">
        <v>22</v>
      </c>
      <c r="X192" s="151" t="s">
        <v>22</v>
      </c>
      <c r="Y192" s="3" t="s">
        <v>22</v>
      </c>
      <c r="Z192" s="3" t="s">
        <v>22</v>
      </c>
      <c r="AA192" s="4"/>
      <c r="AB192" s="157" t="s">
        <v>3766</v>
      </c>
      <c r="AC192" s="157" t="s">
        <v>3766</v>
      </c>
      <c r="AD192" s="4"/>
      <c r="AE192" s="157" t="s">
        <v>4740</v>
      </c>
      <c r="AF192" s="151" t="s">
        <v>22</v>
      </c>
      <c r="AG192" s="151" t="s">
        <v>22</v>
      </c>
      <c r="AH192" s="151" t="s">
        <v>22</v>
      </c>
      <c r="AI192" s="3" t="s">
        <v>22</v>
      </c>
      <c r="AJ192" s="3" t="s">
        <v>22</v>
      </c>
      <c r="AK192" s="4"/>
      <c r="AL192" s="3">
        <v>2.61</v>
      </c>
      <c r="AM192" s="3">
        <v>2.66</v>
      </c>
      <c r="AN192" s="3">
        <v>1.9</v>
      </c>
      <c r="AO192" s="3" t="s">
        <v>22</v>
      </c>
      <c r="AP192" s="3" t="s">
        <v>22</v>
      </c>
      <c r="AQ192" s="4"/>
      <c r="AR192" s="16" t="s">
        <v>4736</v>
      </c>
      <c r="AS192" s="4"/>
      <c r="AT192" s="3" t="s">
        <v>4894</v>
      </c>
    </row>
    <row r="193">
      <c r="A193" s="87" t="s">
        <v>2050</v>
      </c>
      <c r="B193" s="147" t="str">
        <f> VLOOKUP($A193,datasets!$A:$B,2,0)</f>
        <v>Giordano et al. 2018, ISPRS Annals of Photogrammetry, Remote Sensing and Spatial Information Sciences (ERBERDB6)</v>
      </c>
      <c r="C193" s="4" t="str">
        <f t="shared" si="1"/>
        <v>ERBERDB6.6.1</v>
      </c>
      <c r="D193" s="87" t="s">
        <v>4756</v>
      </c>
      <c r="E193" s="87" t="s">
        <v>4893</v>
      </c>
      <c r="F193" s="3" t="s">
        <v>4735</v>
      </c>
      <c r="G193" s="87" t="s">
        <v>22</v>
      </c>
      <c r="H193" s="87" t="s">
        <v>22</v>
      </c>
      <c r="I193" s="87" t="s">
        <v>22</v>
      </c>
      <c r="J193" s="87" t="s">
        <v>22</v>
      </c>
      <c r="K193" s="87" t="s">
        <v>22</v>
      </c>
      <c r="L193" s="4"/>
      <c r="M193" s="3">
        <v>1133.0</v>
      </c>
      <c r="N193" s="3">
        <v>1133.0</v>
      </c>
      <c r="O193" s="3">
        <v>0.71</v>
      </c>
      <c r="P193" s="3">
        <v>0.75</v>
      </c>
      <c r="Q193" s="3">
        <v>1.87</v>
      </c>
      <c r="R193" s="3" t="s">
        <v>22</v>
      </c>
      <c r="S193" s="3" t="s">
        <v>22</v>
      </c>
      <c r="T193" s="4"/>
      <c r="U193" s="151" t="s">
        <v>22</v>
      </c>
      <c r="V193" s="151" t="s">
        <v>22</v>
      </c>
      <c r="W193" s="151" t="s">
        <v>22</v>
      </c>
      <c r="X193" s="151" t="s">
        <v>22</v>
      </c>
      <c r="Y193" s="3" t="s">
        <v>22</v>
      </c>
      <c r="Z193" s="3" t="s">
        <v>22</v>
      </c>
      <c r="AA193" s="4"/>
      <c r="AB193" s="157" t="s">
        <v>3766</v>
      </c>
      <c r="AC193" s="157" t="s">
        <v>3766</v>
      </c>
      <c r="AD193" s="4"/>
      <c r="AE193" s="157" t="s">
        <v>4740</v>
      </c>
      <c r="AF193" s="151" t="s">
        <v>22</v>
      </c>
      <c r="AG193" s="151" t="s">
        <v>22</v>
      </c>
      <c r="AH193" s="151" t="s">
        <v>22</v>
      </c>
      <c r="AI193" s="3" t="s">
        <v>22</v>
      </c>
      <c r="AJ193" s="3" t="s">
        <v>22</v>
      </c>
      <c r="AK193" s="4"/>
      <c r="AL193" s="3">
        <v>0.71</v>
      </c>
      <c r="AM193" s="3">
        <v>0.75</v>
      </c>
      <c r="AN193" s="3">
        <v>1.87</v>
      </c>
      <c r="AO193" s="3" t="s">
        <v>22</v>
      </c>
      <c r="AP193" s="3" t="s">
        <v>22</v>
      </c>
      <c r="AQ193" s="4"/>
      <c r="AR193" s="16" t="s">
        <v>4736</v>
      </c>
      <c r="AS193" s="4"/>
      <c r="AT193" s="3" t="s">
        <v>4894</v>
      </c>
    </row>
    <row r="194">
      <c r="A194" s="87" t="s">
        <v>2051</v>
      </c>
      <c r="B194" s="147" t="str">
        <f> VLOOKUP($A194,datasets!$A:$B,2,0)</f>
        <v>Giordano et al. 2018, ISPRS Annals of Photogrammetry, Remote Sensing and Spatial Information Sciences (ERBERDB6)</v>
      </c>
      <c r="C194" s="4" t="str">
        <f t="shared" si="1"/>
        <v>ERBERDB6.7.1</v>
      </c>
      <c r="D194" s="87" t="s">
        <v>4756</v>
      </c>
      <c r="E194" s="87" t="s">
        <v>4893</v>
      </c>
      <c r="F194" s="3" t="s">
        <v>4735</v>
      </c>
      <c r="G194" s="87" t="s">
        <v>22</v>
      </c>
      <c r="H194" s="87" t="s">
        <v>22</v>
      </c>
      <c r="I194" s="87" t="s">
        <v>22</v>
      </c>
      <c r="J194" s="87" t="s">
        <v>22</v>
      </c>
      <c r="K194" s="87" t="s">
        <v>22</v>
      </c>
      <c r="L194" s="4"/>
      <c r="M194" s="3">
        <v>5116.0</v>
      </c>
      <c r="N194" s="3">
        <v>5116.0</v>
      </c>
      <c r="O194" s="3">
        <v>0.81</v>
      </c>
      <c r="P194" s="3">
        <v>0.67</v>
      </c>
      <c r="Q194" s="3">
        <v>1.71</v>
      </c>
      <c r="R194" s="3" t="s">
        <v>22</v>
      </c>
      <c r="S194" s="3" t="s">
        <v>22</v>
      </c>
      <c r="T194" s="4"/>
      <c r="U194" s="151" t="s">
        <v>22</v>
      </c>
      <c r="V194" s="151" t="s">
        <v>22</v>
      </c>
      <c r="W194" s="151" t="s">
        <v>22</v>
      </c>
      <c r="X194" s="151" t="s">
        <v>22</v>
      </c>
      <c r="Y194" s="3" t="s">
        <v>22</v>
      </c>
      <c r="Z194" s="3" t="s">
        <v>22</v>
      </c>
      <c r="AA194" s="4"/>
      <c r="AB194" s="157" t="s">
        <v>3766</v>
      </c>
      <c r="AC194" s="157" t="s">
        <v>3766</v>
      </c>
      <c r="AD194" s="4"/>
      <c r="AE194" s="157" t="s">
        <v>4740</v>
      </c>
      <c r="AF194" s="151" t="s">
        <v>22</v>
      </c>
      <c r="AG194" s="151" t="s">
        <v>22</v>
      </c>
      <c r="AH194" s="151" t="s">
        <v>22</v>
      </c>
      <c r="AI194" s="3" t="s">
        <v>22</v>
      </c>
      <c r="AJ194" s="3" t="s">
        <v>22</v>
      </c>
      <c r="AK194" s="4"/>
      <c r="AL194" s="3">
        <v>0.81</v>
      </c>
      <c r="AM194" s="3">
        <v>0.67</v>
      </c>
      <c r="AN194" s="3">
        <v>1.71</v>
      </c>
      <c r="AO194" s="3" t="s">
        <v>22</v>
      </c>
      <c r="AP194" s="3" t="s">
        <v>22</v>
      </c>
      <c r="AQ194" s="4"/>
      <c r="AR194" s="16" t="s">
        <v>4736</v>
      </c>
      <c r="AS194" s="4"/>
      <c r="AT194" s="3" t="s">
        <v>4894</v>
      </c>
    </row>
    <row r="195">
      <c r="A195" s="87" t="s">
        <v>2052</v>
      </c>
      <c r="B195" s="147" t="str">
        <f> VLOOKUP($A195,datasets!$A:$B,2,0)</f>
        <v>Giordano et al. 2018, ISPRS Annals of Photogrammetry, Remote Sensing and Spatial Information Sciences (ERBERDB6)</v>
      </c>
      <c r="C195" s="4" t="str">
        <f t="shared" si="1"/>
        <v>ERBERDB6.8.1</v>
      </c>
      <c r="D195" s="87" t="s">
        <v>4756</v>
      </c>
      <c r="E195" s="87" t="s">
        <v>4893</v>
      </c>
      <c r="F195" s="3" t="s">
        <v>4735</v>
      </c>
      <c r="G195" s="87" t="s">
        <v>22</v>
      </c>
      <c r="H195" s="87" t="s">
        <v>22</v>
      </c>
      <c r="I195" s="87" t="s">
        <v>22</v>
      </c>
      <c r="J195" s="87" t="s">
        <v>22</v>
      </c>
      <c r="K195" s="87" t="s">
        <v>22</v>
      </c>
      <c r="L195" s="4"/>
      <c r="M195" s="3">
        <v>4661.0</v>
      </c>
      <c r="N195" s="3">
        <v>4661.0</v>
      </c>
      <c r="O195" s="3">
        <v>0.97</v>
      </c>
      <c r="P195" s="3">
        <v>0.93</v>
      </c>
      <c r="Q195" s="3">
        <v>2.07</v>
      </c>
      <c r="R195" s="3" t="s">
        <v>22</v>
      </c>
      <c r="S195" s="3" t="s">
        <v>22</v>
      </c>
      <c r="T195" s="4"/>
      <c r="U195" s="151" t="s">
        <v>22</v>
      </c>
      <c r="V195" s="151" t="s">
        <v>22</v>
      </c>
      <c r="W195" s="151" t="s">
        <v>22</v>
      </c>
      <c r="X195" s="151" t="s">
        <v>22</v>
      </c>
      <c r="Y195" s="3" t="s">
        <v>22</v>
      </c>
      <c r="Z195" s="3" t="s">
        <v>22</v>
      </c>
      <c r="AA195" s="4"/>
      <c r="AB195" s="157" t="s">
        <v>3766</v>
      </c>
      <c r="AC195" s="157" t="s">
        <v>3766</v>
      </c>
      <c r="AD195" s="4"/>
      <c r="AE195" s="157" t="s">
        <v>4740</v>
      </c>
      <c r="AF195" s="151" t="s">
        <v>22</v>
      </c>
      <c r="AG195" s="151" t="s">
        <v>22</v>
      </c>
      <c r="AH195" s="151" t="s">
        <v>22</v>
      </c>
      <c r="AI195" s="3" t="s">
        <v>22</v>
      </c>
      <c r="AJ195" s="3" t="s">
        <v>22</v>
      </c>
      <c r="AK195" s="4"/>
      <c r="AL195" s="3">
        <v>0.97</v>
      </c>
      <c r="AM195" s="3">
        <v>0.93</v>
      </c>
      <c r="AN195" s="3">
        <v>2.07</v>
      </c>
      <c r="AO195" s="3" t="s">
        <v>22</v>
      </c>
      <c r="AP195" s="3" t="s">
        <v>22</v>
      </c>
      <c r="AQ195" s="4"/>
      <c r="AR195" s="16" t="s">
        <v>4736</v>
      </c>
      <c r="AS195" s="4"/>
      <c r="AT195" s="3" t="s">
        <v>4894</v>
      </c>
    </row>
    <row r="196">
      <c r="A196" s="87" t="s">
        <v>2053</v>
      </c>
      <c r="B196" s="147" t="str">
        <f> VLOOKUP($A196,datasets!$A:$B,2,0)</f>
        <v>Giordano et al. 2018, ISPRS Annals of Photogrammetry, Remote Sensing and Spatial Information Sciences (ERBERDB6)</v>
      </c>
      <c r="C196" s="4" t="str">
        <f t="shared" si="1"/>
        <v>ERBERDB6.9.1</v>
      </c>
      <c r="D196" s="87" t="s">
        <v>4756</v>
      </c>
      <c r="E196" s="87" t="s">
        <v>4893</v>
      </c>
      <c r="F196" s="3" t="s">
        <v>4735</v>
      </c>
      <c r="G196" s="87" t="s">
        <v>22</v>
      </c>
      <c r="H196" s="87" t="s">
        <v>22</v>
      </c>
      <c r="I196" s="87" t="s">
        <v>22</v>
      </c>
      <c r="J196" s="87" t="s">
        <v>22</v>
      </c>
      <c r="K196" s="87" t="s">
        <v>22</v>
      </c>
      <c r="L196" s="4"/>
      <c r="M196" s="3">
        <v>8032.0</v>
      </c>
      <c r="N196" s="3">
        <v>8032.0</v>
      </c>
      <c r="O196" s="3">
        <v>2.05</v>
      </c>
      <c r="P196" s="3">
        <v>1.24</v>
      </c>
      <c r="Q196" s="3">
        <v>2.6</v>
      </c>
      <c r="R196" s="3" t="s">
        <v>22</v>
      </c>
      <c r="S196" s="3" t="s">
        <v>22</v>
      </c>
      <c r="T196" s="4"/>
      <c r="U196" s="151" t="s">
        <v>22</v>
      </c>
      <c r="V196" s="151" t="s">
        <v>22</v>
      </c>
      <c r="W196" s="151" t="s">
        <v>22</v>
      </c>
      <c r="X196" s="151" t="s">
        <v>22</v>
      </c>
      <c r="Y196" s="3" t="s">
        <v>22</v>
      </c>
      <c r="Z196" s="3" t="s">
        <v>22</v>
      </c>
      <c r="AA196" s="4"/>
      <c r="AB196" s="157" t="s">
        <v>3766</v>
      </c>
      <c r="AC196" s="157" t="s">
        <v>3766</v>
      </c>
      <c r="AD196" s="4"/>
      <c r="AE196" s="157" t="s">
        <v>4740</v>
      </c>
      <c r="AF196" s="151" t="s">
        <v>22</v>
      </c>
      <c r="AG196" s="151" t="s">
        <v>22</v>
      </c>
      <c r="AH196" s="151" t="s">
        <v>22</v>
      </c>
      <c r="AI196" s="3" t="s">
        <v>22</v>
      </c>
      <c r="AJ196" s="3" t="s">
        <v>22</v>
      </c>
      <c r="AK196" s="4"/>
      <c r="AL196" s="3">
        <v>2.05</v>
      </c>
      <c r="AM196" s="3">
        <v>1.24</v>
      </c>
      <c r="AN196" s="3">
        <v>2.6</v>
      </c>
      <c r="AO196" s="3" t="s">
        <v>22</v>
      </c>
      <c r="AP196" s="3" t="s">
        <v>22</v>
      </c>
      <c r="AQ196" s="4"/>
      <c r="AR196" s="16" t="s">
        <v>4736</v>
      </c>
      <c r="AS196" s="4"/>
      <c r="AT196" s="3" t="s">
        <v>4894</v>
      </c>
    </row>
    <row r="197">
      <c r="A197" s="4" t="s">
        <v>2054</v>
      </c>
      <c r="B197" s="147" t="str">
        <f> VLOOKUP($A197,datasets!$A:$B,2,0)</f>
        <v>Giordano et al. 2018, ISPRS Annals of Photogrammetry, Remote Sensing and Spatial Information Sciences (ERBERDB6)</v>
      </c>
      <c r="C197" s="4" t="str">
        <f t="shared" si="1"/>
        <v>ERBERDB6.10.1</v>
      </c>
      <c r="D197" s="87" t="s">
        <v>4756</v>
      </c>
      <c r="E197" s="87" t="s">
        <v>4893</v>
      </c>
      <c r="F197" s="3" t="s">
        <v>4735</v>
      </c>
      <c r="G197" s="87" t="s">
        <v>22</v>
      </c>
      <c r="H197" s="87" t="s">
        <v>22</v>
      </c>
      <c r="I197" s="87" t="s">
        <v>22</v>
      </c>
      <c r="J197" s="87" t="s">
        <v>22</v>
      </c>
      <c r="K197" s="87" t="s">
        <v>22</v>
      </c>
      <c r="L197" s="4"/>
      <c r="M197" s="3">
        <v>18670.0</v>
      </c>
      <c r="N197" s="3">
        <v>18670.0</v>
      </c>
      <c r="O197" s="3">
        <v>0.85</v>
      </c>
      <c r="P197" s="3">
        <v>0.92</v>
      </c>
      <c r="Q197" s="3">
        <v>1.66</v>
      </c>
      <c r="R197" s="3" t="s">
        <v>22</v>
      </c>
      <c r="S197" s="3" t="s">
        <v>22</v>
      </c>
      <c r="T197" s="4"/>
      <c r="U197" s="151" t="s">
        <v>22</v>
      </c>
      <c r="V197" s="151" t="s">
        <v>22</v>
      </c>
      <c r="W197" s="151" t="s">
        <v>22</v>
      </c>
      <c r="X197" s="151" t="s">
        <v>22</v>
      </c>
      <c r="Y197" s="3" t="s">
        <v>22</v>
      </c>
      <c r="Z197" s="3" t="s">
        <v>22</v>
      </c>
      <c r="AA197" s="4"/>
      <c r="AB197" s="157" t="s">
        <v>3766</v>
      </c>
      <c r="AC197" s="157" t="s">
        <v>3766</v>
      </c>
      <c r="AD197" s="4"/>
      <c r="AE197" s="157" t="s">
        <v>4740</v>
      </c>
      <c r="AF197" s="151" t="s">
        <v>22</v>
      </c>
      <c r="AG197" s="151" t="s">
        <v>22</v>
      </c>
      <c r="AH197" s="151" t="s">
        <v>22</v>
      </c>
      <c r="AI197" s="3" t="s">
        <v>22</v>
      </c>
      <c r="AJ197" s="3" t="s">
        <v>22</v>
      </c>
      <c r="AK197" s="4"/>
      <c r="AL197" s="3">
        <v>0.85</v>
      </c>
      <c r="AM197" s="3">
        <v>0.92</v>
      </c>
      <c r="AN197" s="3">
        <v>1.66</v>
      </c>
      <c r="AO197" s="3" t="s">
        <v>22</v>
      </c>
      <c r="AP197" s="3" t="s">
        <v>22</v>
      </c>
      <c r="AQ197" s="4"/>
      <c r="AR197" s="16" t="s">
        <v>4736</v>
      </c>
      <c r="AS197" s="4"/>
      <c r="AT197" s="3" t="s">
        <v>4894</v>
      </c>
    </row>
    <row r="198">
      <c r="A198" s="4" t="s">
        <v>3998</v>
      </c>
      <c r="B198" s="147" t="str">
        <f> VLOOKUP($A198,datasets!$A:$B,2,0)</f>
        <v>Girod et al. 2018, Geoscientific Instrumentation, Methods and Data Systems (V5H2LDCV)</v>
      </c>
      <c r="C198" s="4" t="str">
        <f t="shared" si="1"/>
        <v>V5H2LDCV.1.1</v>
      </c>
      <c r="D198" s="3" t="s">
        <v>4895</v>
      </c>
      <c r="E198" s="3" t="s">
        <v>4895</v>
      </c>
      <c r="F198" s="3" t="s">
        <v>4735</v>
      </c>
      <c r="G198" s="3" t="s">
        <v>22</v>
      </c>
      <c r="H198" s="3" t="s">
        <v>22</v>
      </c>
      <c r="I198" s="3">
        <v>2.0</v>
      </c>
      <c r="J198" s="87" t="s">
        <v>22</v>
      </c>
      <c r="K198" s="87" t="s">
        <v>22</v>
      </c>
      <c r="L198" s="4"/>
      <c r="M198" s="66" t="s">
        <v>22</v>
      </c>
      <c r="N198" s="66" t="s">
        <v>22</v>
      </c>
      <c r="O198" s="66" t="s">
        <v>22</v>
      </c>
      <c r="P198" s="66" t="s">
        <v>22</v>
      </c>
      <c r="Q198" s="66" t="s">
        <v>22</v>
      </c>
      <c r="R198" s="66" t="s">
        <v>22</v>
      </c>
      <c r="S198" s="66" t="s">
        <v>4896</v>
      </c>
      <c r="T198" s="4"/>
      <c r="U198" s="66" t="s">
        <v>22</v>
      </c>
      <c r="V198" s="66" t="s">
        <v>22</v>
      </c>
      <c r="W198" s="66" t="s">
        <v>22</v>
      </c>
      <c r="X198" s="66" t="s">
        <v>22</v>
      </c>
      <c r="Y198" s="66" t="s">
        <v>22</v>
      </c>
      <c r="Z198" s="66" t="s">
        <v>22</v>
      </c>
      <c r="AA198" s="4"/>
      <c r="AB198" s="3" t="s">
        <v>4897</v>
      </c>
      <c r="AC198" s="3" t="s">
        <v>4782</v>
      </c>
      <c r="AD198" s="4"/>
      <c r="AE198" s="3" t="s">
        <v>4735</v>
      </c>
      <c r="AF198" s="151" t="s">
        <v>22</v>
      </c>
      <c r="AG198" s="151" t="s">
        <v>22</v>
      </c>
      <c r="AH198" s="157">
        <v>2.0</v>
      </c>
      <c r="AI198" s="66" t="s">
        <v>22</v>
      </c>
      <c r="AJ198" s="66" t="s">
        <v>22</v>
      </c>
      <c r="AK198" s="4"/>
      <c r="AL198" s="3" t="s">
        <v>22</v>
      </c>
      <c r="AM198" s="3" t="s">
        <v>22</v>
      </c>
      <c r="AN198" s="3">
        <v>5.4</v>
      </c>
      <c r="AO198" s="66" t="s">
        <v>22</v>
      </c>
      <c r="AP198" s="66" t="s">
        <v>22</v>
      </c>
      <c r="AQ198" s="4"/>
      <c r="AR198" s="3" t="s">
        <v>4736</v>
      </c>
      <c r="AS198" s="5" t="s">
        <v>4898</v>
      </c>
      <c r="AT198" s="3" t="s">
        <v>22</v>
      </c>
    </row>
    <row r="199">
      <c r="A199" s="4" t="s">
        <v>4001</v>
      </c>
      <c r="B199" s="147" t="str">
        <f> VLOOKUP($A199,datasets!$A:$B,2,0)</f>
        <v>Goerlich et al. 2017, Remote Sensing (TPNA7T79)</v>
      </c>
      <c r="C199" s="4" t="str">
        <f t="shared" si="1"/>
        <v>TPNA7T79.1.1</v>
      </c>
      <c r="D199" s="3" t="s">
        <v>4899</v>
      </c>
      <c r="E199" s="3" t="s">
        <v>4804</v>
      </c>
      <c r="F199" s="3" t="s">
        <v>4735</v>
      </c>
      <c r="G199" s="3" t="s">
        <v>22</v>
      </c>
      <c r="H199" s="3" t="s">
        <v>22</v>
      </c>
      <c r="I199" s="3" t="s">
        <v>22</v>
      </c>
      <c r="J199" s="87" t="s">
        <v>22</v>
      </c>
      <c r="K199" s="87" t="s">
        <v>22</v>
      </c>
      <c r="L199" s="4"/>
      <c r="M199" s="85" t="s">
        <v>4900</v>
      </c>
      <c r="N199" s="85" t="s">
        <v>4900</v>
      </c>
      <c r="O199" s="66" t="s">
        <v>22</v>
      </c>
      <c r="P199" s="66" t="s">
        <v>22</v>
      </c>
      <c r="Q199" s="66" t="s">
        <v>22</v>
      </c>
      <c r="R199" s="3" t="s">
        <v>22</v>
      </c>
      <c r="S199" s="3" t="s">
        <v>22</v>
      </c>
      <c r="T199" s="4"/>
      <c r="U199" s="66" t="s">
        <v>22</v>
      </c>
      <c r="V199" s="66" t="s">
        <v>22</v>
      </c>
      <c r="W199" s="66" t="s">
        <v>22</v>
      </c>
      <c r="X199" s="66" t="s">
        <v>22</v>
      </c>
      <c r="Y199" s="3" t="s">
        <v>22</v>
      </c>
      <c r="Z199" s="3" t="s">
        <v>22</v>
      </c>
      <c r="AA199" s="4"/>
      <c r="AB199" s="87" t="s">
        <v>4805</v>
      </c>
      <c r="AC199" s="3" t="s">
        <v>4806</v>
      </c>
      <c r="AD199" s="4"/>
      <c r="AE199" s="3" t="s">
        <v>4735</v>
      </c>
      <c r="AF199" s="151" t="s">
        <v>22</v>
      </c>
      <c r="AG199" s="151" t="s">
        <v>22</v>
      </c>
      <c r="AH199" s="157">
        <v>20.0</v>
      </c>
      <c r="AI199" s="157">
        <v>20.0</v>
      </c>
      <c r="AJ199" s="151" t="s">
        <v>22</v>
      </c>
      <c r="AK199" s="4"/>
      <c r="AL199" s="3" t="s">
        <v>22</v>
      </c>
      <c r="AM199" s="3" t="s">
        <v>22</v>
      </c>
      <c r="AN199" s="3">
        <v>8.3</v>
      </c>
      <c r="AO199" s="3" t="s">
        <v>22</v>
      </c>
      <c r="AP199" s="3" t="s">
        <v>22</v>
      </c>
      <c r="AQ199" s="4"/>
      <c r="AR199" s="3" t="s">
        <v>4778</v>
      </c>
      <c r="AS199" s="81" t="s">
        <v>4901</v>
      </c>
      <c r="AT199" s="3" t="s">
        <v>22</v>
      </c>
    </row>
    <row r="200">
      <c r="A200" s="3" t="s">
        <v>4003</v>
      </c>
      <c r="B200" s="147" t="str">
        <f> VLOOKUP($A200,datasets!$A:$B,2,0)</f>
        <v>Goerlich et al. 2017, Remote Sensing (TPNA7T79)</v>
      </c>
      <c r="C200" s="4" t="str">
        <f t="shared" si="1"/>
        <v>TPNA7T79.2.1</v>
      </c>
      <c r="D200" s="3" t="s">
        <v>4899</v>
      </c>
      <c r="E200" s="3" t="s">
        <v>4804</v>
      </c>
      <c r="F200" s="3" t="s">
        <v>4735</v>
      </c>
      <c r="G200" s="3" t="s">
        <v>22</v>
      </c>
      <c r="H200" s="3" t="s">
        <v>22</v>
      </c>
      <c r="I200" s="3" t="s">
        <v>22</v>
      </c>
      <c r="J200" s="87" t="s">
        <v>22</v>
      </c>
      <c r="K200" s="87" t="s">
        <v>22</v>
      </c>
      <c r="L200" s="4"/>
      <c r="M200" s="85" t="s">
        <v>3452</v>
      </c>
      <c r="N200" s="85" t="s">
        <v>3452</v>
      </c>
      <c r="O200" s="66" t="s">
        <v>22</v>
      </c>
      <c r="P200" s="66" t="s">
        <v>22</v>
      </c>
      <c r="Q200" s="66" t="s">
        <v>22</v>
      </c>
      <c r="R200" s="3" t="s">
        <v>22</v>
      </c>
      <c r="S200" s="3" t="s">
        <v>22</v>
      </c>
      <c r="T200" s="4"/>
      <c r="U200" s="66" t="s">
        <v>22</v>
      </c>
      <c r="V200" s="66" t="s">
        <v>22</v>
      </c>
      <c r="W200" s="66" t="s">
        <v>22</v>
      </c>
      <c r="X200" s="66" t="s">
        <v>22</v>
      </c>
      <c r="Y200" s="3" t="s">
        <v>22</v>
      </c>
      <c r="Z200" s="3" t="s">
        <v>22</v>
      </c>
      <c r="AA200" s="4"/>
      <c r="AB200" s="87" t="s">
        <v>4805</v>
      </c>
      <c r="AC200" s="3" t="s">
        <v>4806</v>
      </c>
      <c r="AD200" s="4"/>
      <c r="AE200" s="3" t="s">
        <v>4735</v>
      </c>
      <c r="AF200" s="151" t="s">
        <v>22</v>
      </c>
      <c r="AG200" s="151" t="s">
        <v>22</v>
      </c>
      <c r="AH200" s="157">
        <v>20.0</v>
      </c>
      <c r="AI200" s="167">
        <v>20.0</v>
      </c>
      <c r="AJ200" s="151" t="s">
        <v>22</v>
      </c>
      <c r="AK200" s="4"/>
      <c r="AL200" s="3" t="s">
        <v>22</v>
      </c>
      <c r="AM200" s="3" t="s">
        <v>22</v>
      </c>
      <c r="AN200" s="3">
        <v>8.3</v>
      </c>
      <c r="AO200" s="3" t="s">
        <v>22</v>
      </c>
      <c r="AP200" s="3" t="s">
        <v>22</v>
      </c>
      <c r="AQ200" s="4"/>
      <c r="AR200" s="3" t="s">
        <v>4778</v>
      </c>
      <c r="AS200" s="87" t="s">
        <v>4901</v>
      </c>
      <c r="AT200" s="3" t="s">
        <v>22</v>
      </c>
    </row>
    <row r="201">
      <c r="A201" s="87" t="s">
        <v>4004</v>
      </c>
      <c r="B201" s="147" t="str">
        <f> VLOOKUP($A201,datasets!$A:$B,2,0)</f>
        <v>Gomez 2012, arXiv (87CUAK8B)</v>
      </c>
      <c r="C201" s="4" t="str">
        <f t="shared" si="1"/>
        <v>87CUAK8B.1.1</v>
      </c>
      <c r="D201" s="87" t="s">
        <v>22</v>
      </c>
      <c r="E201" s="87" t="s">
        <v>22</v>
      </c>
      <c r="F201" s="87" t="s">
        <v>22</v>
      </c>
      <c r="G201" s="87" t="s">
        <v>22</v>
      </c>
      <c r="H201" s="87" t="s">
        <v>22</v>
      </c>
      <c r="I201" s="87" t="s">
        <v>22</v>
      </c>
      <c r="J201" s="87" t="s">
        <v>22</v>
      </c>
      <c r="K201" s="87" t="s">
        <v>22</v>
      </c>
      <c r="L201" s="4"/>
      <c r="M201" s="87" t="s">
        <v>22</v>
      </c>
      <c r="N201" s="87" t="s">
        <v>22</v>
      </c>
      <c r="O201" s="87" t="s">
        <v>22</v>
      </c>
      <c r="P201" s="87" t="s">
        <v>22</v>
      </c>
      <c r="Q201" s="87" t="s">
        <v>22</v>
      </c>
      <c r="R201" s="3" t="s">
        <v>22</v>
      </c>
      <c r="S201" s="3" t="s">
        <v>22</v>
      </c>
      <c r="T201" s="4"/>
      <c r="U201" s="87" t="s">
        <v>22</v>
      </c>
      <c r="V201" s="87" t="s">
        <v>22</v>
      </c>
      <c r="W201" s="87" t="s">
        <v>22</v>
      </c>
      <c r="X201" s="87" t="s">
        <v>22</v>
      </c>
      <c r="Y201" s="3" t="s">
        <v>22</v>
      </c>
      <c r="Z201" s="3" t="s">
        <v>22</v>
      </c>
      <c r="AA201" s="4"/>
      <c r="AB201" s="83" t="s">
        <v>4902</v>
      </c>
      <c r="AC201" s="157" t="s">
        <v>4903</v>
      </c>
      <c r="AD201" s="4"/>
      <c r="AE201" s="3" t="s">
        <v>4740</v>
      </c>
      <c r="AF201" s="151" t="s">
        <v>22</v>
      </c>
      <c r="AG201" s="151" t="s">
        <v>22</v>
      </c>
      <c r="AH201" s="151" t="s">
        <v>22</v>
      </c>
      <c r="AI201" s="3" t="s">
        <v>22</v>
      </c>
      <c r="AJ201" s="3" t="s">
        <v>22</v>
      </c>
      <c r="AK201" s="4"/>
      <c r="AL201" s="151" t="s">
        <v>22</v>
      </c>
      <c r="AM201" s="151" t="s">
        <v>22</v>
      </c>
      <c r="AN201" s="151" t="s">
        <v>22</v>
      </c>
      <c r="AO201" s="3" t="s">
        <v>22</v>
      </c>
      <c r="AP201" s="3" t="s">
        <v>22</v>
      </c>
      <c r="AQ201" s="4"/>
      <c r="AR201" s="3" t="s">
        <v>22</v>
      </c>
      <c r="AS201" s="3" t="s">
        <v>22</v>
      </c>
      <c r="AT201" s="3" t="s">
        <v>4904</v>
      </c>
    </row>
    <row r="202">
      <c r="A202" s="87" t="s">
        <v>4005</v>
      </c>
      <c r="B202" s="147" t="str">
        <f> VLOOKUP($A202,datasets!$A:$B,2,0)</f>
        <v>Gomez 2012, arXiv (87CUAK8B)</v>
      </c>
      <c r="C202" s="4" t="str">
        <f t="shared" si="1"/>
        <v>87CUAK8B.2.1</v>
      </c>
      <c r="D202" s="87" t="s">
        <v>22</v>
      </c>
      <c r="E202" s="87" t="s">
        <v>22</v>
      </c>
      <c r="F202" s="87" t="s">
        <v>22</v>
      </c>
      <c r="G202" s="87" t="s">
        <v>22</v>
      </c>
      <c r="H202" s="87" t="s">
        <v>22</v>
      </c>
      <c r="I202" s="87" t="s">
        <v>22</v>
      </c>
      <c r="J202" s="87" t="s">
        <v>22</v>
      </c>
      <c r="K202" s="87" t="s">
        <v>22</v>
      </c>
      <c r="L202" s="4"/>
      <c r="M202" s="87" t="s">
        <v>22</v>
      </c>
      <c r="N202" s="87" t="s">
        <v>22</v>
      </c>
      <c r="O202" s="87" t="s">
        <v>22</v>
      </c>
      <c r="P202" s="87" t="s">
        <v>22</v>
      </c>
      <c r="Q202" s="87" t="s">
        <v>22</v>
      </c>
      <c r="R202" s="3" t="s">
        <v>22</v>
      </c>
      <c r="S202" s="3" t="s">
        <v>22</v>
      </c>
      <c r="T202" s="4"/>
      <c r="U202" s="87" t="s">
        <v>22</v>
      </c>
      <c r="V202" s="87" t="s">
        <v>22</v>
      </c>
      <c r="W202" s="87" t="s">
        <v>22</v>
      </c>
      <c r="X202" s="87" t="s">
        <v>22</v>
      </c>
      <c r="Y202" s="3" t="s">
        <v>22</v>
      </c>
      <c r="Z202" s="3" t="s">
        <v>22</v>
      </c>
      <c r="AA202" s="4"/>
      <c r="AB202" s="83" t="s">
        <v>4902</v>
      </c>
      <c r="AC202" s="157" t="s">
        <v>4903</v>
      </c>
      <c r="AD202" s="4"/>
      <c r="AE202" s="3" t="s">
        <v>4740</v>
      </c>
      <c r="AF202" s="151" t="s">
        <v>22</v>
      </c>
      <c r="AG202" s="151" t="s">
        <v>22</v>
      </c>
      <c r="AH202" s="151" t="s">
        <v>22</v>
      </c>
      <c r="AI202" s="3" t="s">
        <v>22</v>
      </c>
      <c r="AJ202" s="3" t="s">
        <v>22</v>
      </c>
      <c r="AK202" s="4"/>
      <c r="AL202" s="151" t="s">
        <v>22</v>
      </c>
      <c r="AM202" s="151" t="s">
        <v>22</v>
      </c>
      <c r="AN202" s="151" t="s">
        <v>22</v>
      </c>
      <c r="AO202" s="3" t="s">
        <v>22</v>
      </c>
      <c r="AP202" s="3" t="s">
        <v>22</v>
      </c>
      <c r="AQ202" s="4"/>
      <c r="AR202" s="3" t="s">
        <v>22</v>
      </c>
      <c r="AS202" s="3" t="s">
        <v>22</v>
      </c>
      <c r="AT202" s="3" t="s">
        <v>4904</v>
      </c>
    </row>
    <row r="203">
      <c r="A203" s="87" t="s">
        <v>4006</v>
      </c>
      <c r="B203" s="147" t="str">
        <f> VLOOKUP($A203,datasets!$A:$B,2,0)</f>
        <v>Gomez 2012, arXiv (87CUAK8B)</v>
      </c>
      <c r="C203" s="4" t="str">
        <f t="shared" si="1"/>
        <v>87CUAK8B.3.1</v>
      </c>
      <c r="D203" s="87" t="s">
        <v>22</v>
      </c>
      <c r="E203" s="87" t="s">
        <v>22</v>
      </c>
      <c r="F203" s="87" t="s">
        <v>22</v>
      </c>
      <c r="G203" s="87" t="s">
        <v>22</v>
      </c>
      <c r="H203" s="87" t="s">
        <v>22</v>
      </c>
      <c r="I203" s="87" t="s">
        <v>22</v>
      </c>
      <c r="J203" s="87" t="s">
        <v>22</v>
      </c>
      <c r="K203" s="87" t="s">
        <v>22</v>
      </c>
      <c r="L203" s="4"/>
      <c r="M203" s="87" t="s">
        <v>22</v>
      </c>
      <c r="N203" s="87" t="s">
        <v>22</v>
      </c>
      <c r="O203" s="87" t="s">
        <v>22</v>
      </c>
      <c r="P203" s="87" t="s">
        <v>22</v>
      </c>
      <c r="Q203" s="87" t="s">
        <v>22</v>
      </c>
      <c r="R203" s="3" t="s">
        <v>22</v>
      </c>
      <c r="S203" s="3" t="s">
        <v>22</v>
      </c>
      <c r="T203" s="4"/>
      <c r="U203" s="87" t="s">
        <v>22</v>
      </c>
      <c r="V203" s="87" t="s">
        <v>22</v>
      </c>
      <c r="W203" s="87" t="s">
        <v>22</v>
      </c>
      <c r="X203" s="87" t="s">
        <v>22</v>
      </c>
      <c r="Y203" s="3" t="s">
        <v>22</v>
      </c>
      <c r="Z203" s="3" t="s">
        <v>22</v>
      </c>
      <c r="AA203" s="4"/>
      <c r="AB203" s="83" t="s">
        <v>4902</v>
      </c>
      <c r="AC203" s="157" t="s">
        <v>4903</v>
      </c>
      <c r="AD203" s="4"/>
      <c r="AE203" s="3" t="s">
        <v>4740</v>
      </c>
      <c r="AF203" s="151" t="s">
        <v>22</v>
      </c>
      <c r="AG203" s="151" t="s">
        <v>22</v>
      </c>
      <c r="AH203" s="151" t="s">
        <v>22</v>
      </c>
      <c r="AI203" s="3" t="s">
        <v>22</v>
      </c>
      <c r="AJ203" s="3" t="s">
        <v>22</v>
      </c>
      <c r="AK203" s="4"/>
      <c r="AL203" s="151" t="s">
        <v>22</v>
      </c>
      <c r="AM203" s="151" t="s">
        <v>22</v>
      </c>
      <c r="AN203" s="151" t="s">
        <v>22</v>
      </c>
      <c r="AO203" s="3" t="s">
        <v>22</v>
      </c>
      <c r="AP203" s="3" t="s">
        <v>22</v>
      </c>
      <c r="AQ203" s="4"/>
      <c r="AR203" s="3" t="s">
        <v>22</v>
      </c>
      <c r="AS203" s="3" t="s">
        <v>22</v>
      </c>
      <c r="AT203" s="3" t="s">
        <v>4904</v>
      </c>
    </row>
    <row r="204">
      <c r="A204" s="87" t="s">
        <v>2064</v>
      </c>
      <c r="B204" s="147" t="str">
        <f> VLOOKUP($A204,datasets!$A:$B,2,0)</f>
        <v>Gomez et al. 2015, Geomorphology (96JUIQK7)</v>
      </c>
      <c r="C204" s="4" t="str">
        <f t="shared" si="1"/>
        <v>96JUIQK7.1.1</v>
      </c>
      <c r="D204" s="87" t="s">
        <v>4822</v>
      </c>
      <c r="E204" s="87" t="s">
        <v>4822</v>
      </c>
      <c r="F204" s="3" t="s">
        <v>4740</v>
      </c>
      <c r="G204" s="87" t="s">
        <v>22</v>
      </c>
      <c r="H204" s="85" t="s">
        <v>22</v>
      </c>
      <c r="I204" s="87" t="s">
        <v>22</v>
      </c>
      <c r="J204" s="87" t="s">
        <v>22</v>
      </c>
      <c r="K204" s="87" t="s">
        <v>22</v>
      </c>
      <c r="L204" s="85"/>
      <c r="M204" s="3">
        <v>14.0</v>
      </c>
      <c r="N204" s="3">
        <v>14.0</v>
      </c>
      <c r="O204" s="87" t="s">
        <v>22</v>
      </c>
      <c r="P204" s="87" t="s">
        <v>22</v>
      </c>
      <c r="Q204" s="87" t="s">
        <v>22</v>
      </c>
      <c r="R204" s="3" t="s">
        <v>22</v>
      </c>
      <c r="S204" s="3" t="s">
        <v>22</v>
      </c>
      <c r="T204" s="4"/>
      <c r="U204" s="87" t="s">
        <v>22</v>
      </c>
      <c r="V204" s="87" t="s">
        <v>22</v>
      </c>
      <c r="W204" s="87" t="s">
        <v>22</v>
      </c>
      <c r="X204" s="87" t="s">
        <v>22</v>
      </c>
      <c r="Y204" s="3" t="s">
        <v>22</v>
      </c>
      <c r="Z204" s="3" t="s">
        <v>22</v>
      </c>
      <c r="AA204" s="4"/>
      <c r="AB204" s="87" t="s">
        <v>4905</v>
      </c>
      <c r="AC204" s="3" t="s">
        <v>4782</v>
      </c>
      <c r="AD204" s="4"/>
      <c r="AE204" s="3" t="s">
        <v>4735</v>
      </c>
      <c r="AF204" s="151" t="s">
        <v>22</v>
      </c>
      <c r="AG204" s="151" t="s">
        <v>22</v>
      </c>
      <c r="AH204" s="151" t="s">
        <v>22</v>
      </c>
      <c r="AI204" s="3" t="s">
        <v>22</v>
      </c>
      <c r="AJ204" s="3" t="s">
        <v>22</v>
      </c>
      <c r="AK204" s="4"/>
      <c r="AL204" s="151" t="s">
        <v>22</v>
      </c>
      <c r="AM204" s="151" t="s">
        <v>22</v>
      </c>
      <c r="AN204" s="151" t="s">
        <v>22</v>
      </c>
      <c r="AO204" s="3" t="s">
        <v>22</v>
      </c>
      <c r="AP204" s="3" t="s">
        <v>22</v>
      </c>
      <c r="AQ204" s="4"/>
      <c r="AR204" s="151" t="s">
        <v>22</v>
      </c>
      <c r="AS204" s="151" t="s">
        <v>22</v>
      </c>
      <c r="AT204" s="151" t="s">
        <v>22</v>
      </c>
    </row>
    <row r="205">
      <c r="A205" s="87" t="s">
        <v>2066</v>
      </c>
      <c r="B205" s="147" t="str">
        <f> VLOOKUP($A205,datasets!$A:$B,2,0)</f>
        <v>Gomez et al. 2015, Geomorphology (96JUIQK7)</v>
      </c>
      <c r="C205" s="4" t="str">
        <f t="shared" si="1"/>
        <v>96JUIQK7.2.1</v>
      </c>
      <c r="D205" s="87" t="s">
        <v>4822</v>
      </c>
      <c r="E205" s="87" t="s">
        <v>4822</v>
      </c>
      <c r="F205" s="3" t="s">
        <v>4740</v>
      </c>
      <c r="G205" s="87" t="s">
        <v>22</v>
      </c>
      <c r="H205" s="85" t="s">
        <v>22</v>
      </c>
      <c r="I205" s="87" t="s">
        <v>22</v>
      </c>
      <c r="J205" s="87" t="s">
        <v>22</v>
      </c>
      <c r="K205" s="87" t="s">
        <v>22</v>
      </c>
      <c r="L205" s="85"/>
      <c r="M205" s="3">
        <v>14.0</v>
      </c>
      <c r="N205" s="3">
        <v>14.0</v>
      </c>
      <c r="O205" s="87" t="s">
        <v>22</v>
      </c>
      <c r="P205" s="87" t="s">
        <v>22</v>
      </c>
      <c r="Q205" s="87" t="s">
        <v>22</v>
      </c>
      <c r="R205" s="3" t="s">
        <v>22</v>
      </c>
      <c r="S205" s="3" t="s">
        <v>22</v>
      </c>
      <c r="T205" s="4"/>
      <c r="U205" s="87" t="s">
        <v>22</v>
      </c>
      <c r="V205" s="87" t="s">
        <v>22</v>
      </c>
      <c r="W205" s="87" t="s">
        <v>22</v>
      </c>
      <c r="X205" s="87" t="s">
        <v>22</v>
      </c>
      <c r="Y205" s="3" t="s">
        <v>22</v>
      </c>
      <c r="Z205" s="3" t="s">
        <v>22</v>
      </c>
      <c r="AA205" s="4"/>
      <c r="AB205" s="87" t="s">
        <v>4905</v>
      </c>
      <c r="AC205" s="3" t="s">
        <v>4782</v>
      </c>
      <c r="AD205" s="4"/>
      <c r="AE205" s="3" t="s">
        <v>4735</v>
      </c>
      <c r="AF205" s="151" t="s">
        <v>22</v>
      </c>
      <c r="AG205" s="151" t="s">
        <v>22</v>
      </c>
      <c r="AH205" s="151" t="s">
        <v>22</v>
      </c>
      <c r="AI205" s="3" t="s">
        <v>22</v>
      </c>
      <c r="AJ205" s="3" t="s">
        <v>22</v>
      </c>
      <c r="AK205" s="4"/>
      <c r="AL205" s="151" t="s">
        <v>22</v>
      </c>
      <c r="AM205" s="151" t="s">
        <v>22</v>
      </c>
      <c r="AN205" s="151" t="s">
        <v>22</v>
      </c>
      <c r="AO205" s="3" t="s">
        <v>22</v>
      </c>
      <c r="AP205" s="3" t="s">
        <v>22</v>
      </c>
      <c r="AQ205" s="4"/>
      <c r="AR205" s="151" t="s">
        <v>22</v>
      </c>
      <c r="AS205" s="151" t="s">
        <v>22</v>
      </c>
      <c r="AT205" s="151" t="s">
        <v>22</v>
      </c>
    </row>
    <row r="206">
      <c r="A206" s="87" t="s">
        <v>2067</v>
      </c>
      <c r="B206" s="147" t="str">
        <f> VLOOKUP($A206,datasets!$A:$B,2,0)</f>
        <v>Gomez et al. 2015, Geomorphology (96JUIQK7)</v>
      </c>
      <c r="C206" s="4" t="str">
        <f t="shared" si="1"/>
        <v>96JUIQK7.3.1</v>
      </c>
      <c r="D206" s="87" t="s">
        <v>4822</v>
      </c>
      <c r="E206" s="87" t="s">
        <v>4822</v>
      </c>
      <c r="F206" s="3" t="s">
        <v>4740</v>
      </c>
      <c r="G206" s="87" t="s">
        <v>22</v>
      </c>
      <c r="H206" s="85" t="s">
        <v>22</v>
      </c>
      <c r="I206" s="87" t="s">
        <v>22</v>
      </c>
      <c r="J206" s="87" t="s">
        <v>22</v>
      </c>
      <c r="K206" s="87" t="s">
        <v>22</v>
      </c>
      <c r="L206" s="85"/>
      <c r="M206" s="3">
        <v>14.0</v>
      </c>
      <c r="N206" s="3">
        <v>14.0</v>
      </c>
      <c r="O206" s="87" t="s">
        <v>22</v>
      </c>
      <c r="P206" s="87" t="s">
        <v>22</v>
      </c>
      <c r="Q206" s="87" t="s">
        <v>22</v>
      </c>
      <c r="R206" s="3" t="s">
        <v>22</v>
      </c>
      <c r="S206" s="3" t="s">
        <v>22</v>
      </c>
      <c r="T206" s="4"/>
      <c r="U206" s="87" t="s">
        <v>22</v>
      </c>
      <c r="V206" s="87" t="s">
        <v>22</v>
      </c>
      <c r="W206" s="87" t="s">
        <v>22</v>
      </c>
      <c r="X206" s="87" t="s">
        <v>22</v>
      </c>
      <c r="Y206" s="3" t="s">
        <v>22</v>
      </c>
      <c r="Z206" s="3" t="s">
        <v>22</v>
      </c>
      <c r="AA206" s="4"/>
      <c r="AB206" s="87" t="s">
        <v>4905</v>
      </c>
      <c r="AC206" s="3" t="s">
        <v>4782</v>
      </c>
      <c r="AD206" s="4"/>
      <c r="AE206" s="3" t="s">
        <v>4735</v>
      </c>
      <c r="AF206" s="151" t="s">
        <v>22</v>
      </c>
      <c r="AG206" s="151" t="s">
        <v>22</v>
      </c>
      <c r="AH206" s="151" t="s">
        <v>22</v>
      </c>
      <c r="AI206" s="3" t="s">
        <v>22</v>
      </c>
      <c r="AJ206" s="3" t="s">
        <v>22</v>
      </c>
      <c r="AK206" s="4"/>
      <c r="AL206" s="151" t="s">
        <v>22</v>
      </c>
      <c r="AM206" s="151" t="s">
        <v>22</v>
      </c>
      <c r="AN206" s="151" t="s">
        <v>22</v>
      </c>
      <c r="AO206" s="3" t="s">
        <v>22</v>
      </c>
      <c r="AP206" s="3" t="s">
        <v>22</v>
      </c>
      <c r="AQ206" s="4"/>
      <c r="AR206" s="151" t="s">
        <v>22</v>
      </c>
      <c r="AS206" s="151" t="s">
        <v>22</v>
      </c>
      <c r="AT206" s="151" t="s">
        <v>22</v>
      </c>
    </row>
    <row r="207">
      <c r="A207" s="87" t="s">
        <v>2068</v>
      </c>
      <c r="B207" s="147" t="str">
        <f> VLOOKUP($A207,datasets!$A:$B,2,0)</f>
        <v>Gomez et al. 2015, Geomorphology (96JUIQK7)</v>
      </c>
      <c r="C207" s="4" t="str">
        <f t="shared" si="1"/>
        <v>96JUIQK7.4.1</v>
      </c>
      <c r="D207" s="87" t="s">
        <v>4822</v>
      </c>
      <c r="E207" s="87" t="s">
        <v>4822</v>
      </c>
      <c r="F207" s="3" t="s">
        <v>4740</v>
      </c>
      <c r="G207" s="87" t="s">
        <v>22</v>
      </c>
      <c r="H207" s="85" t="s">
        <v>22</v>
      </c>
      <c r="I207" s="87" t="s">
        <v>22</v>
      </c>
      <c r="J207" s="87" t="s">
        <v>22</v>
      </c>
      <c r="K207" s="87" t="s">
        <v>22</v>
      </c>
      <c r="L207" s="85"/>
      <c r="M207" s="3">
        <v>14.0</v>
      </c>
      <c r="N207" s="3">
        <v>14.0</v>
      </c>
      <c r="O207" s="87" t="s">
        <v>22</v>
      </c>
      <c r="P207" s="87" t="s">
        <v>22</v>
      </c>
      <c r="Q207" s="87" t="s">
        <v>22</v>
      </c>
      <c r="R207" s="3" t="s">
        <v>22</v>
      </c>
      <c r="S207" s="3" t="s">
        <v>22</v>
      </c>
      <c r="T207" s="4"/>
      <c r="U207" s="87" t="s">
        <v>22</v>
      </c>
      <c r="V207" s="87" t="s">
        <v>22</v>
      </c>
      <c r="W207" s="87" t="s">
        <v>22</v>
      </c>
      <c r="X207" s="87" t="s">
        <v>22</v>
      </c>
      <c r="Y207" s="3" t="s">
        <v>22</v>
      </c>
      <c r="Z207" s="3" t="s">
        <v>22</v>
      </c>
      <c r="AA207" s="4"/>
      <c r="AB207" s="87" t="s">
        <v>4905</v>
      </c>
      <c r="AC207" s="3" t="s">
        <v>4782</v>
      </c>
      <c r="AD207" s="4"/>
      <c r="AE207" s="3" t="s">
        <v>4735</v>
      </c>
      <c r="AF207" s="151" t="s">
        <v>22</v>
      </c>
      <c r="AG207" s="151" t="s">
        <v>22</v>
      </c>
      <c r="AH207" s="151" t="s">
        <v>22</v>
      </c>
      <c r="AI207" s="3" t="s">
        <v>22</v>
      </c>
      <c r="AJ207" s="3" t="s">
        <v>22</v>
      </c>
      <c r="AK207" s="4"/>
      <c r="AL207" s="151" t="s">
        <v>22</v>
      </c>
      <c r="AM207" s="151" t="s">
        <v>22</v>
      </c>
      <c r="AN207" s="151" t="s">
        <v>22</v>
      </c>
      <c r="AO207" s="3" t="s">
        <v>22</v>
      </c>
      <c r="AP207" s="3" t="s">
        <v>22</v>
      </c>
      <c r="AQ207" s="4"/>
      <c r="AR207" s="151" t="s">
        <v>22</v>
      </c>
      <c r="AS207" s="151" t="s">
        <v>22</v>
      </c>
      <c r="AT207" s="151" t="s">
        <v>22</v>
      </c>
    </row>
    <row r="208">
      <c r="A208" s="4" t="s">
        <v>2072</v>
      </c>
      <c r="B208" s="147" t="str">
        <f> VLOOKUP($A208,datasets!$A:$B,2,0)</f>
        <v>Gonçalves 2016, ISPRS - International Archives of the Photogrammetry, Remote Sensing and Spatial Information Sciences (4N97ZMU9)</v>
      </c>
      <c r="C208" s="4" t="str">
        <f t="shared" si="1"/>
        <v>4N97ZMU9.1.1</v>
      </c>
      <c r="D208" s="87" t="s">
        <v>4756</v>
      </c>
      <c r="E208" s="3" t="s">
        <v>4770</v>
      </c>
      <c r="F208" s="3" t="s">
        <v>4735</v>
      </c>
      <c r="G208" s="87" t="s">
        <v>22</v>
      </c>
      <c r="H208" s="87" t="s">
        <v>22</v>
      </c>
      <c r="I208" s="87" t="s">
        <v>22</v>
      </c>
      <c r="J208" s="87" t="s">
        <v>22</v>
      </c>
      <c r="K208" s="87" t="s">
        <v>22</v>
      </c>
      <c r="L208" s="4"/>
      <c r="M208" s="3">
        <v>8.0</v>
      </c>
      <c r="N208" s="3">
        <v>8.0</v>
      </c>
      <c r="O208" s="83">
        <v>1.0</v>
      </c>
      <c r="P208" s="87" t="s">
        <v>22</v>
      </c>
      <c r="Q208" s="87" t="s">
        <v>22</v>
      </c>
      <c r="R208" s="3" t="s">
        <v>22</v>
      </c>
      <c r="S208" s="3" t="s">
        <v>22</v>
      </c>
      <c r="T208" s="4"/>
      <c r="U208" s="5" t="s">
        <v>22</v>
      </c>
      <c r="V208" s="83" t="s">
        <v>22</v>
      </c>
      <c r="W208" s="83" t="s">
        <v>22</v>
      </c>
      <c r="X208" s="83" t="s">
        <v>22</v>
      </c>
      <c r="Y208" s="3" t="s">
        <v>22</v>
      </c>
      <c r="Z208" s="3" t="s">
        <v>22</v>
      </c>
      <c r="AA208" s="4"/>
      <c r="AB208" s="83" t="s">
        <v>22</v>
      </c>
      <c r="AC208" s="83" t="s">
        <v>22</v>
      </c>
      <c r="AD208" s="4"/>
      <c r="AE208" s="151" t="s">
        <v>22</v>
      </c>
      <c r="AF208" s="151" t="s">
        <v>22</v>
      </c>
      <c r="AG208" s="151" t="s">
        <v>22</v>
      </c>
      <c r="AH208" s="151" t="s">
        <v>22</v>
      </c>
      <c r="AI208" s="3" t="s">
        <v>22</v>
      </c>
      <c r="AJ208" s="3" t="s">
        <v>22</v>
      </c>
      <c r="AK208" s="4"/>
      <c r="AL208" s="151" t="s">
        <v>22</v>
      </c>
      <c r="AM208" s="151" t="s">
        <v>22</v>
      </c>
      <c r="AN208" s="151" t="s">
        <v>22</v>
      </c>
      <c r="AO208" s="3" t="s">
        <v>22</v>
      </c>
      <c r="AP208" s="3" t="s">
        <v>22</v>
      </c>
      <c r="AQ208" s="4"/>
      <c r="AR208" s="151" t="s">
        <v>22</v>
      </c>
      <c r="AS208" s="151" t="s">
        <v>22</v>
      </c>
      <c r="AT208" s="151" t="s">
        <v>22</v>
      </c>
    </row>
    <row r="209">
      <c r="A209" s="4" t="s">
        <v>2074</v>
      </c>
      <c r="B209" s="147" t="str">
        <f> VLOOKUP($A209,datasets!$A:$B,2,0)</f>
        <v>Gonçalves 2016, ISPRS - International Archives of the Photogrammetry, Remote Sensing and Spatial Information Sciences (4N97ZMU9)</v>
      </c>
      <c r="C209" s="4" t="str">
        <f t="shared" si="1"/>
        <v>4N97ZMU9.2.1</v>
      </c>
      <c r="D209" s="87" t="s">
        <v>4756</v>
      </c>
      <c r="E209" s="3" t="s">
        <v>4770</v>
      </c>
      <c r="F209" s="3" t="s">
        <v>4735</v>
      </c>
      <c r="G209" s="87" t="s">
        <v>22</v>
      </c>
      <c r="H209" s="87" t="s">
        <v>22</v>
      </c>
      <c r="I209" s="87" t="s">
        <v>22</v>
      </c>
      <c r="J209" s="87" t="s">
        <v>22</v>
      </c>
      <c r="K209" s="87" t="s">
        <v>22</v>
      </c>
      <c r="L209" s="4"/>
      <c r="M209" s="3">
        <v>14.0</v>
      </c>
      <c r="N209" s="3">
        <v>14.0</v>
      </c>
      <c r="O209" s="83" t="s">
        <v>22</v>
      </c>
      <c r="P209" s="83" t="s">
        <v>22</v>
      </c>
      <c r="Q209" s="83" t="s">
        <v>22</v>
      </c>
      <c r="R209" s="3" t="s">
        <v>22</v>
      </c>
      <c r="S209" s="3" t="s">
        <v>22</v>
      </c>
      <c r="T209" s="4"/>
      <c r="U209" s="83">
        <v>1183.0</v>
      </c>
      <c r="V209" s="83" t="s">
        <v>22</v>
      </c>
      <c r="W209" s="83" t="s">
        <v>22</v>
      </c>
      <c r="X209" s="83">
        <v>4.7</v>
      </c>
      <c r="Y209" s="3" t="s">
        <v>22</v>
      </c>
      <c r="Z209" s="3" t="s">
        <v>22</v>
      </c>
      <c r="AA209" s="4"/>
      <c r="AB209" s="83" t="s">
        <v>4741</v>
      </c>
      <c r="AC209" s="83" t="s">
        <v>4769</v>
      </c>
      <c r="AD209" s="3" t="s">
        <v>4813</v>
      </c>
      <c r="AE209" s="3" t="s">
        <v>4740</v>
      </c>
      <c r="AF209" s="3" t="s">
        <v>22</v>
      </c>
      <c r="AG209" s="3" t="s">
        <v>22</v>
      </c>
      <c r="AH209" s="3" t="s">
        <v>22</v>
      </c>
      <c r="AI209" s="3" t="s">
        <v>22</v>
      </c>
      <c r="AJ209" s="3" t="s">
        <v>22</v>
      </c>
      <c r="AK209" s="4"/>
      <c r="AL209" s="3" t="s">
        <v>22</v>
      </c>
      <c r="AM209" s="3" t="s">
        <v>22</v>
      </c>
      <c r="AN209" s="3">
        <v>4.7</v>
      </c>
      <c r="AO209" s="3" t="s">
        <v>22</v>
      </c>
      <c r="AP209" s="3" t="s">
        <v>22</v>
      </c>
      <c r="AQ209" s="4"/>
      <c r="AR209" s="3" t="s">
        <v>4743</v>
      </c>
      <c r="AS209" s="151" t="s">
        <v>22</v>
      </c>
      <c r="AT209" s="151" t="s">
        <v>22</v>
      </c>
    </row>
    <row r="210">
      <c r="A210" s="4" t="s">
        <v>4015</v>
      </c>
      <c r="B210" s="147" t="str">
        <f> VLOOKUP($A210,datasets!$A:$B,2,0)</f>
        <v>Goossens et al. 2006, Journal of Archaeological Science (TH6B9CR4)</v>
      </c>
      <c r="C210" s="4" t="str">
        <f t="shared" si="1"/>
        <v>TH6B9CR4.1.1</v>
      </c>
      <c r="D210" s="87" t="s">
        <v>4906</v>
      </c>
      <c r="E210" s="87" t="s">
        <v>4906</v>
      </c>
      <c r="F210" s="3" t="s">
        <v>4740</v>
      </c>
      <c r="G210" s="3" t="s">
        <v>22</v>
      </c>
      <c r="H210" s="3" t="s">
        <v>22</v>
      </c>
      <c r="I210" s="3">
        <v>0.9</v>
      </c>
      <c r="J210" s="5">
        <v>0.4</v>
      </c>
      <c r="K210" s="3" t="s">
        <v>22</v>
      </c>
      <c r="L210" s="4"/>
      <c r="M210" s="3">
        <v>91.0</v>
      </c>
      <c r="N210" s="3">
        <v>91.0</v>
      </c>
      <c r="O210" s="3" t="s">
        <v>22</v>
      </c>
      <c r="P210" s="3" t="s">
        <v>22</v>
      </c>
      <c r="Q210" s="3" t="s">
        <v>22</v>
      </c>
      <c r="R210" s="3" t="s">
        <v>22</v>
      </c>
      <c r="S210" s="3" t="s">
        <v>22</v>
      </c>
      <c r="T210" s="4"/>
      <c r="U210" s="3" t="s">
        <v>22</v>
      </c>
      <c r="V210" s="3" t="s">
        <v>22</v>
      </c>
      <c r="W210" s="3" t="s">
        <v>22</v>
      </c>
      <c r="X210" s="3" t="s">
        <v>22</v>
      </c>
      <c r="Y210" s="3" t="s">
        <v>22</v>
      </c>
      <c r="Z210" s="3" t="s">
        <v>22</v>
      </c>
      <c r="AA210" s="4"/>
      <c r="AB210" s="3" t="s">
        <v>22</v>
      </c>
      <c r="AC210" s="3" t="s">
        <v>22</v>
      </c>
      <c r="AD210" s="4"/>
      <c r="AE210" s="3" t="s">
        <v>22</v>
      </c>
      <c r="AF210" s="3" t="s">
        <v>22</v>
      </c>
      <c r="AG210" s="3" t="s">
        <v>22</v>
      </c>
      <c r="AH210" s="3" t="s">
        <v>22</v>
      </c>
      <c r="AI210" s="3" t="s">
        <v>22</v>
      </c>
      <c r="AJ210" s="3" t="s">
        <v>22</v>
      </c>
      <c r="AK210" s="4"/>
      <c r="AL210" s="5" t="s">
        <v>22</v>
      </c>
      <c r="AM210" s="3" t="s">
        <v>22</v>
      </c>
      <c r="AN210" s="5" t="s">
        <v>22</v>
      </c>
      <c r="AO210" s="3" t="s">
        <v>22</v>
      </c>
      <c r="AP210" s="3" t="s">
        <v>22</v>
      </c>
      <c r="AQ210" s="4"/>
      <c r="AR210" s="5" t="s">
        <v>22</v>
      </c>
      <c r="AS210" s="5" t="s">
        <v>22</v>
      </c>
      <c r="AT210" s="3" t="s">
        <v>4907</v>
      </c>
    </row>
    <row r="211">
      <c r="A211" s="4" t="s">
        <v>4019</v>
      </c>
      <c r="B211" s="147" t="str">
        <f> VLOOKUP($A211,datasets!$A:$B,2,0)</f>
        <v>Grottoli et al. 2021, Remote Sensing (ISESFWSP)</v>
      </c>
      <c r="C211" s="4" t="str">
        <f t="shared" si="1"/>
        <v>ISESFWSP.1.1</v>
      </c>
      <c r="D211" s="3" t="s">
        <v>4908</v>
      </c>
      <c r="E211" s="3" t="s">
        <v>4908</v>
      </c>
      <c r="F211" s="3" t="s">
        <v>4735</v>
      </c>
      <c r="G211" s="3" t="s">
        <v>22</v>
      </c>
      <c r="H211" s="3" t="s">
        <v>22</v>
      </c>
      <c r="I211" s="3" t="s">
        <v>22</v>
      </c>
      <c r="J211" s="87" t="s">
        <v>22</v>
      </c>
      <c r="K211" s="87" t="s">
        <v>22</v>
      </c>
      <c r="L211" s="4"/>
      <c r="M211" s="3">
        <v>17.0</v>
      </c>
      <c r="N211" s="3">
        <v>17.0</v>
      </c>
      <c r="O211" s="3">
        <v>2.3</v>
      </c>
      <c r="P211" s="3">
        <v>2.5</v>
      </c>
      <c r="Q211" s="3">
        <v>0.06</v>
      </c>
      <c r="R211" s="3" t="s">
        <v>22</v>
      </c>
      <c r="S211" s="3" t="s">
        <v>22</v>
      </c>
      <c r="T211" s="4"/>
      <c r="U211" s="3">
        <v>512.0</v>
      </c>
      <c r="V211" s="3" t="s">
        <v>22</v>
      </c>
      <c r="W211" s="3" t="s">
        <v>22</v>
      </c>
      <c r="X211" s="3" t="s">
        <v>22</v>
      </c>
      <c r="Y211" s="3" t="s">
        <v>22</v>
      </c>
      <c r="Z211" s="3" t="s">
        <v>22</v>
      </c>
      <c r="AA211" s="4"/>
      <c r="AB211" s="3" t="s">
        <v>4741</v>
      </c>
      <c r="AC211" s="3" t="s">
        <v>4741</v>
      </c>
      <c r="AD211" s="4"/>
      <c r="AE211" s="3" t="s">
        <v>4740</v>
      </c>
      <c r="AF211" s="3" t="s">
        <v>22</v>
      </c>
      <c r="AG211" s="3" t="s">
        <v>22</v>
      </c>
      <c r="AH211" s="168">
        <v>0.1</v>
      </c>
      <c r="AI211" s="168">
        <v>0.1</v>
      </c>
      <c r="AJ211" s="3" t="s">
        <v>22</v>
      </c>
      <c r="AK211" s="4"/>
      <c r="AL211" s="3" t="s">
        <v>22</v>
      </c>
      <c r="AM211" s="3" t="s">
        <v>22</v>
      </c>
      <c r="AN211" s="3">
        <v>0.929</v>
      </c>
      <c r="AO211" s="3" t="s">
        <v>22</v>
      </c>
      <c r="AP211" s="3" t="s">
        <v>22</v>
      </c>
      <c r="AQ211" s="4"/>
      <c r="AR211" s="3" t="s">
        <v>4743</v>
      </c>
      <c r="AS211" s="5" t="s">
        <v>4909</v>
      </c>
      <c r="AT211" s="3" t="s">
        <v>22</v>
      </c>
    </row>
    <row r="212">
      <c r="A212" s="4" t="s">
        <v>4019</v>
      </c>
      <c r="B212" s="147" t="str">
        <f> VLOOKUP($A212,datasets!$A:$B,2,0)</f>
        <v>Grottoli et al. 2021, Remote Sensing (ISESFWSP)</v>
      </c>
      <c r="C212" s="4" t="str">
        <f t="shared" si="1"/>
        <v>ISESFWSP.1.2</v>
      </c>
      <c r="D212" s="3" t="s">
        <v>4908</v>
      </c>
      <c r="E212" s="3" t="s">
        <v>4908</v>
      </c>
      <c r="F212" s="3" t="s">
        <v>4735</v>
      </c>
      <c r="G212" s="3" t="s">
        <v>22</v>
      </c>
      <c r="H212" s="3" t="s">
        <v>22</v>
      </c>
      <c r="I212" s="3" t="s">
        <v>22</v>
      </c>
      <c r="J212" s="87" t="s">
        <v>22</v>
      </c>
      <c r="K212" s="87" t="s">
        <v>22</v>
      </c>
      <c r="L212" s="4"/>
      <c r="M212" s="3">
        <v>17.0</v>
      </c>
      <c r="N212" s="3">
        <v>17.0</v>
      </c>
      <c r="O212" s="3">
        <v>2.3</v>
      </c>
      <c r="P212" s="3">
        <v>2.5</v>
      </c>
      <c r="Q212" s="3">
        <v>0.06</v>
      </c>
      <c r="R212" s="3" t="s">
        <v>22</v>
      </c>
      <c r="S212" s="3" t="s">
        <v>22</v>
      </c>
      <c r="T212" s="4"/>
      <c r="U212" s="3">
        <v>512.0</v>
      </c>
      <c r="V212" s="3" t="s">
        <v>22</v>
      </c>
      <c r="W212" s="3" t="s">
        <v>22</v>
      </c>
      <c r="X212" s="3" t="s">
        <v>22</v>
      </c>
      <c r="Y212" s="3" t="s">
        <v>22</v>
      </c>
      <c r="Z212" s="3" t="s">
        <v>22</v>
      </c>
      <c r="AA212" s="4"/>
      <c r="AB212" s="3" t="s">
        <v>4741</v>
      </c>
      <c r="AC212" s="3" t="s">
        <v>4741</v>
      </c>
      <c r="AD212" s="4"/>
      <c r="AE212" s="3" t="s">
        <v>4740</v>
      </c>
      <c r="AF212" s="3" t="s">
        <v>22</v>
      </c>
      <c r="AG212" s="3" t="s">
        <v>22</v>
      </c>
      <c r="AH212" s="168">
        <v>0.1</v>
      </c>
      <c r="AI212" s="168">
        <v>0.1</v>
      </c>
      <c r="AJ212" s="3" t="s">
        <v>22</v>
      </c>
      <c r="AK212" s="4"/>
      <c r="AL212" s="3" t="s">
        <v>22</v>
      </c>
      <c r="AM212" s="3" t="s">
        <v>22</v>
      </c>
      <c r="AN212" s="3">
        <v>0.934</v>
      </c>
      <c r="AO212" s="3" t="s">
        <v>22</v>
      </c>
      <c r="AP212" s="3" t="s">
        <v>22</v>
      </c>
      <c r="AQ212" s="4"/>
      <c r="AR212" s="3" t="s">
        <v>4743</v>
      </c>
      <c r="AS212" s="5" t="s">
        <v>4910</v>
      </c>
      <c r="AT212" s="3" t="s">
        <v>22</v>
      </c>
    </row>
    <row r="213">
      <c r="A213" s="4" t="s">
        <v>4019</v>
      </c>
      <c r="B213" s="147" t="str">
        <f> VLOOKUP($A213,datasets!$A:$B,2,0)</f>
        <v>Grottoli et al. 2021, Remote Sensing (ISESFWSP)</v>
      </c>
      <c r="C213" s="4" t="str">
        <f t="shared" si="1"/>
        <v>ISESFWSP.1.3</v>
      </c>
      <c r="D213" s="3" t="s">
        <v>4908</v>
      </c>
      <c r="E213" s="3" t="s">
        <v>4908</v>
      </c>
      <c r="F213" s="3" t="s">
        <v>4735</v>
      </c>
      <c r="G213" s="3" t="s">
        <v>22</v>
      </c>
      <c r="H213" s="3" t="s">
        <v>22</v>
      </c>
      <c r="I213" s="3" t="s">
        <v>22</v>
      </c>
      <c r="J213" s="87" t="s">
        <v>22</v>
      </c>
      <c r="K213" s="87" t="s">
        <v>22</v>
      </c>
      <c r="L213" s="4"/>
      <c r="M213" s="3">
        <v>17.0</v>
      </c>
      <c r="N213" s="3">
        <v>17.0</v>
      </c>
      <c r="O213" s="3">
        <v>2.3</v>
      </c>
      <c r="P213" s="3">
        <v>2.5</v>
      </c>
      <c r="Q213" s="3">
        <v>0.06</v>
      </c>
      <c r="R213" s="3" t="s">
        <v>22</v>
      </c>
      <c r="S213" s="3" t="s">
        <v>22</v>
      </c>
      <c r="T213" s="4"/>
      <c r="U213" s="3">
        <v>512.0</v>
      </c>
      <c r="V213" s="3" t="s">
        <v>22</v>
      </c>
      <c r="W213" s="3" t="s">
        <v>22</v>
      </c>
      <c r="X213" s="3" t="s">
        <v>22</v>
      </c>
      <c r="Y213" s="3" t="s">
        <v>22</v>
      </c>
      <c r="Z213" s="3" t="s">
        <v>22</v>
      </c>
      <c r="AA213" s="4"/>
      <c r="AB213" s="3" t="s">
        <v>4741</v>
      </c>
      <c r="AC213" s="3" t="s">
        <v>4741</v>
      </c>
      <c r="AD213" s="4"/>
      <c r="AE213" s="3" t="s">
        <v>4740</v>
      </c>
      <c r="AF213" s="3" t="s">
        <v>22</v>
      </c>
      <c r="AG213" s="3" t="s">
        <v>22</v>
      </c>
      <c r="AH213" s="168">
        <v>0.1</v>
      </c>
      <c r="AI213" s="168">
        <v>0.1</v>
      </c>
      <c r="AJ213" s="3" t="s">
        <v>22</v>
      </c>
      <c r="AK213" s="4"/>
      <c r="AL213" s="3" t="s">
        <v>22</v>
      </c>
      <c r="AM213" s="3" t="s">
        <v>22</v>
      </c>
      <c r="AN213" s="169">
        <v>0.97</v>
      </c>
      <c r="AO213" s="3" t="s">
        <v>22</v>
      </c>
      <c r="AP213" s="3" t="s">
        <v>22</v>
      </c>
      <c r="AQ213" s="4"/>
      <c r="AR213" s="3" t="s">
        <v>4743</v>
      </c>
      <c r="AS213" s="5" t="s">
        <v>4911</v>
      </c>
      <c r="AT213" s="3" t="s">
        <v>22</v>
      </c>
    </row>
    <row r="214">
      <c r="A214" s="4" t="s">
        <v>4019</v>
      </c>
      <c r="B214" s="147" t="str">
        <f> VLOOKUP($A214,datasets!$A:$B,2,0)</f>
        <v>Grottoli et al. 2021, Remote Sensing (ISESFWSP)</v>
      </c>
      <c r="C214" s="4" t="str">
        <f t="shared" si="1"/>
        <v>ISESFWSP.1.4</v>
      </c>
      <c r="D214" s="3" t="s">
        <v>4908</v>
      </c>
      <c r="E214" s="3" t="s">
        <v>4908</v>
      </c>
      <c r="F214" s="3" t="s">
        <v>4735</v>
      </c>
      <c r="G214" s="3" t="s">
        <v>22</v>
      </c>
      <c r="H214" s="3" t="s">
        <v>22</v>
      </c>
      <c r="I214" s="3" t="s">
        <v>22</v>
      </c>
      <c r="J214" s="87" t="s">
        <v>22</v>
      </c>
      <c r="K214" s="87" t="s">
        <v>22</v>
      </c>
      <c r="L214" s="4"/>
      <c r="M214" s="3">
        <v>17.0</v>
      </c>
      <c r="N214" s="3">
        <v>17.0</v>
      </c>
      <c r="O214" s="3">
        <v>2.3</v>
      </c>
      <c r="P214" s="3">
        <v>2.5</v>
      </c>
      <c r="Q214" s="3">
        <v>0.06</v>
      </c>
      <c r="R214" s="3" t="s">
        <v>22</v>
      </c>
      <c r="S214" s="3" t="s">
        <v>22</v>
      </c>
      <c r="T214" s="4"/>
      <c r="U214" s="3">
        <v>512.0</v>
      </c>
      <c r="V214" s="3" t="s">
        <v>22</v>
      </c>
      <c r="W214" s="3" t="s">
        <v>22</v>
      </c>
      <c r="X214" s="3" t="s">
        <v>22</v>
      </c>
      <c r="Y214" s="3" t="s">
        <v>22</v>
      </c>
      <c r="Z214" s="3" t="s">
        <v>22</v>
      </c>
      <c r="AA214" s="4"/>
      <c r="AB214" s="3" t="s">
        <v>4741</v>
      </c>
      <c r="AC214" s="3" t="s">
        <v>4741</v>
      </c>
      <c r="AD214" s="4"/>
      <c r="AE214" s="3" t="s">
        <v>4740</v>
      </c>
      <c r="AF214" s="3" t="s">
        <v>22</v>
      </c>
      <c r="AG214" s="3" t="s">
        <v>22</v>
      </c>
      <c r="AH214" s="168">
        <v>0.1</v>
      </c>
      <c r="AI214" s="168">
        <v>0.1</v>
      </c>
      <c r="AJ214" s="3" t="s">
        <v>22</v>
      </c>
      <c r="AK214" s="4"/>
      <c r="AL214" s="3" t="s">
        <v>22</v>
      </c>
      <c r="AM214" s="3" t="s">
        <v>22</v>
      </c>
      <c r="AN214" s="3">
        <v>0.954</v>
      </c>
      <c r="AO214" s="3" t="s">
        <v>22</v>
      </c>
      <c r="AP214" s="3" t="s">
        <v>22</v>
      </c>
      <c r="AQ214" s="4"/>
      <c r="AR214" s="3" t="s">
        <v>4743</v>
      </c>
      <c r="AS214" s="5" t="s">
        <v>4912</v>
      </c>
      <c r="AT214" s="3" t="s">
        <v>22</v>
      </c>
    </row>
    <row r="215">
      <c r="A215" s="4" t="s">
        <v>4019</v>
      </c>
      <c r="B215" s="147" t="str">
        <f> VLOOKUP($A215,datasets!$A:$B,2,0)</f>
        <v>Grottoli et al. 2021, Remote Sensing (ISESFWSP)</v>
      </c>
      <c r="C215" s="4" t="str">
        <f t="shared" si="1"/>
        <v>ISESFWSP.1.5</v>
      </c>
      <c r="D215" s="3" t="s">
        <v>4908</v>
      </c>
      <c r="E215" s="3" t="s">
        <v>4908</v>
      </c>
      <c r="F215" s="3" t="s">
        <v>4735</v>
      </c>
      <c r="G215" s="3" t="s">
        <v>22</v>
      </c>
      <c r="H215" s="3" t="s">
        <v>22</v>
      </c>
      <c r="I215" s="3" t="s">
        <v>22</v>
      </c>
      <c r="J215" s="87" t="s">
        <v>22</v>
      </c>
      <c r="K215" s="87" t="s">
        <v>22</v>
      </c>
      <c r="L215" s="4"/>
      <c r="M215" s="3">
        <v>17.0</v>
      </c>
      <c r="N215" s="3">
        <v>17.0</v>
      </c>
      <c r="O215" s="3">
        <v>2.3</v>
      </c>
      <c r="P215" s="3">
        <v>2.5</v>
      </c>
      <c r="Q215" s="3">
        <v>0.06</v>
      </c>
      <c r="R215" s="3" t="s">
        <v>22</v>
      </c>
      <c r="S215" s="3" t="s">
        <v>22</v>
      </c>
      <c r="T215" s="4"/>
      <c r="U215" s="3">
        <v>512.0</v>
      </c>
      <c r="V215" s="3" t="s">
        <v>22</v>
      </c>
      <c r="W215" s="3" t="s">
        <v>22</v>
      </c>
      <c r="X215" s="3" t="s">
        <v>22</v>
      </c>
      <c r="Y215" s="3" t="s">
        <v>22</v>
      </c>
      <c r="Z215" s="3" t="s">
        <v>22</v>
      </c>
      <c r="AA215" s="4"/>
      <c r="AB215" s="3" t="s">
        <v>4741</v>
      </c>
      <c r="AC215" s="3" t="s">
        <v>4741</v>
      </c>
      <c r="AD215" s="4"/>
      <c r="AE215" s="3" t="s">
        <v>4740</v>
      </c>
      <c r="AF215" s="3" t="s">
        <v>22</v>
      </c>
      <c r="AG215" s="3" t="s">
        <v>22</v>
      </c>
      <c r="AH215" s="168">
        <v>0.1</v>
      </c>
      <c r="AI215" s="168">
        <v>0.1</v>
      </c>
      <c r="AJ215" s="3" t="s">
        <v>22</v>
      </c>
      <c r="AK215" s="4"/>
      <c r="AL215" s="3" t="s">
        <v>22</v>
      </c>
      <c r="AM215" s="3" t="s">
        <v>22</v>
      </c>
      <c r="AN215" s="3">
        <v>1.069</v>
      </c>
      <c r="AO215" s="3" t="s">
        <v>22</v>
      </c>
      <c r="AP215" s="3" t="s">
        <v>22</v>
      </c>
      <c r="AQ215" s="4"/>
      <c r="AR215" s="3" t="s">
        <v>4743</v>
      </c>
      <c r="AS215" s="5" t="s">
        <v>4913</v>
      </c>
      <c r="AT215" s="3" t="s">
        <v>22</v>
      </c>
    </row>
    <row r="216">
      <c r="A216" s="4" t="s">
        <v>4019</v>
      </c>
      <c r="B216" s="147" t="str">
        <f> VLOOKUP($A216,datasets!$A:$B,2,0)</f>
        <v>Grottoli et al. 2021, Remote Sensing (ISESFWSP)</v>
      </c>
      <c r="C216" s="4" t="str">
        <f t="shared" si="1"/>
        <v>ISESFWSP.1.6</v>
      </c>
      <c r="D216" s="3" t="s">
        <v>4908</v>
      </c>
      <c r="E216" s="3" t="s">
        <v>4908</v>
      </c>
      <c r="F216" s="3" t="s">
        <v>4735</v>
      </c>
      <c r="G216" s="3" t="s">
        <v>22</v>
      </c>
      <c r="H216" s="3" t="s">
        <v>22</v>
      </c>
      <c r="I216" s="3" t="s">
        <v>22</v>
      </c>
      <c r="J216" s="87" t="s">
        <v>22</v>
      </c>
      <c r="K216" s="87" t="s">
        <v>22</v>
      </c>
      <c r="L216" s="4"/>
      <c r="M216" s="3">
        <v>17.0</v>
      </c>
      <c r="N216" s="3">
        <v>17.0</v>
      </c>
      <c r="O216" s="3">
        <v>2.3</v>
      </c>
      <c r="P216" s="3">
        <v>2.5</v>
      </c>
      <c r="Q216" s="3">
        <v>0.06</v>
      </c>
      <c r="R216" s="3" t="s">
        <v>22</v>
      </c>
      <c r="S216" s="3" t="s">
        <v>22</v>
      </c>
      <c r="T216" s="4"/>
      <c r="U216" s="3">
        <v>512.0</v>
      </c>
      <c r="V216" s="3" t="s">
        <v>22</v>
      </c>
      <c r="W216" s="3" t="s">
        <v>22</v>
      </c>
      <c r="X216" s="3" t="s">
        <v>22</v>
      </c>
      <c r="Y216" s="3" t="s">
        <v>22</v>
      </c>
      <c r="Z216" s="3" t="s">
        <v>22</v>
      </c>
      <c r="AA216" s="4"/>
      <c r="AB216" s="3" t="s">
        <v>4741</v>
      </c>
      <c r="AC216" s="3" t="s">
        <v>4741</v>
      </c>
      <c r="AD216" s="4"/>
      <c r="AE216" s="3" t="s">
        <v>4740</v>
      </c>
      <c r="AF216" s="3" t="s">
        <v>22</v>
      </c>
      <c r="AG216" s="3" t="s">
        <v>22</v>
      </c>
      <c r="AH216" s="168">
        <v>0.1</v>
      </c>
      <c r="AI216" s="168">
        <v>0.1</v>
      </c>
      <c r="AJ216" s="3" t="s">
        <v>22</v>
      </c>
      <c r="AK216" s="4"/>
      <c r="AL216" s="3" t="s">
        <v>22</v>
      </c>
      <c r="AM216" s="3" t="s">
        <v>22</v>
      </c>
      <c r="AN216" s="169">
        <v>1.05</v>
      </c>
      <c r="AO216" s="3" t="s">
        <v>22</v>
      </c>
      <c r="AP216" s="3" t="s">
        <v>22</v>
      </c>
      <c r="AQ216" s="4"/>
      <c r="AR216" s="3" t="s">
        <v>4743</v>
      </c>
      <c r="AS216" s="5" t="s">
        <v>4914</v>
      </c>
      <c r="AT216" s="3" t="s">
        <v>22</v>
      </c>
    </row>
    <row r="217">
      <c r="A217" s="4" t="s">
        <v>4019</v>
      </c>
      <c r="B217" s="147" t="str">
        <f> VLOOKUP($A217,datasets!$A:$B,2,0)</f>
        <v>Grottoli et al. 2021, Remote Sensing (ISESFWSP)</v>
      </c>
      <c r="C217" s="4" t="str">
        <f t="shared" si="1"/>
        <v>ISESFWSP.1.7</v>
      </c>
      <c r="D217" s="3" t="s">
        <v>4908</v>
      </c>
      <c r="E217" s="3" t="s">
        <v>4908</v>
      </c>
      <c r="F217" s="3" t="s">
        <v>4735</v>
      </c>
      <c r="G217" s="3" t="s">
        <v>22</v>
      </c>
      <c r="H217" s="3" t="s">
        <v>22</v>
      </c>
      <c r="I217" s="3" t="s">
        <v>22</v>
      </c>
      <c r="J217" s="87" t="s">
        <v>22</v>
      </c>
      <c r="K217" s="87" t="s">
        <v>22</v>
      </c>
      <c r="L217" s="4"/>
      <c r="M217" s="3">
        <v>17.0</v>
      </c>
      <c r="N217" s="3">
        <v>17.0</v>
      </c>
      <c r="O217" s="3">
        <v>2.3</v>
      </c>
      <c r="P217" s="3">
        <v>2.5</v>
      </c>
      <c r="Q217" s="3">
        <v>0.06</v>
      </c>
      <c r="R217" s="3" t="s">
        <v>22</v>
      </c>
      <c r="S217" s="3" t="s">
        <v>22</v>
      </c>
      <c r="T217" s="4"/>
      <c r="U217" s="3">
        <v>512.0</v>
      </c>
      <c r="V217" s="3" t="s">
        <v>22</v>
      </c>
      <c r="W217" s="3" t="s">
        <v>22</v>
      </c>
      <c r="X217" s="3" t="s">
        <v>22</v>
      </c>
      <c r="Y217" s="3" t="s">
        <v>22</v>
      </c>
      <c r="Z217" s="3" t="s">
        <v>22</v>
      </c>
      <c r="AA217" s="4"/>
      <c r="AB217" s="3" t="s">
        <v>4741</v>
      </c>
      <c r="AC217" s="3" t="s">
        <v>4741</v>
      </c>
      <c r="AD217" s="4"/>
      <c r="AE217" s="3" t="s">
        <v>4740</v>
      </c>
      <c r="AF217" s="3" t="s">
        <v>22</v>
      </c>
      <c r="AG217" s="3" t="s">
        <v>22</v>
      </c>
      <c r="AH217" s="168">
        <v>0.1</v>
      </c>
      <c r="AI217" s="168">
        <v>0.1</v>
      </c>
      <c r="AJ217" s="3" t="s">
        <v>22</v>
      </c>
      <c r="AK217" s="4"/>
      <c r="AL217" s="3" t="s">
        <v>22</v>
      </c>
      <c r="AM217" s="3" t="s">
        <v>22</v>
      </c>
      <c r="AN217" s="3">
        <v>0.989</v>
      </c>
      <c r="AO217" s="3" t="s">
        <v>22</v>
      </c>
      <c r="AP217" s="3" t="s">
        <v>22</v>
      </c>
      <c r="AQ217" s="4"/>
      <c r="AR217" s="3" t="s">
        <v>4743</v>
      </c>
      <c r="AS217" s="5" t="s">
        <v>4915</v>
      </c>
      <c r="AT217" s="3" t="s">
        <v>22</v>
      </c>
    </row>
    <row r="218">
      <c r="A218" s="4" t="s">
        <v>4019</v>
      </c>
      <c r="B218" s="147" t="str">
        <f> VLOOKUP($A218,datasets!$A:$B,2,0)</f>
        <v>Grottoli et al. 2021, Remote Sensing (ISESFWSP)</v>
      </c>
      <c r="C218" s="4" t="str">
        <f t="shared" si="1"/>
        <v>ISESFWSP.1.8</v>
      </c>
      <c r="D218" s="3" t="s">
        <v>4908</v>
      </c>
      <c r="E218" s="3" t="s">
        <v>4908</v>
      </c>
      <c r="F218" s="3" t="s">
        <v>4735</v>
      </c>
      <c r="G218" s="3" t="s">
        <v>22</v>
      </c>
      <c r="H218" s="3" t="s">
        <v>22</v>
      </c>
      <c r="I218" s="3" t="s">
        <v>22</v>
      </c>
      <c r="J218" s="87" t="s">
        <v>22</v>
      </c>
      <c r="K218" s="87" t="s">
        <v>22</v>
      </c>
      <c r="L218" s="4"/>
      <c r="M218" s="3">
        <v>17.0</v>
      </c>
      <c r="N218" s="3">
        <v>17.0</v>
      </c>
      <c r="O218" s="3">
        <v>2.3</v>
      </c>
      <c r="P218" s="3">
        <v>2.5</v>
      </c>
      <c r="Q218" s="3">
        <v>0.06</v>
      </c>
      <c r="R218" s="3" t="s">
        <v>22</v>
      </c>
      <c r="S218" s="3" t="s">
        <v>22</v>
      </c>
      <c r="T218" s="4"/>
      <c r="U218" s="3">
        <v>512.0</v>
      </c>
      <c r="V218" s="3" t="s">
        <v>22</v>
      </c>
      <c r="W218" s="3" t="s">
        <v>22</v>
      </c>
      <c r="X218" s="3" t="s">
        <v>22</v>
      </c>
      <c r="Y218" s="3" t="s">
        <v>22</v>
      </c>
      <c r="Z218" s="3" t="s">
        <v>22</v>
      </c>
      <c r="AA218" s="4"/>
      <c r="AB218" s="3" t="s">
        <v>4741</v>
      </c>
      <c r="AC218" s="3" t="s">
        <v>4741</v>
      </c>
      <c r="AD218" s="4"/>
      <c r="AE218" s="3" t="s">
        <v>4740</v>
      </c>
      <c r="AF218" s="3" t="s">
        <v>22</v>
      </c>
      <c r="AG218" s="3" t="s">
        <v>22</v>
      </c>
      <c r="AH218" s="168">
        <v>0.1</v>
      </c>
      <c r="AI218" s="168">
        <v>0.1</v>
      </c>
      <c r="AJ218" s="3" t="s">
        <v>22</v>
      </c>
      <c r="AK218" s="4"/>
      <c r="AL218" s="3" t="s">
        <v>22</v>
      </c>
      <c r="AM218" s="3" t="s">
        <v>22</v>
      </c>
      <c r="AN218" s="3">
        <v>0.998</v>
      </c>
      <c r="AO218" s="3" t="s">
        <v>22</v>
      </c>
      <c r="AP218" s="3" t="s">
        <v>22</v>
      </c>
      <c r="AQ218" s="4"/>
      <c r="AR218" s="3" t="s">
        <v>4743</v>
      </c>
      <c r="AS218" s="5" t="s">
        <v>4916</v>
      </c>
      <c r="AT218" s="3" t="s">
        <v>22</v>
      </c>
    </row>
    <row r="219">
      <c r="A219" s="4" t="s">
        <v>4019</v>
      </c>
      <c r="B219" s="147" t="str">
        <f> VLOOKUP($A219,datasets!$A:$B,2,0)</f>
        <v>Grottoli et al. 2021, Remote Sensing (ISESFWSP)</v>
      </c>
      <c r="C219" s="4" t="str">
        <f t="shared" si="1"/>
        <v>ISESFWSP.1.9</v>
      </c>
      <c r="D219" s="3" t="s">
        <v>4908</v>
      </c>
      <c r="E219" s="3" t="s">
        <v>4908</v>
      </c>
      <c r="F219" s="3" t="s">
        <v>4735</v>
      </c>
      <c r="G219" s="3" t="s">
        <v>22</v>
      </c>
      <c r="H219" s="3" t="s">
        <v>22</v>
      </c>
      <c r="I219" s="3" t="s">
        <v>22</v>
      </c>
      <c r="J219" s="87" t="s">
        <v>22</v>
      </c>
      <c r="K219" s="87" t="s">
        <v>22</v>
      </c>
      <c r="L219" s="4"/>
      <c r="M219" s="3">
        <v>17.0</v>
      </c>
      <c r="N219" s="3">
        <v>17.0</v>
      </c>
      <c r="O219" s="3">
        <v>2.3</v>
      </c>
      <c r="P219" s="3">
        <v>2.5</v>
      </c>
      <c r="Q219" s="3">
        <v>0.06</v>
      </c>
      <c r="R219" s="3" t="s">
        <v>22</v>
      </c>
      <c r="S219" s="3" t="s">
        <v>22</v>
      </c>
      <c r="T219" s="4"/>
      <c r="U219" s="3">
        <v>512.0</v>
      </c>
      <c r="V219" s="3" t="s">
        <v>22</v>
      </c>
      <c r="W219" s="3" t="s">
        <v>22</v>
      </c>
      <c r="X219" s="3" t="s">
        <v>22</v>
      </c>
      <c r="Y219" s="3" t="s">
        <v>22</v>
      </c>
      <c r="Z219" s="3" t="s">
        <v>22</v>
      </c>
      <c r="AA219" s="4"/>
      <c r="AB219" s="3" t="s">
        <v>4741</v>
      </c>
      <c r="AC219" s="3" t="s">
        <v>4741</v>
      </c>
      <c r="AD219" s="4"/>
      <c r="AE219" s="3" t="s">
        <v>4740</v>
      </c>
      <c r="AF219" s="3" t="s">
        <v>22</v>
      </c>
      <c r="AG219" s="3" t="s">
        <v>22</v>
      </c>
      <c r="AH219" s="168">
        <v>0.1</v>
      </c>
      <c r="AI219" s="168">
        <v>0.1</v>
      </c>
      <c r="AJ219" s="3" t="s">
        <v>22</v>
      </c>
      <c r="AK219" s="4"/>
      <c r="AL219" s="3" t="s">
        <v>22</v>
      </c>
      <c r="AM219" s="3" t="s">
        <v>22</v>
      </c>
      <c r="AN219" s="3">
        <v>1.114</v>
      </c>
      <c r="AO219" s="3" t="s">
        <v>22</v>
      </c>
      <c r="AP219" s="3" t="s">
        <v>22</v>
      </c>
      <c r="AQ219" s="4"/>
      <c r="AR219" s="3" t="s">
        <v>4743</v>
      </c>
      <c r="AS219" s="5" t="s">
        <v>4917</v>
      </c>
      <c r="AT219" s="3" t="s">
        <v>22</v>
      </c>
    </row>
    <row r="220">
      <c r="A220" s="4" t="s">
        <v>4019</v>
      </c>
      <c r="B220" s="147" t="str">
        <f> VLOOKUP($A220,datasets!$A:$B,2,0)</f>
        <v>Grottoli et al. 2021, Remote Sensing (ISESFWSP)</v>
      </c>
      <c r="C220" s="4" t="str">
        <f t="shared" si="1"/>
        <v>ISESFWSP.1.10</v>
      </c>
      <c r="D220" s="3" t="s">
        <v>4908</v>
      </c>
      <c r="E220" s="3" t="s">
        <v>4908</v>
      </c>
      <c r="F220" s="3" t="s">
        <v>4735</v>
      </c>
      <c r="G220" s="3" t="s">
        <v>22</v>
      </c>
      <c r="H220" s="3" t="s">
        <v>22</v>
      </c>
      <c r="I220" s="3" t="s">
        <v>22</v>
      </c>
      <c r="J220" s="87" t="s">
        <v>22</v>
      </c>
      <c r="K220" s="87" t="s">
        <v>22</v>
      </c>
      <c r="L220" s="4"/>
      <c r="M220" s="3">
        <v>17.0</v>
      </c>
      <c r="N220" s="3">
        <v>17.0</v>
      </c>
      <c r="O220" s="3">
        <v>2.3</v>
      </c>
      <c r="P220" s="3">
        <v>2.5</v>
      </c>
      <c r="Q220" s="3">
        <v>0.06</v>
      </c>
      <c r="R220" s="3" t="s">
        <v>22</v>
      </c>
      <c r="S220" s="3" t="s">
        <v>22</v>
      </c>
      <c r="T220" s="4"/>
      <c r="U220" s="3">
        <v>512.0</v>
      </c>
      <c r="V220" s="3" t="s">
        <v>22</v>
      </c>
      <c r="W220" s="3" t="s">
        <v>22</v>
      </c>
      <c r="X220" s="3" t="s">
        <v>22</v>
      </c>
      <c r="Y220" s="3" t="s">
        <v>22</v>
      </c>
      <c r="Z220" s="3" t="s">
        <v>22</v>
      </c>
      <c r="AA220" s="4"/>
      <c r="AB220" s="3" t="s">
        <v>4741</v>
      </c>
      <c r="AC220" s="3" t="s">
        <v>4741</v>
      </c>
      <c r="AD220" s="4"/>
      <c r="AE220" s="3" t="s">
        <v>4740</v>
      </c>
      <c r="AF220" s="3" t="s">
        <v>22</v>
      </c>
      <c r="AG220" s="3" t="s">
        <v>22</v>
      </c>
      <c r="AH220" s="168">
        <v>0.1</v>
      </c>
      <c r="AI220" s="168">
        <v>0.1</v>
      </c>
      <c r="AJ220" s="3" t="s">
        <v>22</v>
      </c>
      <c r="AK220" s="4"/>
      <c r="AL220" s="3" t="s">
        <v>22</v>
      </c>
      <c r="AM220" s="3" t="s">
        <v>22</v>
      </c>
      <c r="AN220" s="3">
        <v>1.167</v>
      </c>
      <c r="AO220" s="3" t="s">
        <v>22</v>
      </c>
      <c r="AP220" s="3" t="s">
        <v>22</v>
      </c>
      <c r="AQ220" s="4"/>
      <c r="AR220" s="3" t="s">
        <v>4743</v>
      </c>
      <c r="AS220" s="5" t="s">
        <v>4918</v>
      </c>
      <c r="AT220" s="3" t="s">
        <v>22</v>
      </c>
    </row>
    <row r="221">
      <c r="A221" s="4" t="s">
        <v>4019</v>
      </c>
      <c r="B221" s="147" t="str">
        <f> VLOOKUP($A221,datasets!$A:$B,2,0)</f>
        <v>Grottoli et al. 2021, Remote Sensing (ISESFWSP)</v>
      </c>
      <c r="C221" s="4" t="str">
        <f t="shared" si="1"/>
        <v>ISESFWSP.1.11</v>
      </c>
      <c r="D221" s="3" t="s">
        <v>4908</v>
      </c>
      <c r="E221" s="3" t="s">
        <v>4908</v>
      </c>
      <c r="F221" s="3" t="s">
        <v>4735</v>
      </c>
      <c r="G221" s="3" t="s">
        <v>22</v>
      </c>
      <c r="H221" s="3" t="s">
        <v>22</v>
      </c>
      <c r="I221" s="3" t="s">
        <v>22</v>
      </c>
      <c r="J221" s="87" t="s">
        <v>22</v>
      </c>
      <c r="K221" s="87" t="s">
        <v>22</v>
      </c>
      <c r="L221" s="4"/>
      <c r="M221" s="3">
        <v>17.0</v>
      </c>
      <c r="N221" s="3">
        <v>17.0</v>
      </c>
      <c r="O221" s="3">
        <v>2.3</v>
      </c>
      <c r="P221" s="3">
        <v>2.5</v>
      </c>
      <c r="Q221" s="3">
        <v>0.06</v>
      </c>
      <c r="R221" s="3" t="s">
        <v>22</v>
      </c>
      <c r="S221" s="3" t="s">
        <v>22</v>
      </c>
      <c r="T221" s="4"/>
      <c r="U221" s="3">
        <v>512.0</v>
      </c>
      <c r="V221" s="3" t="s">
        <v>22</v>
      </c>
      <c r="W221" s="3" t="s">
        <v>22</v>
      </c>
      <c r="X221" s="3" t="s">
        <v>22</v>
      </c>
      <c r="Y221" s="3" t="s">
        <v>22</v>
      </c>
      <c r="Z221" s="3" t="s">
        <v>22</v>
      </c>
      <c r="AA221" s="4"/>
      <c r="AB221" s="3" t="s">
        <v>4741</v>
      </c>
      <c r="AC221" s="3" t="s">
        <v>4741</v>
      </c>
      <c r="AD221" s="4"/>
      <c r="AE221" s="3" t="s">
        <v>4740</v>
      </c>
      <c r="AF221" s="3" t="s">
        <v>22</v>
      </c>
      <c r="AG221" s="3" t="s">
        <v>22</v>
      </c>
      <c r="AH221" s="168">
        <v>0.1</v>
      </c>
      <c r="AI221" s="168">
        <v>0.1</v>
      </c>
      <c r="AJ221" s="3" t="s">
        <v>22</v>
      </c>
      <c r="AK221" s="4"/>
      <c r="AL221" s="3" t="s">
        <v>22</v>
      </c>
      <c r="AM221" s="3" t="s">
        <v>22</v>
      </c>
      <c r="AN221" s="3">
        <v>1.053</v>
      </c>
      <c r="AO221" s="3" t="s">
        <v>22</v>
      </c>
      <c r="AP221" s="3" t="s">
        <v>22</v>
      </c>
      <c r="AQ221" s="4"/>
      <c r="AR221" s="3" t="s">
        <v>4743</v>
      </c>
      <c r="AS221" s="5" t="s">
        <v>4919</v>
      </c>
      <c r="AT221" s="3" t="s">
        <v>22</v>
      </c>
    </row>
    <row r="222">
      <c r="A222" s="4" t="s">
        <v>4019</v>
      </c>
      <c r="B222" s="147" t="str">
        <f> VLOOKUP($A222,datasets!$A:$B,2,0)</f>
        <v>Grottoli et al. 2021, Remote Sensing (ISESFWSP)</v>
      </c>
      <c r="C222" s="4" t="str">
        <f t="shared" si="1"/>
        <v>ISESFWSP.1.12</v>
      </c>
      <c r="D222" s="3" t="s">
        <v>4908</v>
      </c>
      <c r="E222" s="3" t="s">
        <v>4908</v>
      </c>
      <c r="F222" s="3" t="s">
        <v>4735</v>
      </c>
      <c r="G222" s="3" t="s">
        <v>22</v>
      </c>
      <c r="H222" s="3" t="s">
        <v>22</v>
      </c>
      <c r="I222" s="3" t="s">
        <v>22</v>
      </c>
      <c r="J222" s="87" t="s">
        <v>22</v>
      </c>
      <c r="K222" s="87" t="s">
        <v>22</v>
      </c>
      <c r="L222" s="4"/>
      <c r="M222" s="3">
        <v>17.0</v>
      </c>
      <c r="N222" s="3">
        <v>17.0</v>
      </c>
      <c r="O222" s="3">
        <v>2.3</v>
      </c>
      <c r="P222" s="3">
        <v>2.5</v>
      </c>
      <c r="Q222" s="3">
        <v>0.06</v>
      </c>
      <c r="R222" s="3" t="s">
        <v>22</v>
      </c>
      <c r="S222" s="3" t="s">
        <v>22</v>
      </c>
      <c r="T222" s="4"/>
      <c r="U222" s="3">
        <v>512.0</v>
      </c>
      <c r="V222" s="3" t="s">
        <v>22</v>
      </c>
      <c r="W222" s="3" t="s">
        <v>22</v>
      </c>
      <c r="X222" s="3" t="s">
        <v>22</v>
      </c>
      <c r="Y222" s="3" t="s">
        <v>22</v>
      </c>
      <c r="Z222" s="3" t="s">
        <v>22</v>
      </c>
      <c r="AA222" s="4"/>
      <c r="AB222" s="3" t="s">
        <v>4741</v>
      </c>
      <c r="AC222" s="3" t="s">
        <v>4741</v>
      </c>
      <c r="AD222" s="4"/>
      <c r="AE222" s="3" t="s">
        <v>4740</v>
      </c>
      <c r="AF222" s="3" t="s">
        <v>22</v>
      </c>
      <c r="AG222" s="3" t="s">
        <v>22</v>
      </c>
      <c r="AH222" s="168">
        <v>0.1</v>
      </c>
      <c r="AI222" s="168">
        <v>0.1</v>
      </c>
      <c r="AJ222" s="3" t="s">
        <v>22</v>
      </c>
      <c r="AK222" s="4"/>
      <c r="AL222" s="3" t="s">
        <v>22</v>
      </c>
      <c r="AM222" s="3" t="s">
        <v>22</v>
      </c>
      <c r="AN222" s="3">
        <v>1.121</v>
      </c>
      <c r="AO222" s="3" t="s">
        <v>22</v>
      </c>
      <c r="AP222" s="3" t="s">
        <v>22</v>
      </c>
      <c r="AQ222" s="4"/>
      <c r="AR222" s="3" t="s">
        <v>4743</v>
      </c>
      <c r="AS222" s="5" t="s">
        <v>4920</v>
      </c>
      <c r="AT222" s="3" t="s">
        <v>22</v>
      </c>
    </row>
    <row r="223">
      <c r="A223" s="4" t="s">
        <v>4021</v>
      </c>
      <c r="B223" s="147" t="str">
        <f> VLOOKUP($A223,datasets!$A:$B,2,0)</f>
        <v>Guerin et al. 2020, Geomorphology (6J9XIMI9)</v>
      </c>
      <c r="C223" s="4" t="str">
        <f t="shared" si="1"/>
        <v>6J9XIMI9.1.1</v>
      </c>
      <c r="D223" s="3" t="s">
        <v>4921</v>
      </c>
      <c r="E223" s="3" t="s">
        <v>4921</v>
      </c>
      <c r="F223" s="3" t="s">
        <v>4735</v>
      </c>
      <c r="G223" s="66" t="s">
        <v>22</v>
      </c>
      <c r="H223" s="66" t="s">
        <v>22</v>
      </c>
      <c r="I223" s="66" t="s">
        <v>22</v>
      </c>
      <c r="J223" s="87" t="s">
        <v>22</v>
      </c>
      <c r="K223" s="87" t="s">
        <v>22</v>
      </c>
      <c r="L223" s="4"/>
      <c r="M223" s="5" t="s">
        <v>22</v>
      </c>
      <c r="N223" s="5" t="s">
        <v>22</v>
      </c>
      <c r="O223" s="5" t="s">
        <v>22</v>
      </c>
      <c r="P223" s="5" t="s">
        <v>22</v>
      </c>
      <c r="Q223" s="5" t="s">
        <v>22</v>
      </c>
      <c r="R223" s="3" t="s">
        <v>22</v>
      </c>
      <c r="S223" s="3" t="s">
        <v>22</v>
      </c>
      <c r="T223" s="4"/>
      <c r="U223" s="5" t="s">
        <v>22</v>
      </c>
      <c r="V223" s="5" t="s">
        <v>22</v>
      </c>
      <c r="W223" s="5" t="s">
        <v>22</v>
      </c>
      <c r="X223" s="5" t="s">
        <v>22</v>
      </c>
      <c r="Y223" s="3" t="s">
        <v>22</v>
      </c>
      <c r="Z223" s="3" t="s">
        <v>22</v>
      </c>
      <c r="AA223" s="4"/>
      <c r="AB223" s="3" t="s">
        <v>4922</v>
      </c>
      <c r="AC223" s="3" t="s">
        <v>4923</v>
      </c>
      <c r="AD223" s="4"/>
      <c r="AE223" s="3" t="s">
        <v>4735</v>
      </c>
      <c r="AF223" s="3" t="s">
        <v>22</v>
      </c>
      <c r="AG223" s="3" t="s">
        <v>22</v>
      </c>
      <c r="AH223" s="3" t="s">
        <v>22</v>
      </c>
      <c r="AI223" s="3" t="s">
        <v>22</v>
      </c>
      <c r="AJ223" s="3" t="s">
        <v>22</v>
      </c>
      <c r="AK223" s="4"/>
      <c r="AL223" s="5" t="s">
        <v>22</v>
      </c>
      <c r="AM223" s="5" t="s">
        <v>22</v>
      </c>
      <c r="AN223" s="5" t="s">
        <v>22</v>
      </c>
      <c r="AO223" s="3" t="s">
        <v>22</v>
      </c>
      <c r="AP223" s="3" t="s">
        <v>22</v>
      </c>
      <c r="AQ223" s="4"/>
      <c r="AR223" s="5" t="s">
        <v>22</v>
      </c>
      <c r="AS223" s="5" t="s">
        <v>4924</v>
      </c>
      <c r="AT223" s="3" t="s">
        <v>22</v>
      </c>
    </row>
    <row r="224">
      <c r="A224" s="4" t="s">
        <v>4026</v>
      </c>
      <c r="B224" s="147" t="str">
        <f> VLOOKUP($A224,datasets!$A:$B,2,0)</f>
        <v>Heisig and Simmen 2021, PFG – Journal of Photogrammetry, Remote Sensing and Geoinformation Science (E9FLCYRK)</v>
      </c>
      <c r="C224" s="4" t="str">
        <f t="shared" si="1"/>
        <v>E9FLCYRK.1.1</v>
      </c>
      <c r="D224" s="3" t="s">
        <v>4925</v>
      </c>
      <c r="E224" s="3" t="s">
        <v>4925</v>
      </c>
      <c r="F224" s="3" t="s">
        <v>4735</v>
      </c>
      <c r="G224" s="3" t="s">
        <v>22</v>
      </c>
      <c r="H224" s="3" t="s">
        <v>22</v>
      </c>
      <c r="I224" s="3">
        <v>0.5</v>
      </c>
      <c r="J224" s="87" t="s">
        <v>22</v>
      </c>
      <c r="K224" s="87" t="s">
        <v>22</v>
      </c>
      <c r="L224" s="4"/>
      <c r="M224" s="3">
        <v>232156.0</v>
      </c>
      <c r="N224" s="3">
        <v>232156.0</v>
      </c>
      <c r="O224" s="5" t="s">
        <v>22</v>
      </c>
      <c r="P224" s="5" t="s">
        <v>22</v>
      </c>
      <c r="Q224" s="3">
        <v>0.427</v>
      </c>
      <c r="R224" s="3">
        <v>0.776</v>
      </c>
      <c r="S224" s="5" t="s">
        <v>22</v>
      </c>
      <c r="T224" s="4"/>
      <c r="U224" s="5" t="s">
        <v>22</v>
      </c>
      <c r="V224" s="5" t="s">
        <v>22</v>
      </c>
      <c r="W224" s="5" t="s">
        <v>22</v>
      </c>
      <c r="X224" s="5">
        <v>1.3</v>
      </c>
      <c r="Y224" s="5">
        <v>1.3</v>
      </c>
      <c r="Z224" s="5" t="s">
        <v>22</v>
      </c>
      <c r="AA224" s="4"/>
      <c r="AB224" s="3" t="s">
        <v>4926</v>
      </c>
      <c r="AC224" s="3" t="s">
        <v>4781</v>
      </c>
      <c r="AD224" s="4"/>
      <c r="AE224" s="3" t="s">
        <v>4735</v>
      </c>
      <c r="AF224" s="3" t="s">
        <v>22</v>
      </c>
      <c r="AG224" s="3" t="s">
        <v>22</v>
      </c>
      <c r="AH224" s="168">
        <v>0.5</v>
      </c>
      <c r="AI224" s="168">
        <v>0.5</v>
      </c>
      <c r="AJ224" s="3" t="s">
        <v>22</v>
      </c>
      <c r="AK224" s="4"/>
      <c r="AL224" s="3" t="s">
        <v>22</v>
      </c>
      <c r="AM224" s="3" t="s">
        <v>22</v>
      </c>
      <c r="AN224" s="3" t="s">
        <v>22</v>
      </c>
      <c r="AO224" s="3" t="s">
        <v>22</v>
      </c>
      <c r="AP224" s="3" t="s">
        <v>22</v>
      </c>
      <c r="AQ224" s="4"/>
      <c r="AR224" s="3" t="s">
        <v>4743</v>
      </c>
      <c r="AS224" s="3" t="s">
        <v>22</v>
      </c>
      <c r="AT224" s="3" t="s">
        <v>4927</v>
      </c>
    </row>
    <row r="225">
      <c r="A225" s="87" t="s">
        <v>4033</v>
      </c>
      <c r="B225" s="147" t="str">
        <f> VLOOKUP($A225,datasets!$A:$B,2,0)</f>
        <v>Holden and Smit 2019, South African Journal of Geomatics (PJ3SVQP3)</v>
      </c>
      <c r="C225" s="4" t="str">
        <f t="shared" si="1"/>
        <v>PJ3SVQP3.1.1</v>
      </c>
      <c r="D225" s="3" t="s">
        <v>4756</v>
      </c>
      <c r="E225" s="3" t="s">
        <v>4893</v>
      </c>
      <c r="F225" s="3" t="s">
        <v>4735</v>
      </c>
      <c r="G225" s="3" t="s">
        <v>22</v>
      </c>
      <c r="H225" s="3" t="s">
        <v>22</v>
      </c>
      <c r="I225" s="166">
        <v>5.0</v>
      </c>
      <c r="J225" s="3">
        <v>2.0</v>
      </c>
      <c r="K225" s="3" t="s">
        <v>22</v>
      </c>
      <c r="L225" s="4"/>
      <c r="M225" s="3">
        <v>9.0</v>
      </c>
      <c r="N225" s="3">
        <v>9.0</v>
      </c>
      <c r="O225" s="3" t="s">
        <v>22</v>
      </c>
      <c r="P225" s="3" t="s">
        <v>22</v>
      </c>
      <c r="Q225" s="3" t="s">
        <v>22</v>
      </c>
      <c r="R225" s="3">
        <v>1.8</v>
      </c>
      <c r="S225" s="3" t="s">
        <v>22</v>
      </c>
      <c r="T225" s="4"/>
      <c r="U225" s="3">
        <v>6.0</v>
      </c>
      <c r="V225" s="3" t="s">
        <v>22</v>
      </c>
      <c r="W225" s="3" t="s">
        <v>22</v>
      </c>
      <c r="X225" s="3" t="s">
        <v>22</v>
      </c>
      <c r="Y225" s="3" t="s">
        <v>22</v>
      </c>
      <c r="Z225" s="3" t="s">
        <v>22</v>
      </c>
      <c r="AA225" s="4"/>
      <c r="AB225" s="3" t="s">
        <v>3766</v>
      </c>
      <c r="AC225" s="3" t="s">
        <v>3766</v>
      </c>
      <c r="AD225" s="4"/>
      <c r="AE225" s="3" t="s">
        <v>4740</v>
      </c>
      <c r="AF225" s="87" t="s">
        <v>22</v>
      </c>
      <c r="AG225" s="87" t="s">
        <v>22</v>
      </c>
      <c r="AH225" s="3" t="s">
        <v>22</v>
      </c>
      <c r="AI225" s="3" t="s">
        <v>22</v>
      </c>
      <c r="AJ225" s="3" t="s">
        <v>22</v>
      </c>
      <c r="AK225" s="4"/>
      <c r="AL225" s="87" t="s">
        <v>22</v>
      </c>
      <c r="AM225" s="87" t="s">
        <v>22</v>
      </c>
      <c r="AN225" s="87" t="s">
        <v>22</v>
      </c>
      <c r="AO225" s="3">
        <v>10.3</v>
      </c>
      <c r="AP225" s="3" t="s">
        <v>22</v>
      </c>
      <c r="AQ225" s="4"/>
      <c r="AR225" s="3" t="s">
        <v>4743</v>
      </c>
      <c r="AS225" s="87" t="s">
        <v>22</v>
      </c>
      <c r="AT225" s="83" t="s">
        <v>4928</v>
      </c>
    </row>
    <row r="226">
      <c r="A226" s="87" t="s">
        <v>4033</v>
      </c>
      <c r="B226" s="147" t="str">
        <f> VLOOKUP($A226,datasets!$A:$B,2,0)</f>
        <v>Holden and Smit 2019, South African Journal of Geomatics (PJ3SVQP3)</v>
      </c>
      <c r="C226" s="4" t="str">
        <f t="shared" si="1"/>
        <v>PJ3SVQP3.1.2</v>
      </c>
      <c r="D226" s="3" t="s">
        <v>4756</v>
      </c>
      <c r="E226" s="3" t="s">
        <v>4893</v>
      </c>
      <c r="F226" s="3" t="s">
        <v>4735</v>
      </c>
      <c r="G226" s="3" t="s">
        <v>22</v>
      </c>
      <c r="H226" s="3" t="s">
        <v>22</v>
      </c>
      <c r="I226" s="166">
        <v>5.0</v>
      </c>
      <c r="J226" s="3">
        <v>2.0</v>
      </c>
      <c r="K226" s="3" t="s">
        <v>22</v>
      </c>
      <c r="L226" s="4"/>
      <c r="M226" s="3">
        <v>6.0</v>
      </c>
      <c r="N226" s="3">
        <v>6.0</v>
      </c>
      <c r="O226" s="3" t="s">
        <v>22</v>
      </c>
      <c r="P226" s="3" t="s">
        <v>22</v>
      </c>
      <c r="Q226" s="3" t="s">
        <v>22</v>
      </c>
      <c r="R226" s="3">
        <v>0.5</v>
      </c>
      <c r="S226" s="3" t="s">
        <v>22</v>
      </c>
      <c r="T226" s="4"/>
      <c r="U226" s="3">
        <v>6.0</v>
      </c>
      <c r="V226" s="3" t="s">
        <v>22</v>
      </c>
      <c r="W226" s="3" t="s">
        <v>22</v>
      </c>
      <c r="X226" s="3" t="s">
        <v>22</v>
      </c>
      <c r="Y226" s="3" t="s">
        <v>22</v>
      </c>
      <c r="Z226" s="3" t="s">
        <v>22</v>
      </c>
      <c r="AA226" s="4"/>
      <c r="AB226" s="3" t="s">
        <v>3766</v>
      </c>
      <c r="AC226" s="3" t="s">
        <v>3766</v>
      </c>
      <c r="AD226" s="4"/>
      <c r="AE226" s="3" t="s">
        <v>4740</v>
      </c>
      <c r="AF226" s="87" t="s">
        <v>22</v>
      </c>
      <c r="AG226" s="87" t="s">
        <v>22</v>
      </c>
      <c r="AH226" s="3" t="s">
        <v>22</v>
      </c>
      <c r="AI226" s="3" t="s">
        <v>22</v>
      </c>
      <c r="AJ226" s="3" t="s">
        <v>22</v>
      </c>
      <c r="AK226" s="4"/>
      <c r="AL226" s="87" t="s">
        <v>22</v>
      </c>
      <c r="AM226" s="87" t="s">
        <v>22</v>
      </c>
      <c r="AN226" s="87" t="s">
        <v>22</v>
      </c>
      <c r="AO226" s="3">
        <v>20.5</v>
      </c>
      <c r="AP226" s="3" t="s">
        <v>22</v>
      </c>
      <c r="AQ226" s="4"/>
      <c r="AR226" s="3" t="s">
        <v>4743</v>
      </c>
      <c r="AS226" s="87" t="s">
        <v>22</v>
      </c>
      <c r="AT226" s="83" t="s">
        <v>4929</v>
      </c>
    </row>
    <row r="227">
      <c r="A227" s="36" t="s">
        <v>4033</v>
      </c>
      <c r="B227" s="36" t="str">
        <f> VLOOKUP($A227,datasets!$A:$B,2,0)</f>
        <v>Holden and Smit 2019, South African Journal of Geomatics (PJ3SVQP3)</v>
      </c>
      <c r="C227" s="36" t="str">
        <f t="shared" si="1"/>
        <v>PJ3SVQP3.1.3</v>
      </c>
      <c r="D227" s="39" t="s">
        <v>4756</v>
      </c>
      <c r="E227" s="39" t="s">
        <v>4893</v>
      </c>
      <c r="F227" s="39" t="s">
        <v>4735</v>
      </c>
      <c r="G227" s="170" t="s">
        <v>22</v>
      </c>
      <c r="H227" s="170" t="s">
        <v>22</v>
      </c>
      <c r="I227" s="171">
        <v>5.0</v>
      </c>
      <c r="J227" s="38">
        <v>2.0</v>
      </c>
      <c r="K227" s="170" t="s">
        <v>22</v>
      </c>
      <c r="L227" s="36"/>
      <c r="M227" s="34">
        <v>9.0</v>
      </c>
      <c r="N227" s="34">
        <v>9.0</v>
      </c>
      <c r="O227" s="39" t="s">
        <v>22</v>
      </c>
      <c r="P227" s="39" t="s">
        <v>22</v>
      </c>
      <c r="Q227" s="3" t="s">
        <v>22</v>
      </c>
      <c r="R227" s="33">
        <v>0.4</v>
      </c>
      <c r="S227" s="39" t="s">
        <v>22</v>
      </c>
      <c r="T227" s="36"/>
      <c r="U227" s="38">
        <v>6.0</v>
      </c>
      <c r="V227" s="39" t="s">
        <v>22</v>
      </c>
      <c r="W227" s="39" t="s">
        <v>22</v>
      </c>
      <c r="X227" s="39" t="s">
        <v>22</v>
      </c>
      <c r="Y227" s="39" t="s">
        <v>22</v>
      </c>
      <c r="Z227" s="39" t="s">
        <v>22</v>
      </c>
      <c r="AA227" s="36"/>
      <c r="AB227" s="3" t="s">
        <v>3766</v>
      </c>
      <c r="AC227" s="3" t="s">
        <v>3766</v>
      </c>
      <c r="AD227" s="4"/>
      <c r="AE227" s="3" t="s">
        <v>4740</v>
      </c>
      <c r="AF227" s="36" t="s">
        <v>22</v>
      </c>
      <c r="AG227" s="36" t="s">
        <v>22</v>
      </c>
      <c r="AH227" s="39" t="s">
        <v>22</v>
      </c>
      <c r="AI227" s="39" t="s">
        <v>22</v>
      </c>
      <c r="AJ227" s="39" t="s">
        <v>22</v>
      </c>
      <c r="AK227" s="36"/>
      <c r="AL227" s="36" t="s">
        <v>22</v>
      </c>
      <c r="AM227" s="36" t="s">
        <v>22</v>
      </c>
      <c r="AN227" s="36" t="s">
        <v>22</v>
      </c>
      <c r="AO227" s="33">
        <v>9.7</v>
      </c>
      <c r="AP227" s="39" t="s">
        <v>22</v>
      </c>
      <c r="AQ227" s="36"/>
      <c r="AR227" s="3" t="s">
        <v>4743</v>
      </c>
      <c r="AS227" s="36" t="s">
        <v>22</v>
      </c>
      <c r="AT227" s="33" t="s">
        <v>4930</v>
      </c>
    </row>
    <row r="228">
      <c r="A228" s="36" t="s">
        <v>4033</v>
      </c>
      <c r="B228" s="36" t="str">
        <f> VLOOKUP($A228,datasets!$A:$B,2,0)</f>
        <v>Holden and Smit 2019, South African Journal of Geomatics (PJ3SVQP3)</v>
      </c>
      <c r="C228" s="36" t="str">
        <f t="shared" si="1"/>
        <v>PJ3SVQP3.1.4</v>
      </c>
      <c r="D228" s="39" t="s">
        <v>4756</v>
      </c>
      <c r="E228" s="39" t="s">
        <v>4893</v>
      </c>
      <c r="F228" s="39" t="s">
        <v>4735</v>
      </c>
      <c r="G228" s="170" t="s">
        <v>22</v>
      </c>
      <c r="H228" s="170" t="s">
        <v>22</v>
      </c>
      <c r="I228" s="171">
        <v>5.0</v>
      </c>
      <c r="J228" s="38">
        <v>2.0</v>
      </c>
      <c r="K228" s="170" t="s">
        <v>22</v>
      </c>
      <c r="L228" s="36"/>
      <c r="M228" s="34">
        <v>8.0</v>
      </c>
      <c r="N228" s="34">
        <v>8.0</v>
      </c>
      <c r="O228" s="39" t="s">
        <v>22</v>
      </c>
      <c r="P228" s="39" t="s">
        <v>22</v>
      </c>
      <c r="Q228" s="3" t="s">
        <v>22</v>
      </c>
      <c r="R228" s="33">
        <v>0.4</v>
      </c>
      <c r="S228" s="39" t="s">
        <v>22</v>
      </c>
      <c r="T228" s="36"/>
      <c r="U228" s="38">
        <v>6.0</v>
      </c>
      <c r="V228" s="39" t="s">
        <v>22</v>
      </c>
      <c r="W228" s="39" t="s">
        <v>22</v>
      </c>
      <c r="X228" s="39" t="s">
        <v>22</v>
      </c>
      <c r="Y228" s="39" t="s">
        <v>22</v>
      </c>
      <c r="Z228" s="39" t="s">
        <v>22</v>
      </c>
      <c r="AA228" s="36"/>
      <c r="AB228" s="3" t="s">
        <v>3766</v>
      </c>
      <c r="AC228" s="3" t="s">
        <v>3766</v>
      </c>
      <c r="AD228" s="4"/>
      <c r="AE228" s="3" t="s">
        <v>4740</v>
      </c>
      <c r="AF228" s="36" t="s">
        <v>22</v>
      </c>
      <c r="AG228" s="36" t="s">
        <v>22</v>
      </c>
      <c r="AH228" s="39" t="s">
        <v>22</v>
      </c>
      <c r="AI228" s="39" t="s">
        <v>22</v>
      </c>
      <c r="AJ228" s="39" t="s">
        <v>22</v>
      </c>
      <c r="AK228" s="36"/>
      <c r="AL228" s="36" t="s">
        <v>22</v>
      </c>
      <c r="AM228" s="36" t="s">
        <v>22</v>
      </c>
      <c r="AN228" s="36" t="s">
        <v>22</v>
      </c>
      <c r="AO228" s="33">
        <v>10.2</v>
      </c>
      <c r="AP228" s="39" t="s">
        <v>22</v>
      </c>
      <c r="AQ228" s="36"/>
      <c r="AR228" s="3" t="s">
        <v>4743</v>
      </c>
      <c r="AS228" s="36" t="s">
        <v>22</v>
      </c>
      <c r="AT228" s="33" t="s">
        <v>4931</v>
      </c>
    </row>
    <row r="229">
      <c r="A229" s="36" t="s">
        <v>4033</v>
      </c>
      <c r="B229" s="36" t="str">
        <f> VLOOKUP($A229,datasets!$A:$B,2,0)</f>
        <v>Holden and Smit 2019, South African Journal of Geomatics (PJ3SVQP3)</v>
      </c>
      <c r="C229" s="36" t="str">
        <f t="shared" si="1"/>
        <v>PJ3SVQP3.1.5</v>
      </c>
      <c r="D229" s="39" t="s">
        <v>4756</v>
      </c>
      <c r="E229" s="39" t="s">
        <v>4893</v>
      </c>
      <c r="F229" s="39" t="s">
        <v>4735</v>
      </c>
      <c r="G229" s="170" t="s">
        <v>22</v>
      </c>
      <c r="H229" s="170" t="s">
        <v>22</v>
      </c>
      <c r="I229" s="171">
        <v>5.0</v>
      </c>
      <c r="J229" s="38">
        <v>2.0</v>
      </c>
      <c r="K229" s="170" t="s">
        <v>22</v>
      </c>
      <c r="L229" s="36"/>
      <c r="M229" s="34">
        <v>9.0</v>
      </c>
      <c r="N229" s="34">
        <v>9.0</v>
      </c>
      <c r="O229" s="39" t="s">
        <v>22</v>
      </c>
      <c r="P229" s="39" t="s">
        <v>22</v>
      </c>
      <c r="Q229" s="3" t="s">
        <v>22</v>
      </c>
      <c r="R229" s="33">
        <v>1.1</v>
      </c>
      <c r="S229" s="39" t="s">
        <v>22</v>
      </c>
      <c r="T229" s="36"/>
      <c r="U229" s="38">
        <v>6.0</v>
      </c>
      <c r="V229" s="39" t="s">
        <v>22</v>
      </c>
      <c r="W229" s="39" t="s">
        <v>22</v>
      </c>
      <c r="X229" s="39" t="s">
        <v>22</v>
      </c>
      <c r="Y229" s="39" t="s">
        <v>22</v>
      </c>
      <c r="Z229" s="39" t="s">
        <v>22</v>
      </c>
      <c r="AA229" s="36"/>
      <c r="AB229" s="3" t="s">
        <v>3766</v>
      </c>
      <c r="AC229" s="3" t="s">
        <v>3766</v>
      </c>
      <c r="AD229" s="4"/>
      <c r="AE229" s="3" t="s">
        <v>4740</v>
      </c>
      <c r="AF229" s="36" t="s">
        <v>22</v>
      </c>
      <c r="AG229" s="36" t="s">
        <v>22</v>
      </c>
      <c r="AH229" s="39" t="s">
        <v>22</v>
      </c>
      <c r="AI229" s="39" t="s">
        <v>22</v>
      </c>
      <c r="AJ229" s="39" t="s">
        <v>22</v>
      </c>
      <c r="AK229" s="36"/>
      <c r="AL229" s="36" t="s">
        <v>22</v>
      </c>
      <c r="AM229" s="36" t="s">
        <v>22</v>
      </c>
      <c r="AN229" s="36" t="s">
        <v>22</v>
      </c>
      <c r="AO229" s="33">
        <v>6.3</v>
      </c>
      <c r="AP229" s="39" t="s">
        <v>22</v>
      </c>
      <c r="AQ229" s="36"/>
      <c r="AR229" s="3" t="s">
        <v>4743</v>
      </c>
      <c r="AS229" s="36" t="s">
        <v>22</v>
      </c>
      <c r="AT229" s="33" t="s">
        <v>4932</v>
      </c>
    </row>
    <row r="230">
      <c r="A230" s="36" t="s">
        <v>4033</v>
      </c>
      <c r="B230" s="36" t="str">
        <f> VLOOKUP($A230,datasets!$A:$B,2,0)</f>
        <v>Holden and Smit 2019, South African Journal of Geomatics (PJ3SVQP3)</v>
      </c>
      <c r="C230" s="36" t="str">
        <f t="shared" si="1"/>
        <v>PJ3SVQP3.1.6</v>
      </c>
      <c r="D230" s="39" t="s">
        <v>4756</v>
      </c>
      <c r="E230" s="39" t="s">
        <v>4893</v>
      </c>
      <c r="F230" s="39" t="s">
        <v>4735</v>
      </c>
      <c r="G230" s="170" t="s">
        <v>22</v>
      </c>
      <c r="H230" s="170" t="s">
        <v>22</v>
      </c>
      <c r="I230" s="171">
        <v>5.0</v>
      </c>
      <c r="J230" s="38">
        <v>2.0</v>
      </c>
      <c r="K230" s="170" t="s">
        <v>22</v>
      </c>
      <c r="L230" s="36"/>
      <c r="M230" s="34">
        <v>9.0</v>
      </c>
      <c r="N230" s="34">
        <v>9.0</v>
      </c>
      <c r="O230" s="39" t="s">
        <v>22</v>
      </c>
      <c r="P230" s="39" t="s">
        <v>22</v>
      </c>
      <c r="Q230" s="3" t="s">
        <v>22</v>
      </c>
      <c r="R230" s="33">
        <v>14.1</v>
      </c>
      <c r="S230" s="39" t="s">
        <v>22</v>
      </c>
      <c r="T230" s="36"/>
      <c r="U230" s="38">
        <v>6.0</v>
      </c>
      <c r="V230" s="39" t="s">
        <v>22</v>
      </c>
      <c r="W230" s="39" t="s">
        <v>22</v>
      </c>
      <c r="X230" s="39" t="s">
        <v>22</v>
      </c>
      <c r="Y230" s="39" t="s">
        <v>22</v>
      </c>
      <c r="Z230" s="39" t="s">
        <v>22</v>
      </c>
      <c r="AA230" s="36"/>
      <c r="AB230" s="3" t="s">
        <v>3766</v>
      </c>
      <c r="AC230" s="3" t="s">
        <v>3766</v>
      </c>
      <c r="AD230" s="4"/>
      <c r="AE230" s="3" t="s">
        <v>4740</v>
      </c>
      <c r="AF230" s="36" t="s">
        <v>22</v>
      </c>
      <c r="AG230" s="36" t="s">
        <v>22</v>
      </c>
      <c r="AH230" s="39" t="s">
        <v>22</v>
      </c>
      <c r="AI230" s="39" t="s">
        <v>22</v>
      </c>
      <c r="AJ230" s="39" t="s">
        <v>22</v>
      </c>
      <c r="AK230" s="36"/>
      <c r="AL230" s="36" t="s">
        <v>22</v>
      </c>
      <c r="AM230" s="36" t="s">
        <v>22</v>
      </c>
      <c r="AN230" s="36" t="s">
        <v>22</v>
      </c>
      <c r="AO230" s="33">
        <v>14.3</v>
      </c>
      <c r="AP230" s="39" t="s">
        <v>22</v>
      </c>
      <c r="AQ230" s="36"/>
      <c r="AR230" s="3" t="s">
        <v>4743</v>
      </c>
      <c r="AS230" s="36" t="s">
        <v>22</v>
      </c>
      <c r="AT230" s="33" t="s">
        <v>4933</v>
      </c>
    </row>
    <row r="231">
      <c r="A231" s="36" t="s">
        <v>4033</v>
      </c>
      <c r="B231" s="36" t="str">
        <f> VLOOKUP($A231,datasets!$A:$B,2,0)</f>
        <v>Holden and Smit 2019, South African Journal of Geomatics (PJ3SVQP3)</v>
      </c>
      <c r="C231" s="36" t="str">
        <f t="shared" si="1"/>
        <v>PJ3SVQP3.1.7</v>
      </c>
      <c r="D231" s="39" t="s">
        <v>4756</v>
      </c>
      <c r="E231" s="39" t="s">
        <v>4893</v>
      </c>
      <c r="F231" s="39" t="s">
        <v>4735</v>
      </c>
      <c r="G231" s="170" t="s">
        <v>22</v>
      </c>
      <c r="H231" s="170" t="s">
        <v>22</v>
      </c>
      <c r="I231" s="171">
        <v>5.0</v>
      </c>
      <c r="J231" s="38">
        <v>2.0</v>
      </c>
      <c r="K231" s="170" t="s">
        <v>22</v>
      </c>
      <c r="L231" s="36"/>
      <c r="M231" s="34">
        <v>9.0</v>
      </c>
      <c r="N231" s="34">
        <v>9.0</v>
      </c>
      <c r="O231" s="39" t="s">
        <v>22</v>
      </c>
      <c r="P231" s="39" t="s">
        <v>22</v>
      </c>
      <c r="Q231" s="3" t="s">
        <v>22</v>
      </c>
      <c r="R231" s="33">
        <v>10.6</v>
      </c>
      <c r="S231" s="39" t="s">
        <v>22</v>
      </c>
      <c r="T231" s="36"/>
      <c r="U231" s="38">
        <v>6.0</v>
      </c>
      <c r="V231" s="39" t="s">
        <v>22</v>
      </c>
      <c r="W231" s="39" t="s">
        <v>22</v>
      </c>
      <c r="X231" s="39" t="s">
        <v>22</v>
      </c>
      <c r="Y231" s="39" t="s">
        <v>22</v>
      </c>
      <c r="Z231" s="39" t="s">
        <v>22</v>
      </c>
      <c r="AA231" s="36"/>
      <c r="AB231" s="3" t="s">
        <v>3766</v>
      </c>
      <c r="AC231" s="3" t="s">
        <v>3766</v>
      </c>
      <c r="AD231" s="4"/>
      <c r="AE231" s="3" t="s">
        <v>4740</v>
      </c>
      <c r="AF231" s="36" t="s">
        <v>22</v>
      </c>
      <c r="AG231" s="36" t="s">
        <v>22</v>
      </c>
      <c r="AH231" s="39" t="s">
        <v>22</v>
      </c>
      <c r="AI231" s="39" t="s">
        <v>22</v>
      </c>
      <c r="AJ231" s="39" t="s">
        <v>22</v>
      </c>
      <c r="AK231" s="36"/>
      <c r="AL231" s="36" t="s">
        <v>22</v>
      </c>
      <c r="AM231" s="36" t="s">
        <v>22</v>
      </c>
      <c r="AN231" s="36" t="s">
        <v>22</v>
      </c>
      <c r="AO231" s="33">
        <v>15.0</v>
      </c>
      <c r="AP231" s="39" t="s">
        <v>22</v>
      </c>
      <c r="AQ231" s="36"/>
      <c r="AR231" s="3" t="s">
        <v>4743</v>
      </c>
      <c r="AS231" s="36" t="s">
        <v>22</v>
      </c>
      <c r="AT231" s="33" t="s">
        <v>4934</v>
      </c>
    </row>
    <row r="232">
      <c r="A232" s="36" t="s">
        <v>4033</v>
      </c>
      <c r="B232" s="36" t="str">
        <f> VLOOKUP($A232,datasets!$A:$B,2,0)</f>
        <v>Holden and Smit 2019, South African Journal of Geomatics (PJ3SVQP3)</v>
      </c>
      <c r="C232" s="36" t="str">
        <f t="shared" si="1"/>
        <v>PJ3SVQP3.1.8</v>
      </c>
      <c r="D232" s="39" t="s">
        <v>4756</v>
      </c>
      <c r="E232" s="39" t="s">
        <v>4893</v>
      </c>
      <c r="F232" s="39" t="s">
        <v>4735</v>
      </c>
      <c r="G232" s="170" t="s">
        <v>22</v>
      </c>
      <c r="H232" s="170" t="s">
        <v>22</v>
      </c>
      <c r="I232" s="171">
        <v>5.0</v>
      </c>
      <c r="J232" s="38">
        <v>2.0</v>
      </c>
      <c r="K232" s="170" t="s">
        <v>22</v>
      </c>
      <c r="L232" s="36"/>
      <c r="M232" s="34">
        <v>9.0</v>
      </c>
      <c r="N232" s="34">
        <v>9.0</v>
      </c>
      <c r="O232" s="39" t="s">
        <v>22</v>
      </c>
      <c r="P232" s="39" t="s">
        <v>22</v>
      </c>
      <c r="Q232" s="3" t="s">
        <v>22</v>
      </c>
      <c r="R232" s="33">
        <v>8.8</v>
      </c>
      <c r="S232" s="39" t="s">
        <v>22</v>
      </c>
      <c r="T232" s="36"/>
      <c r="U232" s="38">
        <v>6.0</v>
      </c>
      <c r="V232" s="39" t="s">
        <v>22</v>
      </c>
      <c r="W232" s="39" t="s">
        <v>22</v>
      </c>
      <c r="X232" s="39" t="s">
        <v>22</v>
      </c>
      <c r="Y232" s="39" t="s">
        <v>22</v>
      </c>
      <c r="Z232" s="39" t="s">
        <v>22</v>
      </c>
      <c r="AA232" s="36"/>
      <c r="AB232" s="3" t="s">
        <v>3766</v>
      </c>
      <c r="AC232" s="3" t="s">
        <v>3766</v>
      </c>
      <c r="AD232" s="4"/>
      <c r="AE232" s="3" t="s">
        <v>4740</v>
      </c>
      <c r="AF232" s="36" t="s">
        <v>22</v>
      </c>
      <c r="AG232" s="36" t="s">
        <v>22</v>
      </c>
      <c r="AH232" s="39" t="s">
        <v>22</v>
      </c>
      <c r="AI232" s="39" t="s">
        <v>22</v>
      </c>
      <c r="AJ232" s="39" t="s">
        <v>22</v>
      </c>
      <c r="AK232" s="36"/>
      <c r="AL232" s="36" t="s">
        <v>22</v>
      </c>
      <c r="AM232" s="36" t="s">
        <v>22</v>
      </c>
      <c r="AN232" s="36" t="s">
        <v>22</v>
      </c>
      <c r="AO232" s="33">
        <v>13.0</v>
      </c>
      <c r="AP232" s="39" t="s">
        <v>22</v>
      </c>
      <c r="AQ232" s="36"/>
      <c r="AR232" s="3" t="s">
        <v>4743</v>
      </c>
      <c r="AS232" s="36" t="s">
        <v>22</v>
      </c>
      <c r="AT232" s="33" t="s">
        <v>4935</v>
      </c>
    </row>
    <row r="233">
      <c r="A233" s="87" t="s">
        <v>4038</v>
      </c>
      <c r="B233" s="147" t="str">
        <f> VLOOKUP($A233,datasets!$A:$B,2,0)</f>
        <v>Holden and Smit 2019, South African Journal of Geomatics (PJ3SVQP3)</v>
      </c>
      <c r="C233" s="4" t="str">
        <f t="shared" si="1"/>
        <v>PJ3SVQP3.2.1</v>
      </c>
      <c r="D233" s="3" t="s">
        <v>4756</v>
      </c>
      <c r="E233" s="3" t="s">
        <v>4893</v>
      </c>
      <c r="F233" s="3" t="s">
        <v>4735</v>
      </c>
      <c r="G233" s="3" t="s">
        <v>22</v>
      </c>
      <c r="H233" s="3" t="s">
        <v>22</v>
      </c>
      <c r="I233" s="166">
        <v>5.0</v>
      </c>
      <c r="J233" s="3">
        <v>2.0</v>
      </c>
      <c r="K233" s="3" t="s">
        <v>22</v>
      </c>
      <c r="L233" s="4"/>
      <c r="M233" s="3">
        <v>40.0</v>
      </c>
      <c r="N233" s="3">
        <v>40.0</v>
      </c>
      <c r="O233" s="3" t="s">
        <v>22</v>
      </c>
      <c r="P233" s="3" t="s">
        <v>22</v>
      </c>
      <c r="Q233" s="3" t="s">
        <v>22</v>
      </c>
      <c r="R233" s="3">
        <v>3.7</v>
      </c>
      <c r="S233" s="3" t="s">
        <v>22</v>
      </c>
      <c r="T233" s="4"/>
      <c r="U233" s="3">
        <v>18.0</v>
      </c>
      <c r="V233" s="3" t="s">
        <v>22</v>
      </c>
      <c r="W233" s="3" t="s">
        <v>22</v>
      </c>
      <c r="X233" s="3" t="s">
        <v>22</v>
      </c>
      <c r="Y233" s="3" t="s">
        <v>22</v>
      </c>
      <c r="Z233" s="3" t="s">
        <v>22</v>
      </c>
      <c r="AA233" s="4"/>
      <c r="AB233" s="3" t="s">
        <v>3766</v>
      </c>
      <c r="AC233" s="3" t="s">
        <v>3766</v>
      </c>
      <c r="AD233" s="4"/>
      <c r="AE233" s="3" t="s">
        <v>4740</v>
      </c>
      <c r="AF233" s="87" t="s">
        <v>22</v>
      </c>
      <c r="AG233" s="87" t="s">
        <v>22</v>
      </c>
      <c r="AH233" s="3" t="s">
        <v>22</v>
      </c>
      <c r="AI233" s="3" t="s">
        <v>22</v>
      </c>
      <c r="AJ233" s="3" t="s">
        <v>22</v>
      </c>
      <c r="AK233" s="4"/>
      <c r="AL233" s="87" t="s">
        <v>22</v>
      </c>
      <c r="AM233" s="87" t="s">
        <v>22</v>
      </c>
      <c r="AN233" s="87" t="s">
        <v>22</v>
      </c>
      <c r="AO233" s="3">
        <v>10.0</v>
      </c>
      <c r="AP233" s="3" t="s">
        <v>22</v>
      </c>
      <c r="AQ233" s="4"/>
      <c r="AR233" s="3" t="s">
        <v>4743</v>
      </c>
      <c r="AS233" s="87" t="s">
        <v>22</v>
      </c>
      <c r="AT233" s="83" t="s">
        <v>4928</v>
      </c>
    </row>
    <row r="234">
      <c r="A234" s="87" t="s">
        <v>4038</v>
      </c>
      <c r="B234" s="147" t="str">
        <f> VLOOKUP($A234,datasets!$A:$B,2,0)</f>
        <v>Holden and Smit 2019, South African Journal of Geomatics (PJ3SVQP3)</v>
      </c>
      <c r="C234" s="4" t="str">
        <f t="shared" si="1"/>
        <v>PJ3SVQP3.2.2</v>
      </c>
      <c r="D234" s="3" t="s">
        <v>4756</v>
      </c>
      <c r="E234" s="3" t="s">
        <v>4893</v>
      </c>
      <c r="F234" s="3" t="s">
        <v>4735</v>
      </c>
      <c r="G234" s="3" t="s">
        <v>22</v>
      </c>
      <c r="H234" s="3" t="s">
        <v>22</v>
      </c>
      <c r="I234" s="166">
        <v>5.0</v>
      </c>
      <c r="J234" s="3">
        <v>2.0</v>
      </c>
      <c r="K234" s="3" t="s">
        <v>22</v>
      </c>
      <c r="L234" s="4"/>
      <c r="M234" s="3">
        <v>13.0</v>
      </c>
      <c r="N234" s="3">
        <v>13.0</v>
      </c>
      <c r="O234" s="3" t="s">
        <v>22</v>
      </c>
      <c r="P234" s="3" t="s">
        <v>22</v>
      </c>
      <c r="Q234" s="3" t="s">
        <v>22</v>
      </c>
      <c r="R234" s="3">
        <v>0.7</v>
      </c>
      <c r="S234" s="3" t="s">
        <v>22</v>
      </c>
      <c r="T234" s="4"/>
      <c r="U234" s="3">
        <v>18.0</v>
      </c>
      <c r="V234" s="3" t="s">
        <v>22</v>
      </c>
      <c r="W234" s="3" t="s">
        <v>22</v>
      </c>
      <c r="X234" s="3" t="s">
        <v>22</v>
      </c>
      <c r="Y234" s="3" t="s">
        <v>22</v>
      </c>
      <c r="Z234" s="3" t="s">
        <v>22</v>
      </c>
      <c r="AA234" s="4"/>
      <c r="AB234" s="3" t="s">
        <v>3766</v>
      </c>
      <c r="AC234" s="3" t="s">
        <v>3766</v>
      </c>
      <c r="AD234" s="4"/>
      <c r="AE234" s="3" t="s">
        <v>4740</v>
      </c>
      <c r="AF234" s="87" t="s">
        <v>22</v>
      </c>
      <c r="AG234" s="87" t="s">
        <v>22</v>
      </c>
      <c r="AH234" s="3" t="s">
        <v>22</v>
      </c>
      <c r="AI234" s="3" t="s">
        <v>22</v>
      </c>
      <c r="AJ234" s="3" t="s">
        <v>22</v>
      </c>
      <c r="AK234" s="4"/>
      <c r="AL234" s="87" t="s">
        <v>22</v>
      </c>
      <c r="AM234" s="87" t="s">
        <v>22</v>
      </c>
      <c r="AN234" s="87" t="s">
        <v>22</v>
      </c>
      <c r="AO234" s="3">
        <v>13.6</v>
      </c>
      <c r="AP234" s="3" t="s">
        <v>22</v>
      </c>
      <c r="AQ234" s="4"/>
      <c r="AR234" s="3" t="s">
        <v>4743</v>
      </c>
      <c r="AS234" s="87" t="s">
        <v>22</v>
      </c>
      <c r="AT234" s="83" t="s">
        <v>4929</v>
      </c>
    </row>
    <row r="235">
      <c r="A235" s="87" t="s">
        <v>4038</v>
      </c>
      <c r="B235" s="147" t="str">
        <f> VLOOKUP($A235,datasets!$A:$B,2,0)</f>
        <v>Holden and Smit 2019, South African Journal of Geomatics (PJ3SVQP3)</v>
      </c>
      <c r="C235" s="4" t="str">
        <f t="shared" si="1"/>
        <v>PJ3SVQP3.2.3</v>
      </c>
      <c r="D235" s="3" t="s">
        <v>4756</v>
      </c>
      <c r="E235" s="3" t="s">
        <v>4893</v>
      </c>
      <c r="F235" s="3" t="s">
        <v>4735</v>
      </c>
      <c r="G235" s="3" t="s">
        <v>22</v>
      </c>
      <c r="H235" s="3" t="s">
        <v>22</v>
      </c>
      <c r="I235" s="166">
        <v>5.0</v>
      </c>
      <c r="J235" s="3">
        <v>2.0</v>
      </c>
      <c r="K235" s="3" t="s">
        <v>22</v>
      </c>
      <c r="L235" s="4"/>
      <c r="M235" s="3">
        <v>40.0</v>
      </c>
      <c r="N235" s="3">
        <v>40.0</v>
      </c>
      <c r="O235" s="3" t="s">
        <v>22</v>
      </c>
      <c r="P235" s="3" t="s">
        <v>22</v>
      </c>
      <c r="Q235" s="3" t="s">
        <v>22</v>
      </c>
      <c r="R235" s="33">
        <v>2.1</v>
      </c>
      <c r="S235" s="3" t="s">
        <v>22</v>
      </c>
      <c r="T235" s="4"/>
      <c r="U235" s="3">
        <v>18.0</v>
      </c>
      <c r="V235" s="3" t="s">
        <v>22</v>
      </c>
      <c r="W235" s="3" t="s">
        <v>22</v>
      </c>
      <c r="X235" s="3" t="s">
        <v>22</v>
      </c>
      <c r="Y235" s="3" t="s">
        <v>22</v>
      </c>
      <c r="Z235" s="3" t="s">
        <v>22</v>
      </c>
      <c r="AA235" s="4"/>
      <c r="AB235" s="3" t="s">
        <v>3766</v>
      </c>
      <c r="AC235" s="3" t="s">
        <v>3766</v>
      </c>
      <c r="AD235" s="4"/>
      <c r="AE235" s="3" t="s">
        <v>4740</v>
      </c>
      <c r="AF235" s="87" t="s">
        <v>22</v>
      </c>
      <c r="AG235" s="87" t="s">
        <v>22</v>
      </c>
      <c r="AH235" s="3" t="s">
        <v>22</v>
      </c>
      <c r="AI235" s="3" t="s">
        <v>22</v>
      </c>
      <c r="AJ235" s="3" t="s">
        <v>22</v>
      </c>
      <c r="AK235" s="4"/>
      <c r="AL235" s="87" t="s">
        <v>22</v>
      </c>
      <c r="AM235" s="87" t="s">
        <v>22</v>
      </c>
      <c r="AN235" s="87" t="s">
        <v>22</v>
      </c>
      <c r="AO235" s="3">
        <v>7.1</v>
      </c>
      <c r="AP235" s="3" t="s">
        <v>22</v>
      </c>
      <c r="AQ235" s="4"/>
      <c r="AR235" s="3" t="s">
        <v>4743</v>
      </c>
      <c r="AS235" s="87" t="s">
        <v>22</v>
      </c>
      <c r="AT235" s="83" t="s">
        <v>4930</v>
      </c>
    </row>
    <row r="236">
      <c r="A236" s="87" t="s">
        <v>4038</v>
      </c>
      <c r="B236" s="147" t="str">
        <f> VLOOKUP($A236,datasets!$A:$B,2,0)</f>
        <v>Holden and Smit 2019, South African Journal of Geomatics (PJ3SVQP3)</v>
      </c>
      <c r="C236" s="4" t="str">
        <f t="shared" si="1"/>
        <v>PJ3SVQP3.2.4</v>
      </c>
      <c r="D236" s="3" t="s">
        <v>4756</v>
      </c>
      <c r="E236" s="3" t="s">
        <v>4893</v>
      </c>
      <c r="F236" s="3" t="s">
        <v>4735</v>
      </c>
      <c r="G236" s="3" t="s">
        <v>22</v>
      </c>
      <c r="H236" s="3" t="s">
        <v>22</v>
      </c>
      <c r="I236" s="166">
        <v>5.0</v>
      </c>
      <c r="J236" s="3">
        <v>2.0</v>
      </c>
      <c r="K236" s="3" t="s">
        <v>22</v>
      </c>
      <c r="L236" s="4"/>
      <c r="M236" s="3">
        <v>16.0</v>
      </c>
      <c r="N236" s="3">
        <v>16.0</v>
      </c>
      <c r="O236" s="3" t="s">
        <v>22</v>
      </c>
      <c r="P236" s="3" t="s">
        <v>22</v>
      </c>
      <c r="Q236" s="3" t="s">
        <v>22</v>
      </c>
      <c r="R236" s="33">
        <v>0.6</v>
      </c>
      <c r="S236" s="3" t="s">
        <v>22</v>
      </c>
      <c r="T236" s="4"/>
      <c r="U236" s="3">
        <v>18.0</v>
      </c>
      <c r="V236" s="3" t="s">
        <v>22</v>
      </c>
      <c r="W236" s="3" t="s">
        <v>22</v>
      </c>
      <c r="X236" s="3" t="s">
        <v>22</v>
      </c>
      <c r="Y236" s="3" t="s">
        <v>22</v>
      </c>
      <c r="Z236" s="3" t="s">
        <v>22</v>
      </c>
      <c r="AA236" s="4"/>
      <c r="AB236" s="3" t="s">
        <v>3766</v>
      </c>
      <c r="AC236" s="3" t="s">
        <v>3766</v>
      </c>
      <c r="AD236" s="4"/>
      <c r="AE236" s="3" t="s">
        <v>4740</v>
      </c>
      <c r="AF236" s="87" t="s">
        <v>22</v>
      </c>
      <c r="AG236" s="87" t="s">
        <v>22</v>
      </c>
      <c r="AH236" s="3" t="s">
        <v>22</v>
      </c>
      <c r="AI236" s="3" t="s">
        <v>22</v>
      </c>
      <c r="AJ236" s="3" t="s">
        <v>22</v>
      </c>
      <c r="AK236" s="4"/>
      <c r="AL236" s="87" t="s">
        <v>22</v>
      </c>
      <c r="AM236" s="87" t="s">
        <v>22</v>
      </c>
      <c r="AN236" s="87" t="s">
        <v>22</v>
      </c>
      <c r="AO236" s="3">
        <v>10.0</v>
      </c>
      <c r="AP236" s="3" t="s">
        <v>22</v>
      </c>
      <c r="AQ236" s="4"/>
      <c r="AR236" s="3" t="s">
        <v>4743</v>
      </c>
      <c r="AS236" s="87" t="s">
        <v>22</v>
      </c>
      <c r="AT236" s="83" t="s">
        <v>4931</v>
      </c>
    </row>
    <row r="237">
      <c r="A237" s="87" t="s">
        <v>4038</v>
      </c>
      <c r="B237" s="147" t="str">
        <f> VLOOKUP($A237,datasets!$A:$B,2,0)</f>
        <v>Holden and Smit 2019, South African Journal of Geomatics (PJ3SVQP3)</v>
      </c>
      <c r="C237" s="4" t="str">
        <f t="shared" si="1"/>
        <v>PJ3SVQP3.2.5</v>
      </c>
      <c r="D237" s="3" t="s">
        <v>4756</v>
      </c>
      <c r="E237" s="3" t="s">
        <v>4893</v>
      </c>
      <c r="F237" s="3" t="s">
        <v>4735</v>
      </c>
      <c r="G237" s="3" t="s">
        <v>22</v>
      </c>
      <c r="H237" s="3" t="s">
        <v>22</v>
      </c>
      <c r="I237" s="166">
        <v>5.0</v>
      </c>
      <c r="J237" s="3">
        <v>2.0</v>
      </c>
      <c r="K237" s="3" t="s">
        <v>22</v>
      </c>
      <c r="L237" s="4"/>
      <c r="M237" s="3">
        <v>40.0</v>
      </c>
      <c r="N237" s="3">
        <v>40.0</v>
      </c>
      <c r="O237" s="3" t="s">
        <v>22</v>
      </c>
      <c r="P237" s="3" t="s">
        <v>22</v>
      </c>
      <c r="Q237" s="3" t="s">
        <v>22</v>
      </c>
      <c r="R237" s="33">
        <v>2.5</v>
      </c>
      <c r="S237" s="3" t="s">
        <v>22</v>
      </c>
      <c r="T237" s="4"/>
      <c r="U237" s="3">
        <v>18.0</v>
      </c>
      <c r="V237" s="3" t="s">
        <v>22</v>
      </c>
      <c r="W237" s="3" t="s">
        <v>22</v>
      </c>
      <c r="X237" s="3" t="s">
        <v>22</v>
      </c>
      <c r="Y237" s="3" t="s">
        <v>22</v>
      </c>
      <c r="Z237" s="3" t="s">
        <v>22</v>
      </c>
      <c r="AA237" s="4"/>
      <c r="AB237" s="3" t="s">
        <v>3766</v>
      </c>
      <c r="AC237" s="3" t="s">
        <v>3766</v>
      </c>
      <c r="AD237" s="4"/>
      <c r="AE237" s="3" t="s">
        <v>4740</v>
      </c>
      <c r="AF237" s="87" t="s">
        <v>22</v>
      </c>
      <c r="AG237" s="87" t="s">
        <v>22</v>
      </c>
      <c r="AH237" s="3" t="s">
        <v>22</v>
      </c>
      <c r="AI237" s="3" t="s">
        <v>22</v>
      </c>
      <c r="AJ237" s="3" t="s">
        <v>22</v>
      </c>
      <c r="AK237" s="4"/>
      <c r="AL237" s="87" t="s">
        <v>22</v>
      </c>
      <c r="AM237" s="87" t="s">
        <v>22</v>
      </c>
      <c r="AN237" s="87" t="s">
        <v>22</v>
      </c>
      <c r="AO237" s="3">
        <v>7.8</v>
      </c>
      <c r="AP237" s="3" t="s">
        <v>22</v>
      </c>
      <c r="AQ237" s="4"/>
      <c r="AR237" s="3" t="s">
        <v>4743</v>
      </c>
      <c r="AS237" s="87" t="s">
        <v>22</v>
      </c>
      <c r="AT237" s="83" t="s">
        <v>4932</v>
      </c>
    </row>
    <row r="238">
      <c r="A238" s="87" t="s">
        <v>4038</v>
      </c>
      <c r="B238" s="147" t="str">
        <f> VLOOKUP($A238,datasets!$A:$B,2,0)</f>
        <v>Holden and Smit 2019, South African Journal of Geomatics (PJ3SVQP3)</v>
      </c>
      <c r="C238" s="4" t="str">
        <f t="shared" si="1"/>
        <v>PJ3SVQP3.2.6</v>
      </c>
      <c r="D238" s="3" t="s">
        <v>4756</v>
      </c>
      <c r="E238" s="3" t="s">
        <v>4893</v>
      </c>
      <c r="F238" s="3" t="s">
        <v>4735</v>
      </c>
      <c r="G238" s="3" t="s">
        <v>22</v>
      </c>
      <c r="H238" s="3" t="s">
        <v>22</v>
      </c>
      <c r="I238" s="166">
        <v>5.0</v>
      </c>
      <c r="J238" s="3">
        <v>2.0</v>
      </c>
      <c r="K238" s="3" t="s">
        <v>22</v>
      </c>
      <c r="L238" s="4"/>
      <c r="M238" s="3">
        <v>40.0</v>
      </c>
      <c r="N238" s="3">
        <v>40.0</v>
      </c>
      <c r="O238" s="3" t="s">
        <v>22</v>
      </c>
      <c r="P238" s="3" t="s">
        <v>22</v>
      </c>
      <c r="Q238" s="3" t="s">
        <v>22</v>
      </c>
      <c r="R238" s="33">
        <v>16.9</v>
      </c>
      <c r="S238" s="3" t="s">
        <v>22</v>
      </c>
      <c r="T238" s="4"/>
      <c r="U238" s="3">
        <v>18.0</v>
      </c>
      <c r="V238" s="3" t="s">
        <v>22</v>
      </c>
      <c r="W238" s="3" t="s">
        <v>22</v>
      </c>
      <c r="X238" s="3" t="s">
        <v>22</v>
      </c>
      <c r="Y238" s="3" t="s">
        <v>22</v>
      </c>
      <c r="Z238" s="3" t="s">
        <v>22</v>
      </c>
      <c r="AA238" s="4"/>
      <c r="AB238" s="3" t="s">
        <v>3766</v>
      </c>
      <c r="AC238" s="3" t="s">
        <v>3766</v>
      </c>
      <c r="AD238" s="4"/>
      <c r="AE238" s="3" t="s">
        <v>4740</v>
      </c>
      <c r="AF238" s="87" t="s">
        <v>22</v>
      </c>
      <c r="AG238" s="87" t="s">
        <v>22</v>
      </c>
      <c r="AH238" s="3" t="s">
        <v>22</v>
      </c>
      <c r="AI238" s="3" t="s">
        <v>22</v>
      </c>
      <c r="AJ238" s="3" t="s">
        <v>22</v>
      </c>
      <c r="AK238" s="4"/>
      <c r="AL238" s="87" t="s">
        <v>22</v>
      </c>
      <c r="AM238" s="87" t="s">
        <v>22</v>
      </c>
      <c r="AN238" s="87" t="s">
        <v>22</v>
      </c>
      <c r="AO238" s="3">
        <v>22.6</v>
      </c>
      <c r="AP238" s="3" t="s">
        <v>22</v>
      </c>
      <c r="AQ238" s="4"/>
      <c r="AR238" s="3" t="s">
        <v>4743</v>
      </c>
      <c r="AS238" s="87" t="s">
        <v>22</v>
      </c>
      <c r="AT238" s="83" t="s">
        <v>4933</v>
      </c>
    </row>
    <row r="239">
      <c r="A239" s="87" t="s">
        <v>4038</v>
      </c>
      <c r="B239" s="147" t="str">
        <f> VLOOKUP($A239,datasets!$A:$B,2,0)</f>
        <v>Holden and Smit 2019, South African Journal of Geomatics (PJ3SVQP3)</v>
      </c>
      <c r="C239" s="4" t="str">
        <f t="shared" si="1"/>
        <v>PJ3SVQP3.2.7</v>
      </c>
      <c r="D239" s="3" t="s">
        <v>4756</v>
      </c>
      <c r="E239" s="3" t="s">
        <v>4893</v>
      </c>
      <c r="F239" s="3" t="s">
        <v>4735</v>
      </c>
      <c r="G239" s="3" t="s">
        <v>22</v>
      </c>
      <c r="H239" s="3" t="s">
        <v>22</v>
      </c>
      <c r="I239" s="166">
        <v>5.0</v>
      </c>
      <c r="J239" s="3">
        <v>2.0</v>
      </c>
      <c r="K239" s="3" t="s">
        <v>22</v>
      </c>
      <c r="L239" s="4"/>
      <c r="M239" s="3">
        <v>40.0</v>
      </c>
      <c r="N239" s="3">
        <v>40.0</v>
      </c>
      <c r="O239" s="3" t="s">
        <v>22</v>
      </c>
      <c r="P239" s="3" t="s">
        <v>22</v>
      </c>
      <c r="Q239" s="3" t="s">
        <v>22</v>
      </c>
      <c r="R239" s="33">
        <v>2.1</v>
      </c>
      <c r="S239" s="3" t="s">
        <v>22</v>
      </c>
      <c r="T239" s="4"/>
      <c r="U239" s="3">
        <v>18.0</v>
      </c>
      <c r="V239" s="3" t="s">
        <v>22</v>
      </c>
      <c r="W239" s="3" t="s">
        <v>22</v>
      </c>
      <c r="X239" s="3" t="s">
        <v>22</v>
      </c>
      <c r="Y239" s="3" t="s">
        <v>22</v>
      </c>
      <c r="Z239" s="3" t="s">
        <v>22</v>
      </c>
      <c r="AA239" s="4"/>
      <c r="AB239" s="3" t="s">
        <v>3766</v>
      </c>
      <c r="AC239" s="3" t="s">
        <v>3766</v>
      </c>
      <c r="AD239" s="4"/>
      <c r="AE239" s="3" t="s">
        <v>4740</v>
      </c>
      <c r="AF239" s="87" t="s">
        <v>22</v>
      </c>
      <c r="AG239" s="87" t="s">
        <v>22</v>
      </c>
      <c r="AH239" s="3" t="s">
        <v>22</v>
      </c>
      <c r="AI239" s="3" t="s">
        <v>22</v>
      </c>
      <c r="AJ239" s="3" t="s">
        <v>22</v>
      </c>
      <c r="AK239" s="4"/>
      <c r="AL239" s="87" t="s">
        <v>22</v>
      </c>
      <c r="AM239" s="87" t="s">
        <v>22</v>
      </c>
      <c r="AN239" s="87" t="s">
        <v>22</v>
      </c>
      <c r="AO239" s="3">
        <v>7.1</v>
      </c>
      <c r="AP239" s="3" t="s">
        <v>22</v>
      </c>
      <c r="AQ239" s="4"/>
      <c r="AR239" s="3" t="s">
        <v>4743</v>
      </c>
      <c r="AS239" s="87" t="s">
        <v>22</v>
      </c>
      <c r="AT239" s="83" t="s">
        <v>4934</v>
      </c>
    </row>
    <row r="240">
      <c r="A240" s="87" t="s">
        <v>4038</v>
      </c>
      <c r="B240" s="147" t="str">
        <f> VLOOKUP($A240,datasets!$A:$B,2,0)</f>
        <v>Holden and Smit 2019, South African Journal of Geomatics (PJ3SVQP3)</v>
      </c>
      <c r="C240" s="4" t="str">
        <f t="shared" si="1"/>
        <v>PJ3SVQP3.2.8</v>
      </c>
      <c r="D240" s="3" t="s">
        <v>4756</v>
      </c>
      <c r="E240" s="3" t="s">
        <v>4893</v>
      </c>
      <c r="F240" s="3" t="s">
        <v>4735</v>
      </c>
      <c r="G240" s="3" t="s">
        <v>22</v>
      </c>
      <c r="H240" s="3" t="s">
        <v>22</v>
      </c>
      <c r="I240" s="166">
        <v>5.0</v>
      </c>
      <c r="J240" s="3">
        <v>2.0</v>
      </c>
      <c r="K240" s="3" t="s">
        <v>22</v>
      </c>
      <c r="L240" s="4"/>
      <c r="M240" s="3">
        <v>40.0</v>
      </c>
      <c r="N240" s="3">
        <v>40.0</v>
      </c>
      <c r="O240" s="3" t="s">
        <v>22</v>
      </c>
      <c r="P240" s="3" t="s">
        <v>22</v>
      </c>
      <c r="Q240" s="3" t="s">
        <v>22</v>
      </c>
      <c r="R240" s="33">
        <v>11.6</v>
      </c>
      <c r="S240" s="3" t="s">
        <v>22</v>
      </c>
      <c r="T240" s="4"/>
      <c r="U240" s="3">
        <v>18.0</v>
      </c>
      <c r="V240" s="3" t="s">
        <v>22</v>
      </c>
      <c r="W240" s="3" t="s">
        <v>22</v>
      </c>
      <c r="X240" s="3" t="s">
        <v>22</v>
      </c>
      <c r="Y240" s="3" t="s">
        <v>22</v>
      </c>
      <c r="Z240" s="3" t="s">
        <v>22</v>
      </c>
      <c r="AA240" s="4"/>
      <c r="AB240" s="3" t="s">
        <v>3766</v>
      </c>
      <c r="AC240" s="3" t="s">
        <v>3766</v>
      </c>
      <c r="AD240" s="4"/>
      <c r="AE240" s="3" t="s">
        <v>4740</v>
      </c>
      <c r="AF240" s="87" t="s">
        <v>22</v>
      </c>
      <c r="AG240" s="87" t="s">
        <v>22</v>
      </c>
      <c r="AH240" s="3" t="s">
        <v>22</v>
      </c>
      <c r="AI240" s="3" t="s">
        <v>22</v>
      </c>
      <c r="AJ240" s="3" t="s">
        <v>22</v>
      </c>
      <c r="AK240" s="4"/>
      <c r="AL240" s="87" t="s">
        <v>22</v>
      </c>
      <c r="AM240" s="87" t="s">
        <v>22</v>
      </c>
      <c r="AN240" s="87" t="s">
        <v>22</v>
      </c>
      <c r="AO240" s="3">
        <v>10.1</v>
      </c>
      <c r="AP240" s="3" t="s">
        <v>22</v>
      </c>
      <c r="AQ240" s="4"/>
      <c r="AR240" s="3" t="s">
        <v>4743</v>
      </c>
      <c r="AS240" s="87" t="s">
        <v>22</v>
      </c>
      <c r="AT240" s="83" t="s">
        <v>4935</v>
      </c>
    </row>
    <row r="241">
      <c r="A241" s="87" t="s">
        <v>4039</v>
      </c>
      <c r="B241" s="147" t="str">
        <f> VLOOKUP($A241,datasets!$A:$B,2,0)</f>
        <v>Holden and Smit 2019, South African Journal of Geomatics (PJ3SVQP3)</v>
      </c>
      <c r="C241" s="4" t="str">
        <f t="shared" si="1"/>
        <v>PJ3SVQP3.3.1</v>
      </c>
      <c r="D241" s="3" t="s">
        <v>4756</v>
      </c>
      <c r="E241" s="3" t="s">
        <v>4893</v>
      </c>
      <c r="F241" s="3" t="s">
        <v>4735</v>
      </c>
      <c r="G241" s="3" t="s">
        <v>22</v>
      </c>
      <c r="H241" s="3" t="s">
        <v>22</v>
      </c>
      <c r="I241" s="166">
        <v>5.0</v>
      </c>
      <c r="J241" s="3">
        <v>2.0</v>
      </c>
      <c r="K241" s="3" t="s">
        <v>22</v>
      </c>
      <c r="L241" s="4"/>
      <c r="M241" s="3">
        <v>30.0</v>
      </c>
      <c r="N241" s="3">
        <v>30.0</v>
      </c>
      <c r="O241" s="3" t="s">
        <v>22</v>
      </c>
      <c r="P241" s="3" t="s">
        <v>22</v>
      </c>
      <c r="Q241" s="3" t="s">
        <v>22</v>
      </c>
      <c r="R241" s="3">
        <v>7.0</v>
      </c>
      <c r="S241" s="3" t="s">
        <v>22</v>
      </c>
      <c r="T241" s="4"/>
      <c r="U241" s="3">
        <v>15.0</v>
      </c>
      <c r="V241" s="3" t="s">
        <v>22</v>
      </c>
      <c r="W241" s="3" t="s">
        <v>22</v>
      </c>
      <c r="X241" s="3" t="s">
        <v>22</v>
      </c>
      <c r="Y241" s="3" t="s">
        <v>22</v>
      </c>
      <c r="Z241" s="3" t="s">
        <v>22</v>
      </c>
      <c r="AA241" s="4"/>
      <c r="AB241" s="3" t="s">
        <v>3766</v>
      </c>
      <c r="AC241" s="3" t="s">
        <v>3766</v>
      </c>
      <c r="AD241" s="4"/>
      <c r="AE241" s="3" t="s">
        <v>4740</v>
      </c>
      <c r="AF241" s="87" t="s">
        <v>22</v>
      </c>
      <c r="AG241" s="87" t="s">
        <v>22</v>
      </c>
      <c r="AH241" s="3" t="s">
        <v>22</v>
      </c>
      <c r="AI241" s="3" t="s">
        <v>22</v>
      </c>
      <c r="AJ241" s="3" t="s">
        <v>22</v>
      </c>
      <c r="AK241" s="4"/>
      <c r="AL241" s="87" t="s">
        <v>22</v>
      </c>
      <c r="AM241" s="87" t="s">
        <v>22</v>
      </c>
      <c r="AN241" s="87" t="s">
        <v>22</v>
      </c>
      <c r="AO241" s="3">
        <v>51.1</v>
      </c>
      <c r="AP241" s="3" t="s">
        <v>22</v>
      </c>
      <c r="AQ241" s="4"/>
      <c r="AR241" s="3" t="s">
        <v>4743</v>
      </c>
      <c r="AS241" s="87" t="s">
        <v>22</v>
      </c>
      <c r="AT241" s="83" t="s">
        <v>4928</v>
      </c>
    </row>
    <row r="242">
      <c r="A242" s="87" t="s">
        <v>4039</v>
      </c>
      <c r="B242" s="147" t="str">
        <f> VLOOKUP($A242,datasets!$A:$B,2,0)</f>
        <v>Holden and Smit 2019, South African Journal of Geomatics (PJ3SVQP3)</v>
      </c>
      <c r="C242" s="4" t="str">
        <f t="shared" si="1"/>
        <v>PJ3SVQP3.3.2</v>
      </c>
      <c r="D242" s="3" t="s">
        <v>4756</v>
      </c>
      <c r="E242" s="3" t="s">
        <v>4893</v>
      </c>
      <c r="F242" s="3" t="s">
        <v>4735</v>
      </c>
      <c r="G242" s="3" t="s">
        <v>22</v>
      </c>
      <c r="H242" s="3" t="s">
        <v>22</v>
      </c>
      <c r="I242" s="166">
        <v>5.0</v>
      </c>
      <c r="J242" s="3">
        <v>2.0</v>
      </c>
      <c r="K242" s="3" t="s">
        <v>22</v>
      </c>
      <c r="L242" s="4"/>
      <c r="M242" s="3">
        <v>3.0</v>
      </c>
      <c r="N242" s="3">
        <v>3.0</v>
      </c>
      <c r="O242" s="3" t="s">
        <v>22</v>
      </c>
      <c r="P242" s="3" t="s">
        <v>22</v>
      </c>
      <c r="Q242" s="3" t="s">
        <v>22</v>
      </c>
      <c r="R242" s="3">
        <v>0.1</v>
      </c>
      <c r="S242" s="3" t="s">
        <v>22</v>
      </c>
      <c r="T242" s="4"/>
      <c r="U242" s="3">
        <v>15.0</v>
      </c>
      <c r="V242" s="3" t="s">
        <v>22</v>
      </c>
      <c r="W242" s="3" t="s">
        <v>22</v>
      </c>
      <c r="X242" s="3" t="s">
        <v>22</v>
      </c>
      <c r="Y242" s="3" t="s">
        <v>22</v>
      </c>
      <c r="Z242" s="3" t="s">
        <v>22</v>
      </c>
      <c r="AA242" s="4"/>
      <c r="AB242" s="3" t="s">
        <v>3766</v>
      </c>
      <c r="AC242" s="3" t="s">
        <v>3766</v>
      </c>
      <c r="AD242" s="4"/>
      <c r="AE242" s="3" t="s">
        <v>4740</v>
      </c>
      <c r="AF242" s="87" t="s">
        <v>22</v>
      </c>
      <c r="AG242" s="87" t="s">
        <v>22</v>
      </c>
      <c r="AH242" s="3" t="s">
        <v>22</v>
      </c>
      <c r="AI242" s="3" t="s">
        <v>22</v>
      </c>
      <c r="AJ242" s="3" t="s">
        <v>22</v>
      </c>
      <c r="AK242" s="4"/>
      <c r="AL242" s="87" t="s">
        <v>22</v>
      </c>
      <c r="AM242" s="87" t="s">
        <v>22</v>
      </c>
      <c r="AN242" s="87" t="s">
        <v>22</v>
      </c>
      <c r="AO242" s="3">
        <v>70.5</v>
      </c>
      <c r="AP242" s="3" t="s">
        <v>22</v>
      </c>
      <c r="AQ242" s="4"/>
      <c r="AR242" s="3" t="s">
        <v>4743</v>
      </c>
      <c r="AS242" s="87" t="s">
        <v>22</v>
      </c>
      <c r="AT242" s="83" t="s">
        <v>4929</v>
      </c>
    </row>
    <row r="243">
      <c r="A243" s="36" t="s">
        <v>4039</v>
      </c>
      <c r="B243" s="36" t="str">
        <f> VLOOKUP($A243,datasets!$A:$B,2,0)</f>
        <v>Holden and Smit 2019, South African Journal of Geomatics (PJ3SVQP3)</v>
      </c>
      <c r="C243" s="36" t="str">
        <f t="shared" si="1"/>
        <v>PJ3SVQP3.3.3</v>
      </c>
      <c r="D243" s="39" t="s">
        <v>4756</v>
      </c>
      <c r="E243" s="39" t="s">
        <v>4893</v>
      </c>
      <c r="F243" s="39" t="s">
        <v>4735</v>
      </c>
      <c r="G243" s="170" t="s">
        <v>22</v>
      </c>
      <c r="H243" s="170" t="s">
        <v>22</v>
      </c>
      <c r="I243" s="171">
        <v>5.0</v>
      </c>
      <c r="J243" s="38">
        <v>2.0</v>
      </c>
      <c r="K243" s="170" t="s">
        <v>22</v>
      </c>
      <c r="L243" s="36"/>
      <c r="M243" s="34">
        <v>30.0</v>
      </c>
      <c r="N243" s="34">
        <v>30.0</v>
      </c>
      <c r="O243" s="39" t="s">
        <v>22</v>
      </c>
      <c r="P243" s="39" t="s">
        <v>22</v>
      </c>
      <c r="Q243" s="3" t="s">
        <v>22</v>
      </c>
      <c r="R243" s="33">
        <v>1.4</v>
      </c>
      <c r="S243" s="39" t="s">
        <v>22</v>
      </c>
      <c r="T243" s="36"/>
      <c r="U243" s="38">
        <v>15.0</v>
      </c>
      <c r="V243" s="39" t="s">
        <v>22</v>
      </c>
      <c r="W243" s="39" t="s">
        <v>22</v>
      </c>
      <c r="X243" s="39" t="s">
        <v>22</v>
      </c>
      <c r="Y243" s="39" t="s">
        <v>22</v>
      </c>
      <c r="Z243" s="39" t="s">
        <v>22</v>
      </c>
      <c r="AA243" s="36"/>
      <c r="AB243" s="3" t="s">
        <v>3766</v>
      </c>
      <c r="AC243" s="3" t="s">
        <v>3766</v>
      </c>
      <c r="AD243" s="4"/>
      <c r="AE243" s="3" t="s">
        <v>4740</v>
      </c>
      <c r="AF243" s="36" t="s">
        <v>22</v>
      </c>
      <c r="AG243" s="36" t="s">
        <v>22</v>
      </c>
      <c r="AH243" s="39" t="s">
        <v>22</v>
      </c>
      <c r="AI243" s="39" t="s">
        <v>22</v>
      </c>
      <c r="AJ243" s="39" t="s">
        <v>22</v>
      </c>
      <c r="AK243" s="36"/>
      <c r="AL243" s="36" t="s">
        <v>22</v>
      </c>
      <c r="AM243" s="36" t="s">
        <v>22</v>
      </c>
      <c r="AN243" s="36" t="s">
        <v>22</v>
      </c>
      <c r="AO243" s="33">
        <v>21.8</v>
      </c>
      <c r="AP243" s="39" t="s">
        <v>22</v>
      </c>
      <c r="AQ243" s="36"/>
      <c r="AR243" s="3" t="s">
        <v>4743</v>
      </c>
      <c r="AS243" s="36" t="s">
        <v>22</v>
      </c>
      <c r="AT243" s="33" t="s">
        <v>4930</v>
      </c>
    </row>
    <row r="244">
      <c r="A244" s="36" t="s">
        <v>4039</v>
      </c>
      <c r="B244" s="36" t="str">
        <f> VLOOKUP($A244,datasets!$A:$B,2,0)</f>
        <v>Holden and Smit 2019, South African Journal of Geomatics (PJ3SVQP3)</v>
      </c>
      <c r="C244" s="36" t="str">
        <f t="shared" si="1"/>
        <v>PJ3SVQP3.3.4</v>
      </c>
      <c r="D244" s="39" t="s">
        <v>4756</v>
      </c>
      <c r="E244" s="39" t="s">
        <v>4893</v>
      </c>
      <c r="F244" s="39" t="s">
        <v>4735</v>
      </c>
      <c r="G244" s="170" t="s">
        <v>22</v>
      </c>
      <c r="H244" s="170" t="s">
        <v>22</v>
      </c>
      <c r="I244" s="171">
        <v>5.0</v>
      </c>
      <c r="J244" s="38">
        <v>2.0</v>
      </c>
      <c r="K244" s="170" t="s">
        <v>22</v>
      </c>
      <c r="L244" s="36"/>
      <c r="M244" s="34">
        <v>9.0</v>
      </c>
      <c r="N244" s="34">
        <v>9.0</v>
      </c>
      <c r="O244" s="39" t="s">
        <v>22</v>
      </c>
      <c r="P244" s="39" t="s">
        <v>22</v>
      </c>
      <c r="Q244" s="3" t="s">
        <v>22</v>
      </c>
      <c r="R244" s="33">
        <v>0.1</v>
      </c>
      <c r="S244" s="39" t="s">
        <v>22</v>
      </c>
      <c r="T244" s="36"/>
      <c r="U244" s="38">
        <v>15.0</v>
      </c>
      <c r="V244" s="39" t="s">
        <v>22</v>
      </c>
      <c r="W244" s="39" t="s">
        <v>22</v>
      </c>
      <c r="X244" s="39" t="s">
        <v>22</v>
      </c>
      <c r="Y244" s="39" t="s">
        <v>22</v>
      </c>
      <c r="Z244" s="39" t="s">
        <v>22</v>
      </c>
      <c r="AA244" s="36"/>
      <c r="AB244" s="3" t="s">
        <v>3766</v>
      </c>
      <c r="AC244" s="3" t="s">
        <v>3766</v>
      </c>
      <c r="AD244" s="4"/>
      <c r="AE244" s="3" t="s">
        <v>4740</v>
      </c>
      <c r="AF244" s="36" t="s">
        <v>22</v>
      </c>
      <c r="AG244" s="36" t="s">
        <v>22</v>
      </c>
      <c r="AH244" s="39" t="s">
        <v>22</v>
      </c>
      <c r="AI244" s="39" t="s">
        <v>22</v>
      </c>
      <c r="AJ244" s="39" t="s">
        <v>22</v>
      </c>
      <c r="AK244" s="36"/>
      <c r="AL244" s="36" t="s">
        <v>22</v>
      </c>
      <c r="AM244" s="36" t="s">
        <v>22</v>
      </c>
      <c r="AN244" s="36" t="s">
        <v>22</v>
      </c>
      <c r="AO244" s="33">
        <v>31.8</v>
      </c>
      <c r="AP244" s="39" t="s">
        <v>22</v>
      </c>
      <c r="AQ244" s="36"/>
      <c r="AR244" s="3" t="s">
        <v>4743</v>
      </c>
      <c r="AS244" s="36" t="s">
        <v>22</v>
      </c>
      <c r="AT244" s="33" t="s">
        <v>4931</v>
      </c>
    </row>
    <row r="245">
      <c r="A245" s="87" t="s">
        <v>4039</v>
      </c>
      <c r="B245" s="147" t="str">
        <f> VLOOKUP($A245,datasets!$A:$B,2,0)</f>
        <v>Holden and Smit 2019, South African Journal of Geomatics (PJ3SVQP3)</v>
      </c>
      <c r="C245" s="4" t="str">
        <f t="shared" si="1"/>
        <v>PJ3SVQP3.3.5</v>
      </c>
      <c r="D245" s="3" t="s">
        <v>4756</v>
      </c>
      <c r="E245" s="3" t="s">
        <v>4893</v>
      </c>
      <c r="F245" s="3" t="s">
        <v>4735</v>
      </c>
      <c r="G245" s="3" t="s">
        <v>22</v>
      </c>
      <c r="H245" s="3" t="s">
        <v>22</v>
      </c>
      <c r="I245" s="166">
        <v>5.0</v>
      </c>
      <c r="J245" s="3">
        <v>2.0</v>
      </c>
      <c r="K245" s="3" t="s">
        <v>22</v>
      </c>
      <c r="L245" s="4"/>
      <c r="M245" s="3">
        <v>30.0</v>
      </c>
      <c r="N245" s="3">
        <v>30.0</v>
      </c>
      <c r="O245" s="3" t="s">
        <v>22</v>
      </c>
      <c r="P245" s="3" t="s">
        <v>22</v>
      </c>
      <c r="Q245" s="3" t="s">
        <v>22</v>
      </c>
      <c r="R245" s="33">
        <v>3.1</v>
      </c>
      <c r="S245" s="3" t="s">
        <v>22</v>
      </c>
      <c r="T245" s="4"/>
      <c r="U245" s="3">
        <v>15.0</v>
      </c>
      <c r="V245" s="3" t="s">
        <v>22</v>
      </c>
      <c r="W245" s="3" t="s">
        <v>22</v>
      </c>
      <c r="X245" s="3" t="s">
        <v>22</v>
      </c>
      <c r="Y245" s="3" t="s">
        <v>22</v>
      </c>
      <c r="Z245" s="3" t="s">
        <v>22</v>
      </c>
      <c r="AA245" s="4"/>
      <c r="AB245" s="3" t="s">
        <v>3766</v>
      </c>
      <c r="AC245" s="3" t="s">
        <v>3766</v>
      </c>
      <c r="AD245" s="4"/>
      <c r="AE245" s="3" t="s">
        <v>4740</v>
      </c>
      <c r="AF245" s="87" t="s">
        <v>22</v>
      </c>
      <c r="AG245" s="87" t="s">
        <v>22</v>
      </c>
      <c r="AH245" s="3" t="s">
        <v>22</v>
      </c>
      <c r="AI245" s="3" t="s">
        <v>22</v>
      </c>
      <c r="AJ245" s="3" t="s">
        <v>22</v>
      </c>
      <c r="AK245" s="4"/>
      <c r="AL245" s="87" t="s">
        <v>22</v>
      </c>
      <c r="AM245" s="87" t="s">
        <v>22</v>
      </c>
      <c r="AN245" s="87" t="s">
        <v>22</v>
      </c>
      <c r="AO245" s="3">
        <v>24.0</v>
      </c>
      <c r="AP245" s="3" t="s">
        <v>22</v>
      </c>
      <c r="AQ245" s="4"/>
      <c r="AR245" s="3" t="s">
        <v>4743</v>
      </c>
      <c r="AS245" s="87" t="s">
        <v>22</v>
      </c>
      <c r="AT245" s="83" t="s">
        <v>4932</v>
      </c>
    </row>
    <row r="246">
      <c r="A246" s="87" t="s">
        <v>4039</v>
      </c>
      <c r="B246" s="147" t="str">
        <f> VLOOKUP($A246,datasets!$A:$B,2,0)</f>
        <v>Holden and Smit 2019, South African Journal of Geomatics (PJ3SVQP3)</v>
      </c>
      <c r="C246" s="4" t="str">
        <f t="shared" si="1"/>
        <v>PJ3SVQP3.3.6</v>
      </c>
      <c r="D246" s="3" t="s">
        <v>4756</v>
      </c>
      <c r="E246" s="3" t="s">
        <v>4893</v>
      </c>
      <c r="F246" s="3" t="s">
        <v>4735</v>
      </c>
      <c r="G246" s="3" t="s">
        <v>22</v>
      </c>
      <c r="H246" s="3" t="s">
        <v>22</v>
      </c>
      <c r="I246" s="166">
        <v>5.0</v>
      </c>
      <c r="J246" s="3">
        <v>2.0</v>
      </c>
      <c r="K246" s="3" t="s">
        <v>22</v>
      </c>
      <c r="L246" s="4"/>
      <c r="M246" s="3">
        <v>30.0</v>
      </c>
      <c r="N246" s="3">
        <v>30.0</v>
      </c>
      <c r="O246" s="3" t="s">
        <v>22</v>
      </c>
      <c r="P246" s="3" t="s">
        <v>22</v>
      </c>
      <c r="Q246" s="3" t="s">
        <v>22</v>
      </c>
      <c r="R246" s="33">
        <v>65.0</v>
      </c>
      <c r="S246" s="3" t="s">
        <v>22</v>
      </c>
      <c r="T246" s="4"/>
      <c r="U246" s="3">
        <v>15.0</v>
      </c>
      <c r="V246" s="3" t="s">
        <v>22</v>
      </c>
      <c r="W246" s="3" t="s">
        <v>22</v>
      </c>
      <c r="X246" s="3" t="s">
        <v>22</v>
      </c>
      <c r="Y246" s="3" t="s">
        <v>22</v>
      </c>
      <c r="Z246" s="3" t="s">
        <v>22</v>
      </c>
      <c r="AA246" s="4"/>
      <c r="AB246" s="3" t="s">
        <v>3766</v>
      </c>
      <c r="AC246" s="3" t="s">
        <v>3766</v>
      </c>
      <c r="AD246" s="4"/>
      <c r="AE246" s="3" t="s">
        <v>4740</v>
      </c>
      <c r="AF246" s="87" t="s">
        <v>22</v>
      </c>
      <c r="AG246" s="87" t="s">
        <v>22</v>
      </c>
      <c r="AH246" s="3" t="s">
        <v>22</v>
      </c>
      <c r="AI246" s="3" t="s">
        <v>22</v>
      </c>
      <c r="AJ246" s="3" t="s">
        <v>22</v>
      </c>
      <c r="AK246" s="4"/>
      <c r="AL246" s="87" t="s">
        <v>22</v>
      </c>
      <c r="AM246" s="87" t="s">
        <v>22</v>
      </c>
      <c r="AN246" s="87" t="s">
        <v>22</v>
      </c>
      <c r="AO246" s="3">
        <v>62.7</v>
      </c>
      <c r="AP246" s="3" t="s">
        <v>22</v>
      </c>
      <c r="AQ246" s="4"/>
      <c r="AR246" s="3" t="s">
        <v>4743</v>
      </c>
      <c r="AS246" s="87" t="s">
        <v>22</v>
      </c>
      <c r="AT246" s="83" t="s">
        <v>4933</v>
      </c>
    </row>
    <row r="247">
      <c r="A247" s="87" t="s">
        <v>4039</v>
      </c>
      <c r="B247" s="147" t="str">
        <f> VLOOKUP($A247,datasets!$A:$B,2,0)</f>
        <v>Holden and Smit 2019, South African Journal of Geomatics (PJ3SVQP3)</v>
      </c>
      <c r="C247" s="4" t="str">
        <f t="shared" si="1"/>
        <v>PJ3SVQP3.3.7</v>
      </c>
      <c r="D247" s="3" t="s">
        <v>4756</v>
      </c>
      <c r="E247" s="3" t="s">
        <v>4893</v>
      </c>
      <c r="F247" s="3" t="s">
        <v>4735</v>
      </c>
      <c r="G247" s="3" t="s">
        <v>22</v>
      </c>
      <c r="H247" s="3" t="s">
        <v>22</v>
      </c>
      <c r="I247" s="166">
        <v>5.0</v>
      </c>
      <c r="J247" s="3">
        <v>2.0</v>
      </c>
      <c r="K247" s="3" t="s">
        <v>22</v>
      </c>
      <c r="L247" s="4"/>
      <c r="M247" s="3">
        <v>30.0</v>
      </c>
      <c r="N247" s="3">
        <v>30.0</v>
      </c>
      <c r="O247" s="3" t="s">
        <v>22</v>
      </c>
      <c r="P247" s="3" t="s">
        <v>22</v>
      </c>
      <c r="Q247" s="3" t="s">
        <v>22</v>
      </c>
      <c r="R247" s="33">
        <v>11.4</v>
      </c>
      <c r="S247" s="3" t="s">
        <v>22</v>
      </c>
      <c r="T247" s="4"/>
      <c r="U247" s="3">
        <v>15.0</v>
      </c>
      <c r="V247" s="3" t="s">
        <v>22</v>
      </c>
      <c r="W247" s="3" t="s">
        <v>22</v>
      </c>
      <c r="X247" s="3" t="s">
        <v>22</v>
      </c>
      <c r="Y247" s="3" t="s">
        <v>22</v>
      </c>
      <c r="Z247" s="3" t="s">
        <v>22</v>
      </c>
      <c r="AA247" s="4"/>
      <c r="AB247" s="3" t="s">
        <v>3766</v>
      </c>
      <c r="AC247" s="3" t="s">
        <v>3766</v>
      </c>
      <c r="AD247" s="4"/>
      <c r="AE247" s="3" t="s">
        <v>4740</v>
      </c>
      <c r="AF247" s="87" t="s">
        <v>22</v>
      </c>
      <c r="AG247" s="87" t="s">
        <v>22</v>
      </c>
      <c r="AH247" s="3" t="s">
        <v>22</v>
      </c>
      <c r="AI247" s="3" t="s">
        <v>22</v>
      </c>
      <c r="AJ247" s="3" t="s">
        <v>22</v>
      </c>
      <c r="AK247" s="4"/>
      <c r="AL247" s="87" t="s">
        <v>22</v>
      </c>
      <c r="AM247" s="87" t="s">
        <v>22</v>
      </c>
      <c r="AN247" s="87" t="s">
        <v>22</v>
      </c>
      <c r="AO247" s="3">
        <v>25.0</v>
      </c>
      <c r="AP247" s="3" t="s">
        <v>22</v>
      </c>
      <c r="AQ247" s="4"/>
      <c r="AR247" s="3" t="s">
        <v>4743</v>
      </c>
      <c r="AS247" s="87" t="s">
        <v>22</v>
      </c>
      <c r="AT247" s="83" t="s">
        <v>4934</v>
      </c>
    </row>
    <row r="248">
      <c r="A248" s="87" t="s">
        <v>4039</v>
      </c>
      <c r="B248" s="147" t="str">
        <f> VLOOKUP($A248,datasets!$A:$B,2,0)</f>
        <v>Holden and Smit 2019, South African Journal of Geomatics (PJ3SVQP3)</v>
      </c>
      <c r="C248" s="4" t="str">
        <f t="shared" si="1"/>
        <v>PJ3SVQP3.3.8</v>
      </c>
      <c r="D248" s="3" t="s">
        <v>4756</v>
      </c>
      <c r="E248" s="3" t="s">
        <v>4893</v>
      </c>
      <c r="F248" s="3" t="s">
        <v>4735</v>
      </c>
      <c r="G248" s="3" t="s">
        <v>22</v>
      </c>
      <c r="H248" s="3" t="s">
        <v>22</v>
      </c>
      <c r="I248" s="166">
        <v>5.0</v>
      </c>
      <c r="J248" s="3">
        <v>2.0</v>
      </c>
      <c r="K248" s="3" t="s">
        <v>22</v>
      </c>
      <c r="L248" s="4"/>
      <c r="M248" s="3">
        <v>30.0</v>
      </c>
      <c r="N248" s="3">
        <v>30.0</v>
      </c>
      <c r="O248" s="3" t="s">
        <v>22</v>
      </c>
      <c r="P248" s="3" t="s">
        <v>22</v>
      </c>
      <c r="Q248" s="3" t="s">
        <v>22</v>
      </c>
      <c r="R248" s="33">
        <v>8.1</v>
      </c>
      <c r="S248" s="3" t="s">
        <v>22</v>
      </c>
      <c r="T248" s="4"/>
      <c r="U248" s="3">
        <v>15.0</v>
      </c>
      <c r="V248" s="3" t="s">
        <v>22</v>
      </c>
      <c r="W248" s="3" t="s">
        <v>22</v>
      </c>
      <c r="X248" s="3" t="s">
        <v>22</v>
      </c>
      <c r="Y248" s="3" t="s">
        <v>22</v>
      </c>
      <c r="Z248" s="3" t="s">
        <v>22</v>
      </c>
      <c r="AA248" s="4"/>
      <c r="AB248" s="3" t="s">
        <v>3766</v>
      </c>
      <c r="AC248" s="3" t="s">
        <v>3766</v>
      </c>
      <c r="AD248" s="4"/>
      <c r="AE248" s="3" t="s">
        <v>4740</v>
      </c>
      <c r="AF248" s="87" t="s">
        <v>22</v>
      </c>
      <c r="AG248" s="87" t="s">
        <v>22</v>
      </c>
      <c r="AH248" s="3" t="s">
        <v>22</v>
      </c>
      <c r="AI248" s="3" t="s">
        <v>22</v>
      </c>
      <c r="AJ248" s="3" t="s">
        <v>22</v>
      </c>
      <c r="AK248" s="4"/>
      <c r="AL248" s="87" t="s">
        <v>22</v>
      </c>
      <c r="AM248" s="87" t="s">
        <v>22</v>
      </c>
      <c r="AN248" s="87" t="s">
        <v>22</v>
      </c>
      <c r="AO248" s="3">
        <v>23.4</v>
      </c>
      <c r="AP248" s="3" t="s">
        <v>22</v>
      </c>
      <c r="AQ248" s="4"/>
      <c r="AR248" s="3" t="s">
        <v>4743</v>
      </c>
      <c r="AS248" s="87" t="s">
        <v>22</v>
      </c>
      <c r="AT248" s="83" t="s">
        <v>4935</v>
      </c>
    </row>
    <row r="249">
      <c r="A249" s="87" t="s">
        <v>4040</v>
      </c>
      <c r="B249" s="147" t="str">
        <f> VLOOKUP($A249,datasets!$A:$B,2,0)</f>
        <v>Holden and Smit 2019, South African Journal of Geomatics (PJ3SVQP3)</v>
      </c>
      <c r="C249" s="4" t="str">
        <f t="shared" si="1"/>
        <v>PJ3SVQP3.4.1</v>
      </c>
      <c r="D249" s="3" t="s">
        <v>4756</v>
      </c>
      <c r="E249" s="3" t="s">
        <v>4893</v>
      </c>
      <c r="F249" s="3" t="s">
        <v>4735</v>
      </c>
      <c r="G249" s="3" t="s">
        <v>22</v>
      </c>
      <c r="H249" s="3" t="s">
        <v>22</v>
      </c>
      <c r="I249" s="166">
        <v>5.0</v>
      </c>
      <c r="J249" s="3">
        <v>2.0</v>
      </c>
      <c r="K249" s="3" t="s">
        <v>22</v>
      </c>
      <c r="L249" s="4"/>
      <c r="M249" s="3">
        <v>23.0</v>
      </c>
      <c r="N249" s="3">
        <v>23.0</v>
      </c>
      <c r="O249" s="3" t="s">
        <v>22</v>
      </c>
      <c r="P249" s="3" t="s">
        <v>22</v>
      </c>
      <c r="Q249" s="3" t="s">
        <v>22</v>
      </c>
      <c r="R249" s="3">
        <v>10.7</v>
      </c>
      <c r="S249" s="3" t="s">
        <v>22</v>
      </c>
      <c r="T249" s="4"/>
      <c r="U249" s="3">
        <v>14.0</v>
      </c>
      <c r="V249" s="3" t="s">
        <v>22</v>
      </c>
      <c r="W249" s="3" t="s">
        <v>22</v>
      </c>
      <c r="X249" s="3" t="s">
        <v>22</v>
      </c>
      <c r="Y249" s="3" t="s">
        <v>22</v>
      </c>
      <c r="Z249" s="3" t="s">
        <v>22</v>
      </c>
      <c r="AA249" s="4"/>
      <c r="AB249" s="3" t="s">
        <v>3766</v>
      </c>
      <c r="AC249" s="3" t="s">
        <v>3766</v>
      </c>
      <c r="AD249" s="4"/>
      <c r="AE249" s="3" t="s">
        <v>4740</v>
      </c>
      <c r="AF249" s="87" t="s">
        <v>22</v>
      </c>
      <c r="AG249" s="87" t="s">
        <v>22</v>
      </c>
      <c r="AH249" s="3" t="s">
        <v>22</v>
      </c>
      <c r="AI249" s="3" t="s">
        <v>22</v>
      </c>
      <c r="AJ249" s="3" t="s">
        <v>22</v>
      </c>
      <c r="AK249" s="4"/>
      <c r="AL249" s="87" t="s">
        <v>22</v>
      </c>
      <c r="AM249" s="87" t="s">
        <v>22</v>
      </c>
      <c r="AN249" s="87" t="s">
        <v>22</v>
      </c>
      <c r="AO249" s="3">
        <v>31.0</v>
      </c>
      <c r="AP249" s="3" t="s">
        <v>22</v>
      </c>
      <c r="AQ249" s="4"/>
      <c r="AR249" s="3" t="s">
        <v>4743</v>
      </c>
      <c r="AS249" s="87" t="s">
        <v>22</v>
      </c>
      <c r="AT249" s="83" t="s">
        <v>4928</v>
      </c>
    </row>
    <row r="250">
      <c r="A250" s="87" t="s">
        <v>4040</v>
      </c>
      <c r="B250" s="147" t="str">
        <f> VLOOKUP($A250,datasets!$A:$B,2,0)</f>
        <v>Holden and Smit 2019, South African Journal of Geomatics (PJ3SVQP3)</v>
      </c>
      <c r="C250" s="4" t="str">
        <f t="shared" si="1"/>
        <v>PJ3SVQP3.4.2</v>
      </c>
      <c r="D250" s="3" t="s">
        <v>4756</v>
      </c>
      <c r="E250" s="3" t="s">
        <v>4893</v>
      </c>
      <c r="F250" s="3" t="s">
        <v>4735</v>
      </c>
      <c r="G250" s="3" t="s">
        <v>22</v>
      </c>
      <c r="H250" s="3" t="s">
        <v>22</v>
      </c>
      <c r="I250" s="166">
        <v>5.0</v>
      </c>
      <c r="J250" s="3">
        <v>2.0</v>
      </c>
      <c r="K250" s="3" t="s">
        <v>22</v>
      </c>
      <c r="L250" s="4"/>
      <c r="M250" s="3">
        <v>4.0</v>
      </c>
      <c r="N250" s="3">
        <v>4.0</v>
      </c>
      <c r="O250" s="3" t="s">
        <v>22</v>
      </c>
      <c r="P250" s="3" t="s">
        <v>22</v>
      </c>
      <c r="Q250" s="3" t="s">
        <v>22</v>
      </c>
      <c r="R250" s="3">
        <v>0.0</v>
      </c>
      <c r="S250" s="3" t="s">
        <v>22</v>
      </c>
      <c r="T250" s="4"/>
      <c r="U250" s="3">
        <v>14.0</v>
      </c>
      <c r="V250" s="3" t="s">
        <v>22</v>
      </c>
      <c r="W250" s="3" t="s">
        <v>22</v>
      </c>
      <c r="X250" s="3" t="s">
        <v>22</v>
      </c>
      <c r="Y250" s="3" t="s">
        <v>22</v>
      </c>
      <c r="Z250" s="3" t="s">
        <v>22</v>
      </c>
      <c r="AA250" s="4"/>
      <c r="AB250" s="3" t="s">
        <v>3766</v>
      </c>
      <c r="AC250" s="3" t="s">
        <v>3766</v>
      </c>
      <c r="AD250" s="4"/>
      <c r="AE250" s="3" t="s">
        <v>4740</v>
      </c>
      <c r="AF250" s="87" t="s">
        <v>22</v>
      </c>
      <c r="AG250" s="87" t="s">
        <v>22</v>
      </c>
      <c r="AH250" s="3" t="s">
        <v>22</v>
      </c>
      <c r="AI250" s="3" t="s">
        <v>22</v>
      </c>
      <c r="AJ250" s="3" t="s">
        <v>22</v>
      </c>
      <c r="AK250" s="4"/>
      <c r="AL250" s="87" t="s">
        <v>22</v>
      </c>
      <c r="AM250" s="87" t="s">
        <v>22</v>
      </c>
      <c r="AN250" s="87" t="s">
        <v>22</v>
      </c>
      <c r="AO250" s="3">
        <v>57.3</v>
      </c>
      <c r="AP250" s="3" t="s">
        <v>22</v>
      </c>
      <c r="AQ250" s="4"/>
      <c r="AR250" s="3" t="s">
        <v>4743</v>
      </c>
      <c r="AS250" s="87" t="s">
        <v>22</v>
      </c>
      <c r="AT250" s="83" t="s">
        <v>4929</v>
      </c>
    </row>
    <row r="251">
      <c r="A251" s="87" t="s">
        <v>4040</v>
      </c>
      <c r="B251" s="147" t="str">
        <f> VLOOKUP($A251,datasets!$A:$B,2,0)</f>
        <v>Holden and Smit 2019, South African Journal of Geomatics (PJ3SVQP3)</v>
      </c>
      <c r="C251" s="4" t="str">
        <f t="shared" si="1"/>
        <v>PJ3SVQP3.4.3</v>
      </c>
      <c r="D251" s="3" t="s">
        <v>4756</v>
      </c>
      <c r="E251" s="3" t="s">
        <v>4893</v>
      </c>
      <c r="F251" s="3" t="s">
        <v>4735</v>
      </c>
      <c r="G251" s="3" t="s">
        <v>22</v>
      </c>
      <c r="H251" s="3" t="s">
        <v>22</v>
      </c>
      <c r="I251" s="166">
        <v>5.0</v>
      </c>
      <c r="J251" s="3">
        <v>2.0</v>
      </c>
      <c r="K251" s="3" t="s">
        <v>22</v>
      </c>
      <c r="L251" s="4"/>
      <c r="M251" s="3">
        <v>23.0</v>
      </c>
      <c r="N251" s="3">
        <v>23.0</v>
      </c>
      <c r="O251" s="3" t="s">
        <v>22</v>
      </c>
      <c r="P251" s="3" t="s">
        <v>22</v>
      </c>
      <c r="Q251" s="3" t="s">
        <v>22</v>
      </c>
      <c r="R251" s="33">
        <v>1.4</v>
      </c>
      <c r="S251" s="3" t="s">
        <v>22</v>
      </c>
      <c r="T251" s="4"/>
      <c r="U251" s="3">
        <v>14.0</v>
      </c>
      <c r="V251" s="3" t="s">
        <v>22</v>
      </c>
      <c r="W251" s="3" t="s">
        <v>22</v>
      </c>
      <c r="X251" s="3" t="s">
        <v>22</v>
      </c>
      <c r="Y251" s="3" t="s">
        <v>22</v>
      </c>
      <c r="Z251" s="3" t="s">
        <v>22</v>
      </c>
      <c r="AA251" s="4"/>
      <c r="AB251" s="3" t="s">
        <v>3766</v>
      </c>
      <c r="AC251" s="3" t="s">
        <v>3766</v>
      </c>
      <c r="AD251" s="4"/>
      <c r="AE251" s="3" t="s">
        <v>4740</v>
      </c>
      <c r="AF251" s="87" t="s">
        <v>22</v>
      </c>
      <c r="AG251" s="87" t="s">
        <v>22</v>
      </c>
      <c r="AH251" s="3" t="s">
        <v>22</v>
      </c>
      <c r="AI251" s="3" t="s">
        <v>22</v>
      </c>
      <c r="AJ251" s="3" t="s">
        <v>22</v>
      </c>
      <c r="AK251" s="4"/>
      <c r="AL251" s="87" t="s">
        <v>22</v>
      </c>
      <c r="AM251" s="87" t="s">
        <v>22</v>
      </c>
      <c r="AN251" s="87" t="s">
        <v>22</v>
      </c>
      <c r="AO251" s="3">
        <v>11.7</v>
      </c>
      <c r="AP251" s="3" t="s">
        <v>22</v>
      </c>
      <c r="AQ251" s="4"/>
      <c r="AR251" s="3" t="s">
        <v>4743</v>
      </c>
      <c r="AS251" s="87" t="s">
        <v>22</v>
      </c>
      <c r="AT251" s="83" t="s">
        <v>4930</v>
      </c>
    </row>
    <row r="252">
      <c r="A252" s="36" t="s">
        <v>4040</v>
      </c>
      <c r="B252" s="36" t="str">
        <f> VLOOKUP($A252,datasets!$A:$B,2,0)</f>
        <v>Holden and Smit 2019, South African Journal of Geomatics (PJ3SVQP3)</v>
      </c>
      <c r="C252" s="36" t="str">
        <f t="shared" si="1"/>
        <v>PJ3SVQP3.4.4</v>
      </c>
      <c r="D252" s="39" t="s">
        <v>4756</v>
      </c>
      <c r="E252" s="39" t="s">
        <v>4893</v>
      </c>
      <c r="F252" s="39" t="s">
        <v>4735</v>
      </c>
      <c r="G252" s="170" t="s">
        <v>22</v>
      </c>
      <c r="H252" s="170" t="s">
        <v>22</v>
      </c>
      <c r="I252" s="171">
        <v>5.0</v>
      </c>
      <c r="J252" s="38">
        <v>2.0</v>
      </c>
      <c r="K252" s="170" t="s">
        <v>22</v>
      </c>
      <c r="L252" s="36"/>
      <c r="M252" s="34">
        <v>6.0</v>
      </c>
      <c r="N252" s="34">
        <v>6.0</v>
      </c>
      <c r="O252" s="39" t="s">
        <v>22</v>
      </c>
      <c r="P252" s="39" t="s">
        <v>22</v>
      </c>
      <c r="Q252" s="3" t="s">
        <v>22</v>
      </c>
      <c r="R252" s="33">
        <v>0.3</v>
      </c>
      <c r="S252" s="39" t="s">
        <v>22</v>
      </c>
      <c r="T252" s="36"/>
      <c r="U252" s="38">
        <v>14.0</v>
      </c>
      <c r="V252" s="39" t="s">
        <v>22</v>
      </c>
      <c r="W252" s="39" t="s">
        <v>22</v>
      </c>
      <c r="X252" s="39" t="s">
        <v>22</v>
      </c>
      <c r="Y252" s="39" t="s">
        <v>22</v>
      </c>
      <c r="Z252" s="39" t="s">
        <v>22</v>
      </c>
      <c r="AA252" s="36"/>
      <c r="AB252" s="3" t="s">
        <v>3766</v>
      </c>
      <c r="AC252" s="3" t="s">
        <v>3766</v>
      </c>
      <c r="AD252" s="4"/>
      <c r="AE252" s="3" t="s">
        <v>4740</v>
      </c>
      <c r="AF252" s="36" t="s">
        <v>22</v>
      </c>
      <c r="AG252" s="36" t="s">
        <v>22</v>
      </c>
      <c r="AH252" s="39" t="s">
        <v>22</v>
      </c>
      <c r="AI252" s="39" t="s">
        <v>22</v>
      </c>
      <c r="AJ252" s="39" t="s">
        <v>22</v>
      </c>
      <c r="AK252" s="36"/>
      <c r="AL252" s="36" t="s">
        <v>22</v>
      </c>
      <c r="AM252" s="36" t="s">
        <v>22</v>
      </c>
      <c r="AN252" s="36" t="s">
        <v>22</v>
      </c>
      <c r="AO252" s="33">
        <v>22.0</v>
      </c>
      <c r="AP252" s="39" t="s">
        <v>22</v>
      </c>
      <c r="AQ252" s="36"/>
      <c r="AR252" s="3" t="s">
        <v>4743</v>
      </c>
      <c r="AS252" s="36" t="s">
        <v>22</v>
      </c>
      <c r="AT252" s="33" t="s">
        <v>4931</v>
      </c>
    </row>
    <row r="253">
      <c r="A253" s="87" t="s">
        <v>4040</v>
      </c>
      <c r="B253" s="147" t="str">
        <f> VLOOKUP($A253,datasets!$A:$B,2,0)</f>
        <v>Holden and Smit 2019, South African Journal of Geomatics (PJ3SVQP3)</v>
      </c>
      <c r="C253" s="4" t="str">
        <f t="shared" si="1"/>
        <v>PJ3SVQP3.4.5</v>
      </c>
      <c r="D253" s="3" t="s">
        <v>4756</v>
      </c>
      <c r="E253" s="3" t="s">
        <v>4893</v>
      </c>
      <c r="F253" s="3" t="s">
        <v>4735</v>
      </c>
      <c r="G253" s="3" t="s">
        <v>22</v>
      </c>
      <c r="H253" s="3" t="s">
        <v>22</v>
      </c>
      <c r="I253" s="166">
        <v>5.0</v>
      </c>
      <c r="J253" s="3">
        <v>2.0</v>
      </c>
      <c r="K253" s="3" t="s">
        <v>22</v>
      </c>
      <c r="L253" s="4"/>
      <c r="M253" s="3">
        <v>23.0</v>
      </c>
      <c r="N253" s="3">
        <v>23.0</v>
      </c>
      <c r="O253" s="3" t="s">
        <v>22</v>
      </c>
      <c r="P253" s="3" t="s">
        <v>22</v>
      </c>
      <c r="Q253" s="3" t="s">
        <v>22</v>
      </c>
      <c r="R253" s="33">
        <v>6.7</v>
      </c>
      <c r="S253" s="3" t="s">
        <v>22</v>
      </c>
      <c r="T253" s="4"/>
      <c r="U253" s="3">
        <v>14.0</v>
      </c>
      <c r="V253" s="3" t="s">
        <v>22</v>
      </c>
      <c r="W253" s="3" t="s">
        <v>22</v>
      </c>
      <c r="X253" s="3" t="s">
        <v>22</v>
      </c>
      <c r="Y253" s="3" t="s">
        <v>22</v>
      </c>
      <c r="Z253" s="3" t="s">
        <v>22</v>
      </c>
      <c r="AA253" s="4"/>
      <c r="AB253" s="3" t="s">
        <v>3766</v>
      </c>
      <c r="AC253" s="3" t="s">
        <v>3766</v>
      </c>
      <c r="AD253" s="4"/>
      <c r="AE253" s="3" t="s">
        <v>4740</v>
      </c>
      <c r="AF253" s="87" t="s">
        <v>22</v>
      </c>
      <c r="AG253" s="87" t="s">
        <v>22</v>
      </c>
      <c r="AH253" s="3" t="s">
        <v>22</v>
      </c>
      <c r="AI253" s="3" t="s">
        <v>22</v>
      </c>
      <c r="AJ253" s="3" t="s">
        <v>22</v>
      </c>
      <c r="AK253" s="4"/>
      <c r="AL253" s="87" t="s">
        <v>22</v>
      </c>
      <c r="AM253" s="87" t="s">
        <v>22</v>
      </c>
      <c r="AN253" s="87" t="s">
        <v>22</v>
      </c>
      <c r="AO253" s="3">
        <v>18.0</v>
      </c>
      <c r="AP253" s="3" t="s">
        <v>22</v>
      </c>
      <c r="AQ253" s="4"/>
      <c r="AR253" s="3" t="s">
        <v>4743</v>
      </c>
      <c r="AS253" s="87" t="s">
        <v>22</v>
      </c>
      <c r="AT253" s="83" t="s">
        <v>4932</v>
      </c>
    </row>
    <row r="254">
      <c r="A254" s="87" t="s">
        <v>4040</v>
      </c>
      <c r="B254" s="147" t="str">
        <f> VLOOKUP($A254,datasets!$A:$B,2,0)</f>
        <v>Holden and Smit 2019, South African Journal of Geomatics (PJ3SVQP3)</v>
      </c>
      <c r="C254" s="4" t="str">
        <f t="shared" si="1"/>
        <v>PJ3SVQP3.4.6</v>
      </c>
      <c r="D254" s="3" t="s">
        <v>4756</v>
      </c>
      <c r="E254" s="3" t="s">
        <v>4893</v>
      </c>
      <c r="F254" s="3" t="s">
        <v>4735</v>
      </c>
      <c r="G254" s="3" t="s">
        <v>22</v>
      </c>
      <c r="H254" s="3" t="s">
        <v>22</v>
      </c>
      <c r="I254" s="166">
        <v>5.0</v>
      </c>
      <c r="J254" s="3">
        <v>2.0</v>
      </c>
      <c r="K254" s="3" t="s">
        <v>22</v>
      </c>
      <c r="L254" s="4"/>
      <c r="M254" s="3">
        <v>23.0</v>
      </c>
      <c r="N254" s="3">
        <v>23.0</v>
      </c>
      <c r="O254" s="3" t="s">
        <v>22</v>
      </c>
      <c r="P254" s="3" t="s">
        <v>22</v>
      </c>
      <c r="Q254" s="3" t="s">
        <v>22</v>
      </c>
      <c r="R254" s="33">
        <v>45.9</v>
      </c>
      <c r="S254" s="3" t="s">
        <v>22</v>
      </c>
      <c r="T254" s="4"/>
      <c r="U254" s="3">
        <v>14.0</v>
      </c>
      <c r="V254" s="3" t="s">
        <v>22</v>
      </c>
      <c r="W254" s="3" t="s">
        <v>22</v>
      </c>
      <c r="X254" s="3" t="s">
        <v>22</v>
      </c>
      <c r="Y254" s="3" t="s">
        <v>22</v>
      </c>
      <c r="Z254" s="3" t="s">
        <v>22</v>
      </c>
      <c r="AA254" s="4"/>
      <c r="AB254" s="3" t="s">
        <v>3766</v>
      </c>
      <c r="AC254" s="3" t="s">
        <v>3766</v>
      </c>
      <c r="AD254" s="4"/>
      <c r="AE254" s="3" t="s">
        <v>4740</v>
      </c>
      <c r="AF254" s="87" t="s">
        <v>22</v>
      </c>
      <c r="AG254" s="87" t="s">
        <v>22</v>
      </c>
      <c r="AH254" s="3" t="s">
        <v>22</v>
      </c>
      <c r="AI254" s="3" t="s">
        <v>22</v>
      </c>
      <c r="AJ254" s="3" t="s">
        <v>22</v>
      </c>
      <c r="AK254" s="4"/>
      <c r="AL254" s="87" t="s">
        <v>22</v>
      </c>
      <c r="AM254" s="87" t="s">
        <v>22</v>
      </c>
      <c r="AN254" s="87" t="s">
        <v>22</v>
      </c>
      <c r="AO254" s="3">
        <v>48.6</v>
      </c>
      <c r="AP254" s="3" t="s">
        <v>22</v>
      </c>
      <c r="AQ254" s="4"/>
      <c r="AR254" s="3" t="s">
        <v>4743</v>
      </c>
      <c r="AS254" s="87" t="s">
        <v>22</v>
      </c>
      <c r="AT254" s="83" t="s">
        <v>4933</v>
      </c>
    </row>
    <row r="255">
      <c r="A255" s="87" t="s">
        <v>4040</v>
      </c>
      <c r="B255" s="147" t="str">
        <f> VLOOKUP($A255,datasets!$A:$B,2,0)</f>
        <v>Holden and Smit 2019, South African Journal of Geomatics (PJ3SVQP3)</v>
      </c>
      <c r="C255" s="4" t="str">
        <f t="shared" si="1"/>
        <v>PJ3SVQP3.4.7</v>
      </c>
      <c r="D255" s="3" t="s">
        <v>4756</v>
      </c>
      <c r="E255" s="3" t="s">
        <v>4893</v>
      </c>
      <c r="F255" s="3" t="s">
        <v>4735</v>
      </c>
      <c r="G255" s="3" t="s">
        <v>22</v>
      </c>
      <c r="H255" s="3" t="s">
        <v>22</v>
      </c>
      <c r="I255" s="166">
        <v>5.0</v>
      </c>
      <c r="J255" s="3">
        <v>2.0</v>
      </c>
      <c r="K255" s="3" t="s">
        <v>22</v>
      </c>
      <c r="L255" s="4"/>
      <c r="M255" s="3">
        <v>23.0</v>
      </c>
      <c r="N255" s="3">
        <v>23.0</v>
      </c>
      <c r="O255" s="3" t="s">
        <v>22</v>
      </c>
      <c r="P255" s="3" t="s">
        <v>22</v>
      </c>
      <c r="Q255" s="3" t="s">
        <v>22</v>
      </c>
      <c r="R255" s="33">
        <v>16.0</v>
      </c>
      <c r="S255" s="3" t="s">
        <v>22</v>
      </c>
      <c r="T255" s="4"/>
      <c r="U255" s="3">
        <v>14.0</v>
      </c>
      <c r="V255" s="3" t="s">
        <v>22</v>
      </c>
      <c r="W255" s="3" t="s">
        <v>22</v>
      </c>
      <c r="X255" s="3" t="s">
        <v>22</v>
      </c>
      <c r="Y255" s="3" t="s">
        <v>22</v>
      </c>
      <c r="Z255" s="3" t="s">
        <v>22</v>
      </c>
      <c r="AA255" s="4"/>
      <c r="AB255" s="3" t="s">
        <v>3766</v>
      </c>
      <c r="AC255" s="3" t="s">
        <v>3766</v>
      </c>
      <c r="AD255" s="4"/>
      <c r="AE255" s="3" t="s">
        <v>4740</v>
      </c>
      <c r="AF255" s="87" t="s">
        <v>22</v>
      </c>
      <c r="AG255" s="87" t="s">
        <v>22</v>
      </c>
      <c r="AH255" s="3" t="s">
        <v>22</v>
      </c>
      <c r="AI255" s="3" t="s">
        <v>22</v>
      </c>
      <c r="AJ255" s="3" t="s">
        <v>22</v>
      </c>
      <c r="AK255" s="4"/>
      <c r="AL255" s="87" t="s">
        <v>22</v>
      </c>
      <c r="AM255" s="87" t="s">
        <v>22</v>
      </c>
      <c r="AN255" s="87" t="s">
        <v>22</v>
      </c>
      <c r="AO255" s="3">
        <v>22.1</v>
      </c>
      <c r="AP255" s="3" t="s">
        <v>22</v>
      </c>
      <c r="AQ255" s="4"/>
      <c r="AR255" s="3" t="s">
        <v>4743</v>
      </c>
      <c r="AS255" s="87" t="s">
        <v>22</v>
      </c>
      <c r="AT255" s="83" t="s">
        <v>4934</v>
      </c>
    </row>
    <row r="256">
      <c r="A256" s="87" t="s">
        <v>4040</v>
      </c>
      <c r="B256" s="147" t="str">
        <f> VLOOKUP($A256,datasets!$A:$B,2,0)</f>
        <v>Holden and Smit 2019, South African Journal of Geomatics (PJ3SVQP3)</v>
      </c>
      <c r="C256" s="4" t="str">
        <f t="shared" si="1"/>
        <v>PJ3SVQP3.4.8</v>
      </c>
      <c r="D256" s="3" t="s">
        <v>4756</v>
      </c>
      <c r="E256" s="3" t="s">
        <v>4893</v>
      </c>
      <c r="F256" s="3" t="s">
        <v>4735</v>
      </c>
      <c r="G256" s="3" t="s">
        <v>22</v>
      </c>
      <c r="H256" s="3" t="s">
        <v>22</v>
      </c>
      <c r="I256" s="166">
        <v>5.0</v>
      </c>
      <c r="J256" s="3">
        <v>2.0</v>
      </c>
      <c r="K256" s="3" t="s">
        <v>22</v>
      </c>
      <c r="L256" s="4"/>
      <c r="M256" s="3">
        <v>21.0</v>
      </c>
      <c r="N256" s="3">
        <v>21.0</v>
      </c>
      <c r="O256" s="3" t="s">
        <v>22</v>
      </c>
      <c r="P256" s="3" t="s">
        <v>22</v>
      </c>
      <c r="Q256" s="3" t="s">
        <v>22</v>
      </c>
      <c r="R256" s="33">
        <v>10.4</v>
      </c>
      <c r="S256" s="3" t="s">
        <v>22</v>
      </c>
      <c r="T256" s="4"/>
      <c r="U256" s="3">
        <v>14.0</v>
      </c>
      <c r="V256" s="3" t="s">
        <v>22</v>
      </c>
      <c r="W256" s="3" t="s">
        <v>22</v>
      </c>
      <c r="X256" s="3" t="s">
        <v>22</v>
      </c>
      <c r="Y256" s="3" t="s">
        <v>22</v>
      </c>
      <c r="Z256" s="3" t="s">
        <v>22</v>
      </c>
      <c r="AA256" s="4"/>
      <c r="AB256" s="3" t="s">
        <v>3766</v>
      </c>
      <c r="AC256" s="3" t="s">
        <v>3766</v>
      </c>
      <c r="AD256" s="4"/>
      <c r="AE256" s="3" t="s">
        <v>4740</v>
      </c>
      <c r="AF256" s="87" t="s">
        <v>22</v>
      </c>
      <c r="AG256" s="87" t="s">
        <v>22</v>
      </c>
      <c r="AH256" s="3" t="s">
        <v>22</v>
      </c>
      <c r="AI256" s="3" t="s">
        <v>22</v>
      </c>
      <c r="AJ256" s="3" t="s">
        <v>22</v>
      </c>
      <c r="AK256" s="4"/>
      <c r="AL256" s="87" t="s">
        <v>22</v>
      </c>
      <c r="AM256" s="87" t="s">
        <v>22</v>
      </c>
      <c r="AN256" s="87" t="s">
        <v>22</v>
      </c>
      <c r="AO256" s="3">
        <v>30.5</v>
      </c>
      <c r="AP256" s="3" t="s">
        <v>22</v>
      </c>
      <c r="AQ256" s="4"/>
      <c r="AR256" s="3" t="s">
        <v>4743</v>
      </c>
      <c r="AS256" s="87" t="s">
        <v>22</v>
      </c>
      <c r="AT256" s="83" t="s">
        <v>4935</v>
      </c>
    </row>
    <row r="257">
      <c r="A257" s="87" t="s">
        <v>4041</v>
      </c>
      <c r="B257" s="147" t="str">
        <f> VLOOKUP($A257,datasets!$A:$B,2,0)</f>
        <v>Holmlund 2021, Journal of Glaciology (AYRB3XCS)</v>
      </c>
      <c r="C257" s="4" t="str">
        <f t="shared" si="1"/>
        <v>AYRB3XCS.1.1</v>
      </c>
      <c r="D257" s="87" t="s">
        <v>4756</v>
      </c>
      <c r="E257" s="3" t="s">
        <v>4782</v>
      </c>
      <c r="F257" s="3" t="s">
        <v>4735</v>
      </c>
      <c r="G257" s="3" t="s">
        <v>22</v>
      </c>
      <c r="H257" s="3" t="s">
        <v>22</v>
      </c>
      <c r="I257" s="3" t="s">
        <v>22</v>
      </c>
      <c r="J257" s="3" t="s">
        <v>22</v>
      </c>
      <c r="K257" s="3" t="s">
        <v>22</v>
      </c>
      <c r="L257" s="4"/>
      <c r="M257" s="3">
        <v>9.0</v>
      </c>
      <c r="N257" s="3">
        <v>9.0</v>
      </c>
      <c r="O257" s="82">
        <v>4.35</v>
      </c>
      <c r="P257" s="83">
        <v>4.53</v>
      </c>
      <c r="Q257" s="155" t="s">
        <v>4936</v>
      </c>
      <c r="R257" s="3" t="s">
        <v>22</v>
      </c>
      <c r="S257" s="3" t="s">
        <v>22</v>
      </c>
      <c r="T257" s="4"/>
      <c r="U257" s="3" t="s">
        <v>22</v>
      </c>
      <c r="V257" s="87" t="s">
        <v>22</v>
      </c>
      <c r="W257" s="87" t="s">
        <v>22</v>
      </c>
      <c r="X257" s="87" t="s">
        <v>22</v>
      </c>
      <c r="Y257" s="3" t="s">
        <v>22</v>
      </c>
      <c r="Z257" s="3" t="s">
        <v>22</v>
      </c>
      <c r="AA257" s="4"/>
      <c r="AB257" s="3" t="s">
        <v>3766</v>
      </c>
      <c r="AC257" s="3" t="s">
        <v>3766</v>
      </c>
      <c r="AD257" s="4"/>
      <c r="AE257" s="3" t="s">
        <v>4740</v>
      </c>
      <c r="AF257" s="3">
        <v>4.35</v>
      </c>
      <c r="AG257" s="83">
        <v>4.53</v>
      </c>
      <c r="AH257" s="157">
        <v>1.51</v>
      </c>
      <c r="AI257" s="87" t="s">
        <v>22</v>
      </c>
      <c r="AJ257" s="87" t="s">
        <v>22</v>
      </c>
      <c r="AK257" s="4"/>
      <c r="AL257" s="83">
        <v>23.19</v>
      </c>
      <c r="AM257" s="83">
        <v>22.49</v>
      </c>
      <c r="AN257" s="83">
        <v>7.35</v>
      </c>
      <c r="AO257" s="3" t="s">
        <v>22</v>
      </c>
      <c r="AP257" s="3" t="s">
        <v>22</v>
      </c>
      <c r="AQ257" s="4"/>
      <c r="AR257" s="83" t="s">
        <v>4743</v>
      </c>
      <c r="AS257" s="87" t="s">
        <v>22</v>
      </c>
      <c r="AT257" s="3" t="s">
        <v>4937</v>
      </c>
    </row>
    <row r="258">
      <c r="A258" s="87" t="s">
        <v>4047</v>
      </c>
      <c r="B258" s="147" t="str">
        <f> VLOOKUP($A258,datasets!$A:$B,2,0)</f>
        <v>Holmlund 2021, Journal of Glaciology (AYRB3XCS)</v>
      </c>
      <c r="C258" s="4" t="str">
        <f t="shared" si="1"/>
        <v>AYRB3XCS.2.1</v>
      </c>
      <c r="D258" s="87" t="s">
        <v>4756</v>
      </c>
      <c r="E258" s="3" t="s">
        <v>4782</v>
      </c>
      <c r="F258" s="3" t="s">
        <v>4735</v>
      </c>
      <c r="G258" s="3" t="s">
        <v>22</v>
      </c>
      <c r="H258" s="3" t="s">
        <v>22</v>
      </c>
      <c r="I258" s="3" t="s">
        <v>22</v>
      </c>
      <c r="J258" s="3" t="s">
        <v>22</v>
      </c>
      <c r="K258" s="3" t="s">
        <v>22</v>
      </c>
      <c r="L258" s="4"/>
      <c r="M258" s="3">
        <v>53.0</v>
      </c>
      <c r="N258" s="3">
        <v>53.0</v>
      </c>
      <c r="O258" s="82">
        <v>3.49</v>
      </c>
      <c r="P258" s="83">
        <v>3.25</v>
      </c>
      <c r="Q258" s="155" t="s">
        <v>4938</v>
      </c>
      <c r="R258" s="3" t="s">
        <v>22</v>
      </c>
      <c r="S258" s="3" t="s">
        <v>22</v>
      </c>
      <c r="T258" s="4"/>
      <c r="U258" s="3" t="s">
        <v>22</v>
      </c>
      <c r="V258" s="87" t="s">
        <v>22</v>
      </c>
      <c r="W258" s="87" t="s">
        <v>22</v>
      </c>
      <c r="X258" s="87" t="s">
        <v>22</v>
      </c>
      <c r="Y258" s="3" t="s">
        <v>22</v>
      </c>
      <c r="Z258" s="3" t="s">
        <v>22</v>
      </c>
      <c r="AA258" s="4"/>
      <c r="AB258" s="3" t="s">
        <v>4782</v>
      </c>
      <c r="AC258" s="3" t="s">
        <v>4782</v>
      </c>
      <c r="AD258" s="4"/>
      <c r="AE258" s="3" t="s">
        <v>4735</v>
      </c>
      <c r="AF258" s="87" t="s">
        <v>22</v>
      </c>
      <c r="AG258" s="87" t="s">
        <v>22</v>
      </c>
      <c r="AH258" s="157" t="s">
        <v>22</v>
      </c>
      <c r="AI258" s="87" t="s">
        <v>22</v>
      </c>
      <c r="AJ258" s="87" t="s">
        <v>22</v>
      </c>
      <c r="AK258" s="4"/>
      <c r="AL258" s="87" t="s">
        <v>22</v>
      </c>
      <c r="AM258" s="87" t="s">
        <v>22</v>
      </c>
      <c r="AN258" s="83">
        <v>7.2</v>
      </c>
      <c r="AO258" s="3" t="s">
        <v>22</v>
      </c>
      <c r="AP258" s="3" t="s">
        <v>22</v>
      </c>
      <c r="AQ258" s="4"/>
      <c r="AR258" s="83" t="s">
        <v>4736</v>
      </c>
      <c r="AS258" s="5" t="s">
        <v>4939</v>
      </c>
      <c r="AT258" s="3" t="s">
        <v>4940</v>
      </c>
    </row>
    <row r="259">
      <c r="A259" s="87" t="s">
        <v>4049</v>
      </c>
      <c r="B259" s="147" t="str">
        <f> VLOOKUP($A259,datasets!$A:$B,2,0)</f>
        <v>Holmlund 2021, Journal of Glaciology (AYRB3XCS)</v>
      </c>
      <c r="C259" s="4" t="str">
        <f t="shared" si="1"/>
        <v>AYRB3XCS.3.1</v>
      </c>
      <c r="D259" s="87" t="s">
        <v>4756</v>
      </c>
      <c r="E259" s="3" t="s">
        <v>4782</v>
      </c>
      <c r="F259" s="3" t="s">
        <v>4735</v>
      </c>
      <c r="G259" s="3" t="s">
        <v>22</v>
      </c>
      <c r="H259" s="3" t="s">
        <v>22</v>
      </c>
      <c r="I259" s="3" t="s">
        <v>22</v>
      </c>
      <c r="J259" s="3" t="s">
        <v>22</v>
      </c>
      <c r="K259" s="3" t="s">
        <v>22</v>
      </c>
      <c r="L259" s="4"/>
      <c r="M259" s="3">
        <v>13.0</v>
      </c>
      <c r="N259" s="3">
        <v>13.0</v>
      </c>
      <c r="O259" s="82">
        <v>0.65</v>
      </c>
      <c r="P259" s="83">
        <v>1.13</v>
      </c>
      <c r="Q259" s="155" t="s">
        <v>4941</v>
      </c>
      <c r="R259" s="3" t="s">
        <v>22</v>
      </c>
      <c r="S259" s="3" t="s">
        <v>22</v>
      </c>
      <c r="T259" s="4"/>
      <c r="U259" s="3" t="s">
        <v>22</v>
      </c>
      <c r="V259" s="87" t="s">
        <v>22</v>
      </c>
      <c r="W259" s="87" t="s">
        <v>22</v>
      </c>
      <c r="X259" s="87" t="s">
        <v>22</v>
      </c>
      <c r="Y259" s="3" t="s">
        <v>22</v>
      </c>
      <c r="Z259" s="3" t="s">
        <v>22</v>
      </c>
      <c r="AA259" s="4"/>
      <c r="AB259" s="3" t="s">
        <v>4782</v>
      </c>
      <c r="AC259" s="3" t="s">
        <v>4782</v>
      </c>
      <c r="AD259" s="4"/>
      <c r="AE259" s="3" t="s">
        <v>4735</v>
      </c>
      <c r="AF259" s="87" t="s">
        <v>22</v>
      </c>
      <c r="AG259" s="87" t="s">
        <v>22</v>
      </c>
      <c r="AH259" s="157" t="s">
        <v>22</v>
      </c>
      <c r="AI259" s="87" t="s">
        <v>22</v>
      </c>
      <c r="AJ259" s="87" t="s">
        <v>22</v>
      </c>
      <c r="AK259" s="4"/>
      <c r="AL259" s="87" t="s">
        <v>22</v>
      </c>
      <c r="AM259" s="87" t="s">
        <v>22</v>
      </c>
      <c r="AN259" s="83">
        <v>4.4</v>
      </c>
      <c r="AO259" s="3" t="s">
        <v>22</v>
      </c>
      <c r="AP259" s="3" t="s">
        <v>22</v>
      </c>
      <c r="AQ259" s="4"/>
      <c r="AR259" s="83" t="s">
        <v>4736</v>
      </c>
      <c r="AS259" s="5" t="s">
        <v>4939</v>
      </c>
      <c r="AT259" s="3" t="s">
        <v>4942</v>
      </c>
    </row>
    <row r="260">
      <c r="A260" s="87" t="s">
        <v>4050</v>
      </c>
      <c r="B260" s="147" t="str">
        <f> VLOOKUP($A260,datasets!$A:$B,2,0)</f>
        <v>Holmlund 2021, Journal of Glaciology (AYRB3XCS)</v>
      </c>
      <c r="C260" s="4" t="str">
        <f t="shared" si="1"/>
        <v>AYRB3XCS.4.1</v>
      </c>
      <c r="D260" s="87" t="s">
        <v>4756</v>
      </c>
      <c r="E260" s="3" t="s">
        <v>4782</v>
      </c>
      <c r="F260" s="3" t="s">
        <v>4735</v>
      </c>
      <c r="G260" s="3" t="s">
        <v>22</v>
      </c>
      <c r="H260" s="3" t="s">
        <v>22</v>
      </c>
      <c r="I260" s="3" t="s">
        <v>22</v>
      </c>
      <c r="J260" s="3" t="s">
        <v>22</v>
      </c>
      <c r="K260" s="3" t="s">
        <v>22</v>
      </c>
      <c r="L260" s="4"/>
      <c r="M260" s="3">
        <v>8.0</v>
      </c>
      <c r="N260" s="3">
        <v>8.0</v>
      </c>
      <c r="O260" s="82">
        <v>1.6</v>
      </c>
      <c r="P260" s="83">
        <v>1.69</v>
      </c>
      <c r="Q260" s="155" t="s">
        <v>4943</v>
      </c>
      <c r="R260" s="3" t="s">
        <v>22</v>
      </c>
      <c r="S260" s="3" t="s">
        <v>22</v>
      </c>
      <c r="T260" s="4"/>
      <c r="U260" s="3" t="s">
        <v>22</v>
      </c>
      <c r="V260" s="87" t="s">
        <v>22</v>
      </c>
      <c r="W260" s="87" t="s">
        <v>22</v>
      </c>
      <c r="X260" s="87" t="s">
        <v>22</v>
      </c>
      <c r="Y260" s="3" t="s">
        <v>22</v>
      </c>
      <c r="Z260" s="3" t="s">
        <v>22</v>
      </c>
      <c r="AA260" s="4"/>
      <c r="AB260" s="3" t="s">
        <v>4782</v>
      </c>
      <c r="AC260" s="3" t="s">
        <v>4782</v>
      </c>
      <c r="AD260" s="4"/>
      <c r="AE260" s="3" t="s">
        <v>4735</v>
      </c>
      <c r="AF260" s="87" t="s">
        <v>22</v>
      </c>
      <c r="AG260" s="87" t="s">
        <v>22</v>
      </c>
      <c r="AH260" s="157" t="s">
        <v>22</v>
      </c>
      <c r="AI260" s="87" t="s">
        <v>22</v>
      </c>
      <c r="AJ260" s="87" t="s">
        <v>22</v>
      </c>
      <c r="AK260" s="4"/>
      <c r="AL260" s="87" t="s">
        <v>22</v>
      </c>
      <c r="AM260" s="87" t="s">
        <v>22</v>
      </c>
      <c r="AN260" s="83">
        <v>2.9</v>
      </c>
      <c r="AO260" s="3" t="s">
        <v>22</v>
      </c>
      <c r="AP260" s="3" t="s">
        <v>22</v>
      </c>
      <c r="AQ260" s="4"/>
      <c r="AR260" s="83" t="s">
        <v>4736</v>
      </c>
      <c r="AS260" s="5" t="s">
        <v>4939</v>
      </c>
      <c r="AT260" s="3" t="s">
        <v>4944</v>
      </c>
    </row>
    <row r="261">
      <c r="A261" s="4" t="s">
        <v>4051</v>
      </c>
      <c r="B261" s="147" t="str">
        <f> VLOOKUP($A261,datasets!$A:$B,2,0)</f>
        <v>Holmlund and Holmlund 2019, Geografiska Annaler: Series A, Physical Geography (LYMM9UQZ)</v>
      </c>
      <c r="C261" s="4" t="str">
        <f t="shared" si="1"/>
        <v>LYMM9UQZ.1.1</v>
      </c>
      <c r="D261" s="3" t="s">
        <v>4945</v>
      </c>
      <c r="E261" s="3" t="s">
        <v>4782</v>
      </c>
      <c r="F261" s="3" t="s">
        <v>4735</v>
      </c>
      <c r="G261" s="3" t="s">
        <v>22</v>
      </c>
      <c r="H261" s="3" t="s">
        <v>22</v>
      </c>
      <c r="I261" s="160">
        <v>0.5</v>
      </c>
      <c r="J261" s="83">
        <v>0.5</v>
      </c>
      <c r="K261" s="3" t="s">
        <v>22</v>
      </c>
      <c r="L261" s="4"/>
      <c r="M261" s="3">
        <v>12.0</v>
      </c>
      <c r="N261" s="3">
        <v>12.0</v>
      </c>
      <c r="O261" s="3" t="s">
        <v>22</v>
      </c>
      <c r="P261" s="3" t="s">
        <v>22</v>
      </c>
      <c r="Q261" s="3">
        <v>2.07</v>
      </c>
      <c r="R261" s="3">
        <v>3.28</v>
      </c>
      <c r="S261" s="3" t="s">
        <v>22</v>
      </c>
      <c r="T261" s="4"/>
      <c r="U261" s="3" t="s">
        <v>22</v>
      </c>
      <c r="V261" s="87" t="s">
        <v>22</v>
      </c>
      <c r="W261" s="87" t="s">
        <v>22</v>
      </c>
      <c r="X261" s="87" t="s">
        <v>22</v>
      </c>
      <c r="Y261" s="3" t="s">
        <v>22</v>
      </c>
      <c r="Z261" s="3" t="s">
        <v>22</v>
      </c>
      <c r="AA261" s="4"/>
      <c r="AB261" s="3" t="s">
        <v>4946</v>
      </c>
      <c r="AC261" s="3" t="s">
        <v>4734</v>
      </c>
      <c r="AD261" s="4"/>
      <c r="AE261" s="3" t="s">
        <v>4735</v>
      </c>
      <c r="AF261" s="87" t="s">
        <v>22</v>
      </c>
      <c r="AG261" s="87" t="s">
        <v>22</v>
      </c>
      <c r="AH261" s="168">
        <v>0.25</v>
      </c>
      <c r="AI261" s="3">
        <v>0.05</v>
      </c>
      <c r="AJ261" s="87" t="s">
        <v>22</v>
      </c>
      <c r="AK261" s="4"/>
      <c r="AL261" s="3" t="s">
        <v>22</v>
      </c>
      <c r="AM261" s="3" t="s">
        <v>22</v>
      </c>
      <c r="AN261" s="3" t="s">
        <v>22</v>
      </c>
      <c r="AO261" s="3" t="s">
        <v>22</v>
      </c>
      <c r="AP261" s="3" t="s">
        <v>22</v>
      </c>
      <c r="AQ261" s="4"/>
      <c r="AR261" s="3" t="s">
        <v>22</v>
      </c>
      <c r="AS261" s="87" t="s">
        <v>22</v>
      </c>
      <c r="AT261" s="87" t="s">
        <v>22</v>
      </c>
    </row>
    <row r="262">
      <c r="A262" s="4" t="s">
        <v>4055</v>
      </c>
      <c r="B262" s="147" t="str">
        <f> VLOOKUP($A262,datasets!$A:$B,2,0)</f>
        <v>Holzer et al. 2015, The Cryosphere (5UI9RGTX)</v>
      </c>
      <c r="C262" s="4" t="str">
        <f t="shared" si="1"/>
        <v>5UI9RGTX.1.1</v>
      </c>
      <c r="D262" s="3" t="s">
        <v>4886</v>
      </c>
      <c r="E262" s="3" t="s">
        <v>4947</v>
      </c>
      <c r="F262" s="3" t="s">
        <v>4735</v>
      </c>
      <c r="G262" s="3" t="s">
        <v>22</v>
      </c>
      <c r="H262" s="3" t="s">
        <v>22</v>
      </c>
      <c r="I262" s="3" t="s">
        <v>22</v>
      </c>
      <c r="J262" s="3" t="s">
        <v>22</v>
      </c>
      <c r="K262" s="3" t="s">
        <v>22</v>
      </c>
      <c r="L262" s="4"/>
      <c r="M262" s="3">
        <v>18.0</v>
      </c>
      <c r="N262" s="3">
        <v>18.0</v>
      </c>
      <c r="O262" s="3" t="s">
        <v>22</v>
      </c>
      <c r="P262" s="3" t="s">
        <v>22</v>
      </c>
      <c r="Q262" s="3" t="s">
        <v>22</v>
      </c>
      <c r="R262" s="3" t="s">
        <v>22</v>
      </c>
      <c r="S262" s="3" t="s">
        <v>22</v>
      </c>
      <c r="T262" s="4"/>
      <c r="U262" s="3" t="s">
        <v>22</v>
      </c>
      <c r="V262" s="87" t="s">
        <v>22</v>
      </c>
      <c r="W262" s="87" t="s">
        <v>22</v>
      </c>
      <c r="X262" s="87" t="s">
        <v>22</v>
      </c>
      <c r="Y262" s="3" t="s">
        <v>22</v>
      </c>
      <c r="Z262" s="3" t="s">
        <v>22</v>
      </c>
      <c r="AA262" s="4"/>
      <c r="AB262" s="3" t="s">
        <v>4948</v>
      </c>
      <c r="AC262" s="3" t="s">
        <v>4949</v>
      </c>
      <c r="AD262" s="4"/>
      <c r="AE262" s="3" t="s">
        <v>4735</v>
      </c>
      <c r="AF262" s="3" t="s">
        <v>22</v>
      </c>
      <c r="AG262" s="3" t="s">
        <v>22</v>
      </c>
      <c r="AH262" s="3" t="s">
        <v>22</v>
      </c>
      <c r="AI262" s="87" t="s">
        <v>22</v>
      </c>
      <c r="AJ262" s="87" t="s">
        <v>22</v>
      </c>
      <c r="AK262" s="4"/>
      <c r="AL262" s="3" t="s">
        <v>22</v>
      </c>
      <c r="AM262" s="3" t="s">
        <v>22</v>
      </c>
      <c r="AN262" s="3">
        <v>12.8</v>
      </c>
      <c r="AO262" s="3" t="s">
        <v>22</v>
      </c>
      <c r="AP262" s="3" t="s">
        <v>22</v>
      </c>
      <c r="AQ262" s="4"/>
      <c r="AR262" s="3" t="s">
        <v>4778</v>
      </c>
      <c r="AS262" s="116" t="s">
        <v>4950</v>
      </c>
      <c r="AT262" s="3" t="s">
        <v>22</v>
      </c>
    </row>
    <row r="263">
      <c r="A263" s="87" t="s">
        <v>4592</v>
      </c>
      <c r="B263" s="147" t="str">
        <f> VLOOKUP($A263,datasets!$A:$B,2,0)</f>
        <v>Hong and Roosevelt 2023, Journal of Geovisualization and Spatial Analysis (R6EJDZP5)</v>
      </c>
      <c r="C263" s="4" t="str">
        <f t="shared" si="1"/>
        <v>R6EJDZP5.1.1</v>
      </c>
      <c r="D263" s="87" t="s">
        <v>4767</v>
      </c>
      <c r="E263" s="87" t="s">
        <v>4884</v>
      </c>
      <c r="F263" s="3" t="s">
        <v>4735</v>
      </c>
      <c r="G263" s="5" t="s">
        <v>22</v>
      </c>
      <c r="H263" s="5" t="s">
        <v>22</v>
      </c>
      <c r="I263" s="5" t="s">
        <v>22</v>
      </c>
      <c r="J263" s="3" t="s">
        <v>22</v>
      </c>
      <c r="K263" s="3" t="s">
        <v>22</v>
      </c>
      <c r="L263" s="4"/>
      <c r="M263" s="3">
        <v>29.0</v>
      </c>
      <c r="N263" s="3">
        <v>29.0</v>
      </c>
      <c r="O263" s="3">
        <v>6.99</v>
      </c>
      <c r="P263" s="3">
        <v>13.67</v>
      </c>
      <c r="Q263" s="3">
        <v>6.64</v>
      </c>
      <c r="R263" s="3" t="s">
        <v>22</v>
      </c>
      <c r="S263" s="3" t="s">
        <v>22</v>
      </c>
      <c r="T263" s="4"/>
      <c r="U263" s="3">
        <v>5.0</v>
      </c>
      <c r="V263" s="3">
        <v>5.32</v>
      </c>
      <c r="W263" s="3">
        <v>16.46</v>
      </c>
      <c r="X263" s="3">
        <v>9.5</v>
      </c>
      <c r="Y263" s="3" t="s">
        <v>22</v>
      </c>
      <c r="Z263" s="3" t="s">
        <v>22</v>
      </c>
      <c r="AA263" s="4"/>
      <c r="AB263" s="3" t="s">
        <v>3766</v>
      </c>
      <c r="AC263" s="3" t="s">
        <v>3766</v>
      </c>
      <c r="AD263" s="4"/>
      <c r="AE263" s="3" t="s">
        <v>4740</v>
      </c>
      <c r="AF263" s="5" t="s">
        <v>22</v>
      </c>
      <c r="AG263" s="5" t="s">
        <v>22</v>
      </c>
      <c r="AH263" s="5" t="s">
        <v>22</v>
      </c>
      <c r="AI263" s="87" t="s">
        <v>22</v>
      </c>
      <c r="AJ263" s="87" t="s">
        <v>22</v>
      </c>
      <c r="AK263" s="4"/>
      <c r="AL263" s="3">
        <v>6.99</v>
      </c>
      <c r="AM263" s="3">
        <v>13.67</v>
      </c>
      <c r="AN263" s="3">
        <v>6.64</v>
      </c>
      <c r="AO263" s="5" t="s">
        <v>22</v>
      </c>
      <c r="AP263" s="5" t="s">
        <v>22</v>
      </c>
      <c r="AQ263" s="4"/>
      <c r="AR263" s="3" t="s">
        <v>4743</v>
      </c>
      <c r="AS263" s="5" t="s">
        <v>22</v>
      </c>
      <c r="AT263" s="3" t="s">
        <v>4951</v>
      </c>
    </row>
    <row r="264">
      <c r="A264" s="87" t="s">
        <v>4592</v>
      </c>
      <c r="B264" s="147" t="str">
        <f> VLOOKUP($A264,datasets!$A:$B,2,0)</f>
        <v>Hong and Roosevelt 2023, Journal of Geovisualization and Spatial Analysis (R6EJDZP5)</v>
      </c>
      <c r="C264" s="4" t="str">
        <f t="shared" si="1"/>
        <v>R6EJDZP5.1.2</v>
      </c>
      <c r="D264" s="87" t="s">
        <v>4767</v>
      </c>
      <c r="E264" s="87" t="s">
        <v>4884</v>
      </c>
      <c r="F264" s="3" t="s">
        <v>4735</v>
      </c>
      <c r="G264" s="5" t="s">
        <v>22</v>
      </c>
      <c r="H264" s="5" t="s">
        <v>22</v>
      </c>
      <c r="I264" s="5" t="s">
        <v>22</v>
      </c>
      <c r="J264" s="3" t="s">
        <v>22</v>
      </c>
      <c r="K264" s="3" t="s">
        <v>22</v>
      </c>
      <c r="L264" s="4"/>
      <c r="M264" s="3">
        <v>32.0</v>
      </c>
      <c r="N264" s="3">
        <v>32.0</v>
      </c>
      <c r="O264" s="3">
        <v>7.62</v>
      </c>
      <c r="P264" s="3">
        <v>9.83</v>
      </c>
      <c r="Q264" s="3">
        <v>6.02</v>
      </c>
      <c r="R264" s="3" t="s">
        <v>22</v>
      </c>
      <c r="S264" s="3" t="s">
        <v>22</v>
      </c>
      <c r="T264" s="4"/>
      <c r="U264" s="3">
        <v>6.0</v>
      </c>
      <c r="V264" s="3">
        <v>8.56</v>
      </c>
      <c r="W264" s="3">
        <v>5.86</v>
      </c>
      <c r="X264" s="3">
        <v>11.75</v>
      </c>
      <c r="Y264" s="3" t="s">
        <v>22</v>
      </c>
      <c r="Z264" s="3" t="s">
        <v>22</v>
      </c>
      <c r="AA264" s="4"/>
      <c r="AB264" s="3" t="s">
        <v>3766</v>
      </c>
      <c r="AC264" s="3" t="s">
        <v>3766</v>
      </c>
      <c r="AD264" s="4"/>
      <c r="AE264" s="3" t="s">
        <v>4740</v>
      </c>
      <c r="AF264" s="5" t="s">
        <v>22</v>
      </c>
      <c r="AG264" s="5" t="s">
        <v>22</v>
      </c>
      <c r="AH264" s="5" t="s">
        <v>22</v>
      </c>
      <c r="AI264" s="87" t="s">
        <v>22</v>
      </c>
      <c r="AJ264" s="87" t="s">
        <v>22</v>
      </c>
      <c r="AK264" s="4"/>
      <c r="AL264" s="3">
        <v>7.62</v>
      </c>
      <c r="AM264" s="3">
        <v>9.83</v>
      </c>
      <c r="AN264" s="3">
        <v>6.02</v>
      </c>
      <c r="AO264" s="5" t="s">
        <v>22</v>
      </c>
      <c r="AP264" s="5" t="s">
        <v>22</v>
      </c>
      <c r="AQ264" s="4"/>
      <c r="AR264" s="3" t="s">
        <v>4743</v>
      </c>
      <c r="AS264" s="5" t="s">
        <v>22</v>
      </c>
      <c r="AT264" s="3" t="s">
        <v>4952</v>
      </c>
    </row>
    <row r="265">
      <c r="A265" s="87" t="s">
        <v>4592</v>
      </c>
      <c r="B265" s="147" t="str">
        <f> VLOOKUP($A265,datasets!$A:$B,2,0)</f>
        <v>Hong and Roosevelt 2023, Journal of Geovisualization and Spatial Analysis (R6EJDZP5)</v>
      </c>
      <c r="C265" s="4" t="str">
        <f t="shared" si="1"/>
        <v>R6EJDZP5.1.3</v>
      </c>
      <c r="D265" s="87" t="s">
        <v>4767</v>
      </c>
      <c r="E265" s="87" t="s">
        <v>4884</v>
      </c>
      <c r="F265" s="3" t="s">
        <v>4735</v>
      </c>
      <c r="G265" s="5" t="s">
        <v>22</v>
      </c>
      <c r="H265" s="5" t="s">
        <v>22</v>
      </c>
      <c r="I265" s="5" t="s">
        <v>22</v>
      </c>
      <c r="J265" s="3" t="s">
        <v>22</v>
      </c>
      <c r="K265" s="3" t="s">
        <v>22</v>
      </c>
      <c r="L265" s="4"/>
      <c r="M265" s="3">
        <v>29.0</v>
      </c>
      <c r="N265" s="3">
        <v>29.0</v>
      </c>
      <c r="O265" s="3">
        <v>9.42</v>
      </c>
      <c r="P265" s="3">
        <v>7.38</v>
      </c>
      <c r="Q265" s="3">
        <v>7.81</v>
      </c>
      <c r="R265" s="3" t="s">
        <v>22</v>
      </c>
      <c r="S265" s="3" t="s">
        <v>22</v>
      </c>
      <c r="T265" s="4"/>
      <c r="U265" s="3">
        <v>6.0</v>
      </c>
      <c r="V265" s="3">
        <v>19.28</v>
      </c>
      <c r="W265" s="3">
        <v>10.74</v>
      </c>
      <c r="X265" s="3">
        <v>9.79</v>
      </c>
      <c r="Y265" s="3" t="s">
        <v>22</v>
      </c>
      <c r="Z265" s="3" t="s">
        <v>22</v>
      </c>
      <c r="AA265" s="4"/>
      <c r="AB265" s="3" t="s">
        <v>3766</v>
      </c>
      <c r="AC265" s="3" t="s">
        <v>3766</v>
      </c>
      <c r="AD265" s="4"/>
      <c r="AE265" s="3" t="s">
        <v>4740</v>
      </c>
      <c r="AF265" s="5" t="s">
        <v>22</v>
      </c>
      <c r="AG265" s="5" t="s">
        <v>22</v>
      </c>
      <c r="AH265" s="5" t="s">
        <v>22</v>
      </c>
      <c r="AI265" s="87" t="s">
        <v>22</v>
      </c>
      <c r="AJ265" s="87" t="s">
        <v>22</v>
      </c>
      <c r="AK265" s="4"/>
      <c r="AL265" s="3">
        <v>9.42</v>
      </c>
      <c r="AM265" s="3">
        <v>7.38</v>
      </c>
      <c r="AN265" s="3">
        <v>7.81</v>
      </c>
      <c r="AO265" s="5" t="s">
        <v>22</v>
      </c>
      <c r="AP265" s="5" t="s">
        <v>22</v>
      </c>
      <c r="AQ265" s="4"/>
      <c r="AR265" s="3" t="s">
        <v>4743</v>
      </c>
      <c r="AS265" s="5" t="s">
        <v>22</v>
      </c>
      <c r="AT265" s="3" t="s">
        <v>4953</v>
      </c>
    </row>
    <row r="266">
      <c r="A266" s="87" t="s">
        <v>4592</v>
      </c>
      <c r="B266" s="147" t="str">
        <f> VLOOKUP($A266,datasets!$A:$B,2,0)</f>
        <v>Hong and Roosevelt 2023, Journal of Geovisualization and Spatial Analysis (R6EJDZP5)</v>
      </c>
      <c r="C266" s="4" t="str">
        <f t="shared" si="1"/>
        <v>R6EJDZP5.1.4</v>
      </c>
      <c r="D266" s="87" t="s">
        <v>4767</v>
      </c>
      <c r="E266" s="87" t="s">
        <v>4884</v>
      </c>
      <c r="F266" s="3" t="s">
        <v>4735</v>
      </c>
      <c r="G266" s="5" t="s">
        <v>22</v>
      </c>
      <c r="H266" s="5" t="s">
        <v>22</v>
      </c>
      <c r="I266" s="5" t="s">
        <v>22</v>
      </c>
      <c r="J266" s="3" t="s">
        <v>22</v>
      </c>
      <c r="K266" s="3" t="s">
        <v>22</v>
      </c>
      <c r="L266" s="4"/>
      <c r="M266" s="3">
        <v>23.0</v>
      </c>
      <c r="N266" s="3">
        <v>23.0</v>
      </c>
      <c r="O266" s="3">
        <v>6.29</v>
      </c>
      <c r="P266" s="3">
        <v>6.85</v>
      </c>
      <c r="Q266" s="3">
        <v>2.65</v>
      </c>
      <c r="R266" s="3" t="s">
        <v>22</v>
      </c>
      <c r="S266" s="3" t="s">
        <v>22</v>
      </c>
      <c r="T266" s="4"/>
      <c r="U266" s="3">
        <v>5.0</v>
      </c>
      <c r="V266" s="3">
        <v>8.37</v>
      </c>
      <c r="W266" s="3">
        <v>8.0</v>
      </c>
      <c r="X266" s="3">
        <v>13.73</v>
      </c>
      <c r="Y266" s="3" t="s">
        <v>22</v>
      </c>
      <c r="Z266" s="3" t="s">
        <v>22</v>
      </c>
      <c r="AA266" s="4"/>
      <c r="AB266" s="3" t="s">
        <v>3766</v>
      </c>
      <c r="AC266" s="3" t="s">
        <v>3766</v>
      </c>
      <c r="AD266" s="4"/>
      <c r="AE266" s="3" t="s">
        <v>4740</v>
      </c>
      <c r="AF266" s="5" t="s">
        <v>22</v>
      </c>
      <c r="AG266" s="5" t="s">
        <v>22</v>
      </c>
      <c r="AH266" s="5" t="s">
        <v>22</v>
      </c>
      <c r="AI266" s="87" t="s">
        <v>22</v>
      </c>
      <c r="AJ266" s="87" t="s">
        <v>22</v>
      </c>
      <c r="AK266" s="4"/>
      <c r="AL266" s="3">
        <v>6.29</v>
      </c>
      <c r="AM266" s="3">
        <v>6.85</v>
      </c>
      <c r="AN266" s="3">
        <v>2.65</v>
      </c>
      <c r="AO266" s="5" t="s">
        <v>22</v>
      </c>
      <c r="AP266" s="5" t="s">
        <v>22</v>
      </c>
      <c r="AQ266" s="4"/>
      <c r="AR266" s="3" t="s">
        <v>4743</v>
      </c>
      <c r="AS266" s="5" t="s">
        <v>22</v>
      </c>
      <c r="AT266" s="3" t="s">
        <v>4954</v>
      </c>
    </row>
    <row r="267">
      <c r="A267" s="87" t="s">
        <v>4592</v>
      </c>
      <c r="B267" s="147" t="str">
        <f> VLOOKUP($A267,datasets!$A:$B,2,0)</f>
        <v>Hong and Roosevelt 2023, Journal of Geovisualization and Spatial Analysis (R6EJDZP5)</v>
      </c>
      <c r="C267" s="4" t="str">
        <f t="shared" si="1"/>
        <v>R6EJDZP5.1.5</v>
      </c>
      <c r="D267" s="87" t="s">
        <v>4767</v>
      </c>
      <c r="E267" s="87" t="s">
        <v>4884</v>
      </c>
      <c r="F267" s="3" t="s">
        <v>4735</v>
      </c>
      <c r="G267" s="5" t="s">
        <v>22</v>
      </c>
      <c r="H267" s="5" t="s">
        <v>22</v>
      </c>
      <c r="I267" s="5" t="s">
        <v>22</v>
      </c>
      <c r="J267" s="3" t="s">
        <v>22</v>
      </c>
      <c r="K267" s="3" t="s">
        <v>22</v>
      </c>
      <c r="L267" s="4"/>
      <c r="M267" s="3">
        <v>35.0</v>
      </c>
      <c r="N267" s="3">
        <v>35.0</v>
      </c>
      <c r="O267" s="3">
        <v>8.8</v>
      </c>
      <c r="P267" s="3">
        <v>10.33</v>
      </c>
      <c r="Q267" s="3">
        <v>5.93</v>
      </c>
      <c r="R267" s="3" t="s">
        <v>22</v>
      </c>
      <c r="S267" s="3" t="s">
        <v>22</v>
      </c>
      <c r="T267" s="4"/>
      <c r="U267" s="3">
        <v>8.0</v>
      </c>
      <c r="V267" s="3">
        <v>7.0</v>
      </c>
      <c r="W267" s="3">
        <v>6.04</v>
      </c>
      <c r="X267" s="3">
        <v>6.17</v>
      </c>
      <c r="Y267" s="3" t="s">
        <v>22</v>
      </c>
      <c r="Z267" s="3" t="s">
        <v>22</v>
      </c>
      <c r="AA267" s="4"/>
      <c r="AB267" s="3" t="s">
        <v>3766</v>
      </c>
      <c r="AC267" s="3" t="s">
        <v>3766</v>
      </c>
      <c r="AD267" s="4"/>
      <c r="AE267" s="3" t="s">
        <v>4740</v>
      </c>
      <c r="AF267" s="5" t="s">
        <v>22</v>
      </c>
      <c r="AG267" s="5" t="s">
        <v>22</v>
      </c>
      <c r="AH267" s="5" t="s">
        <v>22</v>
      </c>
      <c r="AI267" s="87" t="s">
        <v>22</v>
      </c>
      <c r="AJ267" s="87" t="s">
        <v>22</v>
      </c>
      <c r="AK267" s="4"/>
      <c r="AL267" s="3">
        <v>8.8</v>
      </c>
      <c r="AM267" s="3">
        <v>10.33</v>
      </c>
      <c r="AN267" s="3">
        <v>5.93</v>
      </c>
      <c r="AO267" s="5" t="s">
        <v>22</v>
      </c>
      <c r="AP267" s="5" t="s">
        <v>22</v>
      </c>
      <c r="AQ267" s="4"/>
      <c r="AR267" s="3" t="s">
        <v>4743</v>
      </c>
      <c r="AS267" s="5" t="s">
        <v>22</v>
      </c>
      <c r="AT267" s="3" t="s">
        <v>4955</v>
      </c>
    </row>
    <row r="268">
      <c r="A268" s="87" t="s">
        <v>4592</v>
      </c>
      <c r="B268" s="147" t="str">
        <f> VLOOKUP($A268,datasets!$A:$B,2,0)</f>
        <v>Hong and Roosevelt 2023, Journal of Geovisualization and Spatial Analysis (R6EJDZP5)</v>
      </c>
      <c r="C268" s="4" t="str">
        <f t="shared" si="1"/>
        <v>R6EJDZP5.1.6</v>
      </c>
      <c r="D268" s="87" t="s">
        <v>4767</v>
      </c>
      <c r="E268" s="87" t="s">
        <v>4884</v>
      </c>
      <c r="F268" s="3" t="s">
        <v>4735</v>
      </c>
      <c r="G268" s="5" t="s">
        <v>22</v>
      </c>
      <c r="H268" s="5" t="s">
        <v>22</v>
      </c>
      <c r="I268" s="5" t="s">
        <v>22</v>
      </c>
      <c r="J268" s="3" t="s">
        <v>22</v>
      </c>
      <c r="K268" s="3" t="s">
        <v>22</v>
      </c>
      <c r="L268" s="4"/>
      <c r="M268" s="3">
        <v>27.0</v>
      </c>
      <c r="N268" s="3">
        <v>27.0</v>
      </c>
      <c r="O268" s="3">
        <v>15.94</v>
      </c>
      <c r="P268" s="3">
        <v>5.09</v>
      </c>
      <c r="Q268" s="3">
        <v>6.15</v>
      </c>
      <c r="R268" s="3" t="s">
        <v>22</v>
      </c>
      <c r="S268" s="3" t="s">
        <v>22</v>
      </c>
      <c r="T268" s="4"/>
      <c r="U268" s="3">
        <v>4.0</v>
      </c>
      <c r="V268" s="3">
        <v>10.06</v>
      </c>
      <c r="W268" s="3">
        <v>13.61</v>
      </c>
      <c r="X268" s="3">
        <v>5.32</v>
      </c>
      <c r="Y268" s="3" t="s">
        <v>22</v>
      </c>
      <c r="Z268" s="3" t="s">
        <v>22</v>
      </c>
      <c r="AA268" s="4"/>
      <c r="AB268" s="3" t="s">
        <v>3766</v>
      </c>
      <c r="AC268" s="3" t="s">
        <v>3766</v>
      </c>
      <c r="AD268" s="4"/>
      <c r="AE268" s="3" t="s">
        <v>4740</v>
      </c>
      <c r="AF268" s="5" t="s">
        <v>22</v>
      </c>
      <c r="AG268" s="5" t="s">
        <v>22</v>
      </c>
      <c r="AH268" s="5" t="s">
        <v>22</v>
      </c>
      <c r="AI268" s="87" t="s">
        <v>22</v>
      </c>
      <c r="AJ268" s="87" t="s">
        <v>22</v>
      </c>
      <c r="AK268" s="4"/>
      <c r="AL268" s="3">
        <v>15.94</v>
      </c>
      <c r="AM268" s="3">
        <v>5.09</v>
      </c>
      <c r="AN268" s="3">
        <v>6.15</v>
      </c>
      <c r="AO268" s="5" t="s">
        <v>22</v>
      </c>
      <c r="AP268" s="5" t="s">
        <v>22</v>
      </c>
      <c r="AQ268" s="4"/>
      <c r="AR268" s="3" t="s">
        <v>4743</v>
      </c>
      <c r="AS268" s="5" t="s">
        <v>22</v>
      </c>
      <c r="AT268" s="3" t="s">
        <v>4956</v>
      </c>
    </row>
    <row r="269">
      <c r="A269" s="87" t="s">
        <v>4595</v>
      </c>
      <c r="B269" s="147" t="str">
        <f> VLOOKUP($A269,datasets!$A:$B,2,0)</f>
        <v>Hong and Roosevelt 2023, Journal of Geovisualization and Spatial Analysis (R6EJDZP5)</v>
      </c>
      <c r="C269" s="4" t="str">
        <f t="shared" si="1"/>
        <v>R6EJDZP5.2.1</v>
      </c>
      <c r="D269" s="5" t="s">
        <v>4945</v>
      </c>
      <c r="E269" s="3" t="s">
        <v>22</v>
      </c>
      <c r="F269" s="3" t="s">
        <v>4740</v>
      </c>
      <c r="G269" s="5" t="s">
        <v>22</v>
      </c>
      <c r="H269" s="5" t="s">
        <v>22</v>
      </c>
      <c r="I269" s="5" t="s">
        <v>22</v>
      </c>
      <c r="J269" s="3" t="s">
        <v>22</v>
      </c>
      <c r="K269" s="3" t="s">
        <v>22</v>
      </c>
      <c r="L269" s="4"/>
      <c r="M269" s="3">
        <v>29.0</v>
      </c>
      <c r="N269" s="3">
        <v>29.0</v>
      </c>
      <c r="O269" s="5" t="s">
        <v>22</v>
      </c>
      <c r="P269" s="5" t="s">
        <v>22</v>
      </c>
      <c r="Q269" s="5" t="s">
        <v>22</v>
      </c>
      <c r="R269" s="3">
        <v>3.29</v>
      </c>
      <c r="S269" s="5" t="s">
        <v>22</v>
      </c>
      <c r="T269" s="5"/>
      <c r="U269" s="5" t="s">
        <v>22</v>
      </c>
      <c r="V269" s="5" t="s">
        <v>22</v>
      </c>
      <c r="W269" s="5" t="s">
        <v>22</v>
      </c>
      <c r="X269" s="5" t="s">
        <v>22</v>
      </c>
      <c r="Y269" s="5" t="s">
        <v>22</v>
      </c>
      <c r="Z269" s="5" t="s">
        <v>22</v>
      </c>
      <c r="AA269" s="4"/>
      <c r="AB269" s="3" t="s">
        <v>3766</v>
      </c>
      <c r="AC269" s="3" t="s">
        <v>3766</v>
      </c>
      <c r="AD269" s="4"/>
      <c r="AE269" s="3" t="s">
        <v>4740</v>
      </c>
      <c r="AF269" s="5" t="s">
        <v>22</v>
      </c>
      <c r="AG269" s="5" t="s">
        <v>22</v>
      </c>
      <c r="AH269" s="5" t="s">
        <v>22</v>
      </c>
      <c r="AI269" s="87" t="s">
        <v>22</v>
      </c>
      <c r="AJ269" s="87" t="s">
        <v>22</v>
      </c>
      <c r="AK269" s="4"/>
      <c r="AL269" s="5" t="s">
        <v>22</v>
      </c>
      <c r="AM269" s="5" t="s">
        <v>22</v>
      </c>
      <c r="AN269" s="5" t="s">
        <v>22</v>
      </c>
      <c r="AO269" s="3">
        <v>3.29</v>
      </c>
      <c r="AP269" s="5" t="s">
        <v>22</v>
      </c>
      <c r="AQ269" s="4"/>
      <c r="AR269" s="3" t="s">
        <v>4743</v>
      </c>
      <c r="AS269" s="5" t="s">
        <v>22</v>
      </c>
      <c r="AT269" s="3" t="s">
        <v>4951</v>
      </c>
    </row>
    <row r="270">
      <c r="A270" s="87" t="s">
        <v>4595</v>
      </c>
      <c r="B270" s="147" t="str">
        <f> VLOOKUP($A270,datasets!$A:$B,2,0)</f>
        <v>Hong and Roosevelt 2023, Journal of Geovisualization and Spatial Analysis (R6EJDZP5)</v>
      </c>
      <c r="C270" s="4" t="str">
        <f t="shared" si="1"/>
        <v>R6EJDZP5.2.2</v>
      </c>
      <c r="D270" s="5" t="s">
        <v>4945</v>
      </c>
      <c r="E270" s="3" t="s">
        <v>22</v>
      </c>
      <c r="F270" s="3" t="s">
        <v>4740</v>
      </c>
      <c r="G270" s="5" t="s">
        <v>22</v>
      </c>
      <c r="H270" s="5" t="s">
        <v>22</v>
      </c>
      <c r="I270" s="5" t="s">
        <v>22</v>
      </c>
      <c r="J270" s="3" t="s">
        <v>22</v>
      </c>
      <c r="K270" s="3" t="s">
        <v>22</v>
      </c>
      <c r="L270" s="4"/>
      <c r="M270" s="3">
        <v>32.0</v>
      </c>
      <c r="N270" s="3">
        <v>32.0</v>
      </c>
      <c r="O270" s="5" t="s">
        <v>22</v>
      </c>
      <c r="P270" s="5" t="s">
        <v>22</v>
      </c>
      <c r="Q270" s="5" t="s">
        <v>22</v>
      </c>
      <c r="R270" s="3">
        <v>4.22</v>
      </c>
      <c r="S270" s="5" t="s">
        <v>22</v>
      </c>
      <c r="T270" s="4"/>
      <c r="U270" s="5" t="s">
        <v>22</v>
      </c>
      <c r="V270" s="5" t="s">
        <v>22</v>
      </c>
      <c r="W270" s="5" t="s">
        <v>22</v>
      </c>
      <c r="X270" s="5" t="s">
        <v>22</v>
      </c>
      <c r="Y270" s="5" t="s">
        <v>22</v>
      </c>
      <c r="Z270" s="5" t="s">
        <v>22</v>
      </c>
      <c r="AA270" s="4"/>
      <c r="AB270" s="3" t="s">
        <v>3766</v>
      </c>
      <c r="AC270" s="3" t="s">
        <v>3766</v>
      </c>
      <c r="AD270" s="4"/>
      <c r="AE270" s="3" t="s">
        <v>4740</v>
      </c>
      <c r="AF270" s="5" t="s">
        <v>22</v>
      </c>
      <c r="AG270" s="5" t="s">
        <v>22</v>
      </c>
      <c r="AH270" s="5" t="s">
        <v>22</v>
      </c>
      <c r="AI270" s="87" t="s">
        <v>22</v>
      </c>
      <c r="AJ270" s="87" t="s">
        <v>22</v>
      </c>
      <c r="AK270" s="4"/>
      <c r="AL270" s="5" t="s">
        <v>22</v>
      </c>
      <c r="AM270" s="5" t="s">
        <v>22</v>
      </c>
      <c r="AN270" s="5" t="s">
        <v>22</v>
      </c>
      <c r="AO270" s="3">
        <v>4.22</v>
      </c>
      <c r="AP270" s="5" t="s">
        <v>22</v>
      </c>
      <c r="AQ270" s="4"/>
      <c r="AR270" s="3" t="s">
        <v>4743</v>
      </c>
      <c r="AS270" s="5" t="s">
        <v>22</v>
      </c>
      <c r="AT270" s="3" t="s">
        <v>4952</v>
      </c>
    </row>
    <row r="271">
      <c r="A271" s="87" t="s">
        <v>4595</v>
      </c>
      <c r="B271" s="147" t="str">
        <f> VLOOKUP($A271,datasets!$A:$B,2,0)</f>
        <v>Hong and Roosevelt 2023, Journal of Geovisualization and Spatial Analysis (R6EJDZP5)</v>
      </c>
      <c r="C271" s="4" t="str">
        <f t="shared" si="1"/>
        <v>R6EJDZP5.2.3</v>
      </c>
      <c r="D271" s="5" t="s">
        <v>4945</v>
      </c>
      <c r="E271" s="3" t="s">
        <v>22</v>
      </c>
      <c r="F271" s="3" t="s">
        <v>4740</v>
      </c>
      <c r="G271" s="5" t="s">
        <v>22</v>
      </c>
      <c r="H271" s="5" t="s">
        <v>22</v>
      </c>
      <c r="I271" s="5" t="s">
        <v>22</v>
      </c>
      <c r="J271" s="3" t="s">
        <v>22</v>
      </c>
      <c r="K271" s="3" t="s">
        <v>22</v>
      </c>
      <c r="L271" s="4"/>
      <c r="M271" s="3">
        <v>29.0</v>
      </c>
      <c r="N271" s="3">
        <v>29.0</v>
      </c>
      <c r="O271" s="5" t="s">
        <v>22</v>
      </c>
      <c r="P271" s="5" t="s">
        <v>22</v>
      </c>
      <c r="Q271" s="5" t="s">
        <v>22</v>
      </c>
      <c r="R271" s="3">
        <v>3.29</v>
      </c>
      <c r="S271" s="5" t="s">
        <v>22</v>
      </c>
      <c r="T271" s="4"/>
      <c r="U271" s="5" t="s">
        <v>22</v>
      </c>
      <c r="V271" s="5" t="s">
        <v>22</v>
      </c>
      <c r="W271" s="5" t="s">
        <v>22</v>
      </c>
      <c r="X271" s="5" t="s">
        <v>22</v>
      </c>
      <c r="Y271" s="5" t="s">
        <v>22</v>
      </c>
      <c r="Z271" s="5" t="s">
        <v>22</v>
      </c>
      <c r="AA271" s="4"/>
      <c r="AB271" s="3" t="s">
        <v>3766</v>
      </c>
      <c r="AC271" s="3" t="s">
        <v>3766</v>
      </c>
      <c r="AD271" s="4"/>
      <c r="AE271" s="3" t="s">
        <v>4740</v>
      </c>
      <c r="AF271" s="5" t="s">
        <v>22</v>
      </c>
      <c r="AG271" s="5" t="s">
        <v>22</v>
      </c>
      <c r="AH271" s="5" t="s">
        <v>22</v>
      </c>
      <c r="AI271" s="87" t="s">
        <v>22</v>
      </c>
      <c r="AJ271" s="87" t="s">
        <v>22</v>
      </c>
      <c r="AK271" s="4"/>
      <c r="AL271" s="5" t="s">
        <v>22</v>
      </c>
      <c r="AM271" s="5" t="s">
        <v>22</v>
      </c>
      <c r="AN271" s="5" t="s">
        <v>22</v>
      </c>
      <c r="AO271" s="3">
        <v>3.29</v>
      </c>
      <c r="AP271" s="5" t="s">
        <v>22</v>
      </c>
      <c r="AQ271" s="4"/>
      <c r="AR271" s="3" t="s">
        <v>4743</v>
      </c>
      <c r="AS271" s="5" t="s">
        <v>22</v>
      </c>
      <c r="AT271" s="3" t="s">
        <v>4953</v>
      </c>
    </row>
    <row r="272">
      <c r="A272" s="87" t="s">
        <v>4595</v>
      </c>
      <c r="B272" s="147" t="str">
        <f> VLOOKUP($A272,datasets!$A:$B,2,0)</f>
        <v>Hong and Roosevelt 2023, Journal of Geovisualization and Spatial Analysis (R6EJDZP5)</v>
      </c>
      <c r="C272" s="4" t="str">
        <f t="shared" si="1"/>
        <v>R6EJDZP5.2.4</v>
      </c>
      <c r="D272" s="5" t="s">
        <v>4945</v>
      </c>
      <c r="E272" s="3" t="s">
        <v>22</v>
      </c>
      <c r="F272" s="3" t="s">
        <v>4740</v>
      </c>
      <c r="G272" s="5" t="s">
        <v>22</v>
      </c>
      <c r="H272" s="5" t="s">
        <v>22</v>
      </c>
      <c r="I272" s="5" t="s">
        <v>22</v>
      </c>
      <c r="J272" s="3" t="s">
        <v>22</v>
      </c>
      <c r="K272" s="3" t="s">
        <v>22</v>
      </c>
      <c r="L272" s="4"/>
      <c r="M272" s="3">
        <v>23.0</v>
      </c>
      <c r="N272" s="3">
        <v>23.0</v>
      </c>
      <c r="O272" s="5" t="s">
        <v>22</v>
      </c>
      <c r="P272" s="5" t="s">
        <v>22</v>
      </c>
      <c r="Q272" s="5" t="s">
        <v>22</v>
      </c>
      <c r="R272" s="3">
        <v>4.68</v>
      </c>
      <c r="S272" s="5" t="s">
        <v>22</v>
      </c>
      <c r="T272" s="4"/>
      <c r="U272" s="5" t="s">
        <v>22</v>
      </c>
      <c r="V272" s="5" t="s">
        <v>22</v>
      </c>
      <c r="W272" s="5" t="s">
        <v>22</v>
      </c>
      <c r="X272" s="5" t="s">
        <v>22</v>
      </c>
      <c r="Y272" s="5" t="s">
        <v>22</v>
      </c>
      <c r="Z272" s="5" t="s">
        <v>22</v>
      </c>
      <c r="AA272" s="4"/>
      <c r="AB272" s="3" t="s">
        <v>3766</v>
      </c>
      <c r="AC272" s="3" t="s">
        <v>3766</v>
      </c>
      <c r="AD272" s="4"/>
      <c r="AE272" s="3" t="s">
        <v>4740</v>
      </c>
      <c r="AF272" s="5" t="s">
        <v>22</v>
      </c>
      <c r="AG272" s="5" t="s">
        <v>22</v>
      </c>
      <c r="AH272" s="5" t="s">
        <v>22</v>
      </c>
      <c r="AI272" s="87" t="s">
        <v>22</v>
      </c>
      <c r="AJ272" s="87" t="s">
        <v>22</v>
      </c>
      <c r="AK272" s="4"/>
      <c r="AL272" s="5" t="s">
        <v>22</v>
      </c>
      <c r="AM272" s="5" t="s">
        <v>22</v>
      </c>
      <c r="AN272" s="5" t="s">
        <v>22</v>
      </c>
      <c r="AO272" s="3">
        <v>4.68</v>
      </c>
      <c r="AP272" s="5" t="s">
        <v>22</v>
      </c>
      <c r="AQ272" s="4"/>
      <c r="AR272" s="3" t="s">
        <v>4743</v>
      </c>
      <c r="AS272" s="5" t="s">
        <v>22</v>
      </c>
      <c r="AT272" s="3" t="s">
        <v>4954</v>
      </c>
    </row>
    <row r="273">
      <c r="A273" s="87" t="s">
        <v>4595</v>
      </c>
      <c r="B273" s="147" t="str">
        <f> VLOOKUP($A273,datasets!$A:$B,2,0)</f>
        <v>Hong and Roosevelt 2023, Journal of Geovisualization and Spatial Analysis (R6EJDZP5)</v>
      </c>
      <c r="C273" s="4" t="str">
        <f t="shared" si="1"/>
        <v>R6EJDZP5.2.5</v>
      </c>
      <c r="D273" s="5" t="s">
        <v>4945</v>
      </c>
      <c r="E273" s="3" t="s">
        <v>22</v>
      </c>
      <c r="F273" s="3" t="s">
        <v>4740</v>
      </c>
      <c r="G273" s="5" t="s">
        <v>22</v>
      </c>
      <c r="H273" s="5" t="s">
        <v>22</v>
      </c>
      <c r="I273" s="5" t="s">
        <v>22</v>
      </c>
      <c r="J273" s="3" t="s">
        <v>22</v>
      </c>
      <c r="K273" s="3" t="s">
        <v>22</v>
      </c>
      <c r="L273" s="4"/>
      <c r="M273" s="3">
        <v>35.0</v>
      </c>
      <c r="N273" s="3">
        <v>35.0</v>
      </c>
      <c r="O273" s="5" t="s">
        <v>22</v>
      </c>
      <c r="P273" s="5" t="s">
        <v>22</v>
      </c>
      <c r="Q273" s="5" t="s">
        <v>22</v>
      </c>
      <c r="R273" s="3">
        <v>3.79</v>
      </c>
      <c r="S273" s="5" t="s">
        <v>22</v>
      </c>
      <c r="T273" s="4"/>
      <c r="U273" s="5" t="s">
        <v>22</v>
      </c>
      <c r="V273" s="5" t="s">
        <v>22</v>
      </c>
      <c r="W273" s="5" t="s">
        <v>22</v>
      </c>
      <c r="X273" s="5" t="s">
        <v>22</v>
      </c>
      <c r="Y273" s="5" t="s">
        <v>22</v>
      </c>
      <c r="Z273" s="5" t="s">
        <v>22</v>
      </c>
      <c r="AA273" s="4"/>
      <c r="AB273" s="3" t="s">
        <v>3766</v>
      </c>
      <c r="AC273" s="3" t="s">
        <v>3766</v>
      </c>
      <c r="AD273" s="4"/>
      <c r="AE273" s="3" t="s">
        <v>4740</v>
      </c>
      <c r="AF273" s="5" t="s">
        <v>22</v>
      </c>
      <c r="AG273" s="5" t="s">
        <v>22</v>
      </c>
      <c r="AH273" s="5" t="s">
        <v>22</v>
      </c>
      <c r="AI273" s="87" t="s">
        <v>22</v>
      </c>
      <c r="AJ273" s="87" t="s">
        <v>22</v>
      </c>
      <c r="AK273" s="4"/>
      <c r="AL273" s="5" t="s">
        <v>22</v>
      </c>
      <c r="AM273" s="5" t="s">
        <v>22</v>
      </c>
      <c r="AN273" s="5" t="s">
        <v>22</v>
      </c>
      <c r="AO273" s="3">
        <v>3.79</v>
      </c>
      <c r="AP273" s="5" t="s">
        <v>22</v>
      </c>
      <c r="AQ273" s="4"/>
      <c r="AR273" s="3" t="s">
        <v>4743</v>
      </c>
      <c r="AS273" s="5" t="s">
        <v>22</v>
      </c>
      <c r="AT273" s="3" t="s">
        <v>4955</v>
      </c>
    </row>
    <row r="274">
      <c r="A274" s="87" t="s">
        <v>4595</v>
      </c>
      <c r="B274" s="147" t="str">
        <f> VLOOKUP($A274,datasets!$A:$B,2,0)</f>
        <v>Hong and Roosevelt 2023, Journal of Geovisualization and Spatial Analysis (R6EJDZP5)</v>
      </c>
      <c r="C274" s="4" t="str">
        <f t="shared" si="1"/>
        <v>R6EJDZP5.2.6</v>
      </c>
      <c r="D274" s="5" t="s">
        <v>4945</v>
      </c>
      <c r="E274" s="3" t="s">
        <v>22</v>
      </c>
      <c r="F274" s="3" t="s">
        <v>4740</v>
      </c>
      <c r="G274" s="5" t="s">
        <v>22</v>
      </c>
      <c r="H274" s="5" t="s">
        <v>22</v>
      </c>
      <c r="I274" s="5" t="s">
        <v>22</v>
      </c>
      <c r="J274" s="3" t="s">
        <v>22</v>
      </c>
      <c r="K274" s="3" t="s">
        <v>22</v>
      </c>
      <c r="L274" s="4"/>
      <c r="M274" s="3">
        <v>27.0</v>
      </c>
      <c r="N274" s="3">
        <v>27.0</v>
      </c>
      <c r="O274" s="5" t="s">
        <v>22</v>
      </c>
      <c r="P274" s="5" t="s">
        <v>22</v>
      </c>
      <c r="Q274" s="5" t="s">
        <v>22</v>
      </c>
      <c r="R274" s="3">
        <v>12.51</v>
      </c>
      <c r="S274" s="5" t="s">
        <v>22</v>
      </c>
      <c r="T274" s="4"/>
      <c r="U274" s="5" t="s">
        <v>22</v>
      </c>
      <c r="V274" s="5" t="s">
        <v>22</v>
      </c>
      <c r="W274" s="5" t="s">
        <v>22</v>
      </c>
      <c r="X274" s="5" t="s">
        <v>22</v>
      </c>
      <c r="Y274" s="5" t="s">
        <v>22</v>
      </c>
      <c r="Z274" s="5" t="s">
        <v>22</v>
      </c>
      <c r="AA274" s="4"/>
      <c r="AB274" s="3" t="s">
        <v>3766</v>
      </c>
      <c r="AC274" s="3" t="s">
        <v>3766</v>
      </c>
      <c r="AD274" s="4"/>
      <c r="AE274" s="3" t="s">
        <v>4740</v>
      </c>
      <c r="AF274" s="5" t="s">
        <v>22</v>
      </c>
      <c r="AG274" s="5" t="s">
        <v>22</v>
      </c>
      <c r="AH274" s="5" t="s">
        <v>22</v>
      </c>
      <c r="AI274" s="87" t="s">
        <v>22</v>
      </c>
      <c r="AJ274" s="87" t="s">
        <v>22</v>
      </c>
      <c r="AK274" s="4"/>
      <c r="AL274" s="5" t="s">
        <v>22</v>
      </c>
      <c r="AM274" s="5" t="s">
        <v>22</v>
      </c>
      <c r="AN274" s="5" t="s">
        <v>22</v>
      </c>
      <c r="AO274" s="3">
        <v>12.51</v>
      </c>
      <c r="AP274" s="5" t="s">
        <v>22</v>
      </c>
      <c r="AQ274" s="4"/>
      <c r="AR274" s="3" t="s">
        <v>4743</v>
      </c>
      <c r="AS274" s="5" t="s">
        <v>22</v>
      </c>
      <c r="AT274" s="3" t="s">
        <v>4956</v>
      </c>
    </row>
    <row r="275">
      <c r="A275" s="4" t="s">
        <v>4597</v>
      </c>
      <c r="B275" s="147" t="str">
        <f> VLOOKUP($A275,datasets!$A:$B,2,0)</f>
        <v>Hou et al. 2023, Remote Sensing (I4QV6C6X)</v>
      </c>
      <c r="C275" s="4" t="str">
        <f t="shared" si="1"/>
        <v>I4QV6C6X.1.1</v>
      </c>
      <c r="D275" s="5" t="s">
        <v>4957</v>
      </c>
      <c r="E275" s="3" t="s">
        <v>22</v>
      </c>
      <c r="F275" s="3" t="s">
        <v>22</v>
      </c>
      <c r="G275" s="3" t="s">
        <v>22</v>
      </c>
      <c r="H275" s="3" t="s">
        <v>22</v>
      </c>
      <c r="I275" s="3" t="s">
        <v>22</v>
      </c>
      <c r="J275" s="3" t="s">
        <v>22</v>
      </c>
      <c r="K275" s="3" t="s">
        <v>22</v>
      </c>
      <c r="L275" s="4"/>
      <c r="M275" s="3" t="s">
        <v>22</v>
      </c>
      <c r="N275" s="3" t="s">
        <v>22</v>
      </c>
      <c r="O275" s="3" t="s">
        <v>22</v>
      </c>
      <c r="P275" s="3" t="s">
        <v>22</v>
      </c>
      <c r="Q275" s="3" t="s">
        <v>22</v>
      </c>
      <c r="R275" s="5" t="s">
        <v>22</v>
      </c>
      <c r="S275" s="5" t="s">
        <v>22</v>
      </c>
      <c r="T275" s="4"/>
      <c r="U275" s="3">
        <v>43.0</v>
      </c>
      <c r="V275" s="3">
        <v>3.89</v>
      </c>
      <c r="W275" s="3">
        <v>3.29</v>
      </c>
      <c r="X275" s="3" t="s">
        <v>22</v>
      </c>
      <c r="Y275" s="5" t="s">
        <v>22</v>
      </c>
      <c r="Z275" s="5" t="s">
        <v>22</v>
      </c>
      <c r="AA275" s="4"/>
      <c r="AB275" s="3" t="s">
        <v>4741</v>
      </c>
      <c r="AC275" s="3" t="s">
        <v>4741</v>
      </c>
      <c r="AD275" s="4"/>
      <c r="AE275" s="3" t="s">
        <v>4740</v>
      </c>
      <c r="AF275" s="5" t="s">
        <v>22</v>
      </c>
      <c r="AG275" s="5" t="s">
        <v>22</v>
      </c>
      <c r="AH275" s="5" t="s">
        <v>22</v>
      </c>
      <c r="AI275" s="87" t="s">
        <v>22</v>
      </c>
      <c r="AJ275" s="87" t="s">
        <v>22</v>
      </c>
      <c r="AK275" s="4"/>
      <c r="AL275" s="3">
        <v>3.89</v>
      </c>
      <c r="AM275" s="3">
        <v>3.29</v>
      </c>
      <c r="AN275" s="3" t="s">
        <v>22</v>
      </c>
      <c r="AO275" s="5" t="s">
        <v>22</v>
      </c>
      <c r="AP275" s="5" t="s">
        <v>22</v>
      </c>
      <c r="AQ275" s="4"/>
      <c r="AR275" s="3" t="s">
        <v>4743</v>
      </c>
      <c r="AS275" s="3" t="s">
        <v>22</v>
      </c>
      <c r="AT275" s="3" t="s">
        <v>4958</v>
      </c>
    </row>
    <row r="276">
      <c r="A276" s="4" t="s">
        <v>4600</v>
      </c>
      <c r="B276" s="147" t="str">
        <f> VLOOKUP($A276,datasets!$A:$B,2,0)</f>
        <v>Hufkens et al. 2020, Remote Sensing (8YJ6EBX4)</v>
      </c>
      <c r="C276" s="4" t="str">
        <f t="shared" si="1"/>
        <v>8YJ6EBX4.1.1</v>
      </c>
      <c r="D276" s="5" t="s">
        <v>4959</v>
      </c>
      <c r="E276" s="3" t="s">
        <v>22</v>
      </c>
      <c r="F276" s="3" t="s">
        <v>4740</v>
      </c>
      <c r="G276" s="3" t="s">
        <v>22</v>
      </c>
      <c r="H276" s="3" t="s">
        <v>22</v>
      </c>
      <c r="I276" s="3" t="s">
        <v>22</v>
      </c>
      <c r="J276" s="3" t="s">
        <v>22</v>
      </c>
      <c r="K276" s="3" t="s">
        <v>22</v>
      </c>
      <c r="L276" s="4"/>
      <c r="M276" s="3">
        <v>16.0</v>
      </c>
      <c r="N276" s="3">
        <v>16.0</v>
      </c>
      <c r="O276" s="3" t="s">
        <v>22</v>
      </c>
      <c r="P276" s="3" t="s">
        <v>22</v>
      </c>
      <c r="Q276" s="3" t="s">
        <v>22</v>
      </c>
      <c r="R276" s="3" t="s">
        <v>22</v>
      </c>
      <c r="S276" s="3">
        <v>4.3</v>
      </c>
      <c r="T276" s="4"/>
      <c r="U276" s="3" t="s">
        <v>22</v>
      </c>
      <c r="V276" s="3" t="s">
        <v>22</v>
      </c>
      <c r="W276" s="3" t="s">
        <v>22</v>
      </c>
      <c r="X276" s="3" t="s">
        <v>22</v>
      </c>
      <c r="Y276" s="3" t="s">
        <v>22</v>
      </c>
      <c r="Z276" s="3" t="s">
        <v>22</v>
      </c>
      <c r="AA276" s="4"/>
      <c r="AB276" s="3" t="s">
        <v>3766</v>
      </c>
      <c r="AC276" s="3" t="s">
        <v>3766</v>
      </c>
      <c r="AD276" s="4"/>
      <c r="AE276" s="3" t="s">
        <v>4740</v>
      </c>
      <c r="AF276" s="5" t="s">
        <v>22</v>
      </c>
      <c r="AG276" s="5" t="s">
        <v>22</v>
      </c>
      <c r="AH276" s="5" t="s">
        <v>22</v>
      </c>
      <c r="AI276" s="87" t="s">
        <v>22</v>
      </c>
      <c r="AJ276" s="87" t="s">
        <v>22</v>
      </c>
      <c r="AK276" s="4"/>
      <c r="AL276" s="3" t="s">
        <v>22</v>
      </c>
      <c r="AM276" s="3" t="s">
        <v>22</v>
      </c>
      <c r="AN276" s="3" t="s">
        <v>22</v>
      </c>
      <c r="AO276" s="3" t="s">
        <v>22</v>
      </c>
      <c r="AP276" s="3">
        <v>4.3</v>
      </c>
      <c r="AQ276" s="4"/>
      <c r="AR276" s="3" t="s">
        <v>4736</v>
      </c>
      <c r="AS276" s="5" t="s">
        <v>4960</v>
      </c>
      <c r="AT276" s="3" t="s">
        <v>4961</v>
      </c>
    </row>
    <row r="277">
      <c r="A277" s="87" t="s">
        <v>4060</v>
      </c>
      <c r="B277" s="147" t="str">
        <f> VLOOKUP($A277,datasets!$A:$B,2,0)</f>
        <v>Ishiguro et al. 2016, Geomorphology (GSL8VV32)</v>
      </c>
      <c r="C277" s="4" t="str">
        <f t="shared" si="1"/>
        <v>GSL8VV32.1.1</v>
      </c>
      <c r="D277" s="87" t="s">
        <v>4893</v>
      </c>
      <c r="E277" s="87" t="s">
        <v>4893</v>
      </c>
      <c r="F277" s="3" t="s">
        <v>4735</v>
      </c>
      <c r="G277" s="3" t="s">
        <v>22</v>
      </c>
      <c r="H277" s="3" t="s">
        <v>22</v>
      </c>
      <c r="I277" s="3" t="s">
        <v>22</v>
      </c>
      <c r="J277" s="3" t="s">
        <v>22</v>
      </c>
      <c r="K277" s="3" t="s">
        <v>22</v>
      </c>
      <c r="L277" s="4"/>
      <c r="M277" s="3">
        <v>21.0</v>
      </c>
      <c r="N277" s="3">
        <v>21.0</v>
      </c>
      <c r="O277" s="3">
        <v>0.657</v>
      </c>
      <c r="P277" s="5" t="s">
        <v>22</v>
      </c>
      <c r="Q277" s="5" t="s">
        <v>22</v>
      </c>
      <c r="R277" s="3" t="s">
        <v>22</v>
      </c>
      <c r="S277" s="3" t="s">
        <v>22</v>
      </c>
      <c r="T277" s="4"/>
      <c r="U277" s="3">
        <v>105.0</v>
      </c>
      <c r="V277" s="5" t="s">
        <v>22</v>
      </c>
      <c r="W277" s="5" t="s">
        <v>22</v>
      </c>
      <c r="X277" s="5" t="s">
        <v>22</v>
      </c>
      <c r="Y277" s="3" t="s">
        <v>22</v>
      </c>
      <c r="Z277" s="3" t="s">
        <v>22</v>
      </c>
      <c r="AA277" s="4"/>
      <c r="AB277" s="3" t="s">
        <v>4962</v>
      </c>
      <c r="AC277" s="3" t="s">
        <v>4963</v>
      </c>
      <c r="AD277" s="4"/>
      <c r="AE277" s="3" t="s">
        <v>4735</v>
      </c>
      <c r="AF277" s="5" t="s">
        <v>22</v>
      </c>
      <c r="AG277" s="5" t="s">
        <v>22</v>
      </c>
      <c r="AH277" s="3">
        <v>0.15</v>
      </c>
      <c r="AI277" s="3">
        <v>0.15</v>
      </c>
      <c r="AJ277" s="5" t="s">
        <v>22</v>
      </c>
      <c r="AK277" s="4"/>
      <c r="AL277" s="3" t="s">
        <v>22</v>
      </c>
      <c r="AM277" s="87" t="s">
        <v>22</v>
      </c>
      <c r="AN277" s="83">
        <v>1.19</v>
      </c>
      <c r="AO277" s="5" t="s">
        <v>22</v>
      </c>
      <c r="AP277" s="5" t="s">
        <v>22</v>
      </c>
      <c r="AQ277" s="4"/>
      <c r="AR277" s="3" t="s">
        <v>4743</v>
      </c>
      <c r="AS277" s="3" t="s">
        <v>22</v>
      </c>
      <c r="AT277" s="87" t="s">
        <v>22</v>
      </c>
    </row>
    <row r="278">
      <c r="A278" s="87" t="s">
        <v>4063</v>
      </c>
      <c r="B278" s="147" t="str">
        <f> VLOOKUP($A278,datasets!$A:$B,2,0)</f>
        <v>Ishiguro et al. 2016, Geomorphology (GSL8VV32)</v>
      </c>
      <c r="C278" s="4" t="str">
        <f t="shared" si="1"/>
        <v>GSL8VV32.2.1</v>
      </c>
      <c r="D278" s="87" t="s">
        <v>4893</v>
      </c>
      <c r="E278" s="87" t="s">
        <v>4893</v>
      </c>
      <c r="F278" s="3" t="s">
        <v>4735</v>
      </c>
      <c r="G278" s="3" t="s">
        <v>22</v>
      </c>
      <c r="H278" s="3" t="s">
        <v>22</v>
      </c>
      <c r="I278" s="3" t="s">
        <v>22</v>
      </c>
      <c r="J278" s="3" t="s">
        <v>22</v>
      </c>
      <c r="K278" s="3" t="s">
        <v>22</v>
      </c>
      <c r="L278" s="4"/>
      <c r="M278" s="3">
        <v>29.0</v>
      </c>
      <c r="N278" s="3">
        <v>29.0</v>
      </c>
      <c r="O278" s="3">
        <v>0.675</v>
      </c>
      <c r="P278" s="5" t="s">
        <v>22</v>
      </c>
      <c r="Q278" s="5" t="s">
        <v>22</v>
      </c>
      <c r="R278" s="3" t="s">
        <v>22</v>
      </c>
      <c r="S278" s="3" t="s">
        <v>22</v>
      </c>
      <c r="T278" s="4"/>
      <c r="U278" s="3">
        <v>109.0</v>
      </c>
      <c r="V278" s="5" t="s">
        <v>22</v>
      </c>
      <c r="W278" s="5" t="s">
        <v>22</v>
      </c>
      <c r="X278" s="5" t="s">
        <v>22</v>
      </c>
      <c r="Y278" s="3" t="s">
        <v>22</v>
      </c>
      <c r="Z278" s="3" t="s">
        <v>22</v>
      </c>
      <c r="AA278" s="4"/>
      <c r="AB278" s="3" t="s">
        <v>4962</v>
      </c>
      <c r="AC278" s="3" t="s">
        <v>4963</v>
      </c>
      <c r="AD278" s="4"/>
      <c r="AE278" s="3" t="s">
        <v>4735</v>
      </c>
      <c r="AF278" s="5" t="s">
        <v>22</v>
      </c>
      <c r="AG278" s="5" t="s">
        <v>22</v>
      </c>
      <c r="AH278" s="3">
        <v>0.15</v>
      </c>
      <c r="AI278" s="3">
        <v>0.15</v>
      </c>
      <c r="AJ278" s="5" t="s">
        <v>22</v>
      </c>
      <c r="AK278" s="4"/>
      <c r="AL278" s="3" t="s">
        <v>22</v>
      </c>
      <c r="AM278" s="87" t="s">
        <v>22</v>
      </c>
      <c r="AN278" s="83">
        <v>0.955</v>
      </c>
      <c r="AO278" s="5" t="s">
        <v>22</v>
      </c>
      <c r="AP278" s="5" t="s">
        <v>22</v>
      </c>
      <c r="AQ278" s="4"/>
      <c r="AR278" s="3" t="s">
        <v>4743</v>
      </c>
      <c r="AS278" s="3" t="s">
        <v>22</v>
      </c>
      <c r="AT278" s="87" t="s">
        <v>22</v>
      </c>
    </row>
    <row r="279">
      <c r="A279" s="87" t="s">
        <v>4064</v>
      </c>
      <c r="B279" s="147" t="str">
        <f> VLOOKUP($A279,datasets!$A:$B,2,0)</f>
        <v>Ishiguro et al. 2016, Geomorphology (GSL8VV32)</v>
      </c>
      <c r="C279" s="4" t="str">
        <f t="shared" si="1"/>
        <v>GSL8VV32.3.1</v>
      </c>
      <c r="D279" s="87" t="s">
        <v>4893</v>
      </c>
      <c r="E279" s="87" t="s">
        <v>4893</v>
      </c>
      <c r="F279" s="3" t="s">
        <v>4735</v>
      </c>
      <c r="G279" s="3" t="s">
        <v>22</v>
      </c>
      <c r="H279" s="3" t="s">
        <v>22</v>
      </c>
      <c r="I279" s="3" t="s">
        <v>22</v>
      </c>
      <c r="J279" s="3" t="s">
        <v>22</v>
      </c>
      <c r="K279" s="3" t="s">
        <v>22</v>
      </c>
      <c r="L279" s="4"/>
      <c r="M279" s="3">
        <v>36.0</v>
      </c>
      <c r="N279" s="3">
        <v>36.0</v>
      </c>
      <c r="O279" s="3">
        <v>0.582</v>
      </c>
      <c r="P279" s="5" t="s">
        <v>22</v>
      </c>
      <c r="Q279" s="5" t="s">
        <v>22</v>
      </c>
      <c r="R279" s="3" t="s">
        <v>22</v>
      </c>
      <c r="S279" s="3" t="s">
        <v>22</v>
      </c>
      <c r="T279" s="4"/>
      <c r="U279" s="3">
        <v>99.0</v>
      </c>
      <c r="V279" s="5" t="s">
        <v>22</v>
      </c>
      <c r="W279" s="5" t="s">
        <v>22</v>
      </c>
      <c r="X279" s="5" t="s">
        <v>22</v>
      </c>
      <c r="Y279" s="3" t="s">
        <v>22</v>
      </c>
      <c r="Z279" s="3" t="s">
        <v>22</v>
      </c>
      <c r="AA279" s="4"/>
      <c r="AB279" s="3" t="s">
        <v>4962</v>
      </c>
      <c r="AC279" s="3" t="s">
        <v>4963</v>
      </c>
      <c r="AD279" s="4"/>
      <c r="AE279" s="3" t="s">
        <v>4735</v>
      </c>
      <c r="AF279" s="5" t="s">
        <v>22</v>
      </c>
      <c r="AG279" s="5" t="s">
        <v>22</v>
      </c>
      <c r="AH279" s="3">
        <v>0.15</v>
      </c>
      <c r="AI279" s="3">
        <v>0.15</v>
      </c>
      <c r="AJ279" s="5" t="s">
        <v>22</v>
      </c>
      <c r="AK279" s="4"/>
      <c r="AL279" s="3" t="s">
        <v>22</v>
      </c>
      <c r="AM279" s="87" t="s">
        <v>22</v>
      </c>
      <c r="AN279" s="83">
        <v>0.592</v>
      </c>
      <c r="AO279" s="5" t="s">
        <v>22</v>
      </c>
      <c r="AP279" s="5" t="s">
        <v>22</v>
      </c>
      <c r="AQ279" s="4"/>
      <c r="AR279" s="3" t="s">
        <v>4743</v>
      </c>
      <c r="AS279" s="3" t="s">
        <v>22</v>
      </c>
      <c r="AT279" s="87" t="s">
        <v>22</v>
      </c>
    </row>
    <row r="280">
      <c r="A280" s="87" t="s">
        <v>4065</v>
      </c>
      <c r="B280" s="147" t="str">
        <f> VLOOKUP($A280,datasets!$A:$B,2,0)</f>
        <v>Ishiguro et al. 2016, Geomorphology (GSL8VV32)</v>
      </c>
      <c r="C280" s="4" t="str">
        <f t="shared" si="1"/>
        <v>GSL8VV32.4.1</v>
      </c>
      <c r="D280" s="87" t="s">
        <v>4893</v>
      </c>
      <c r="E280" s="87" t="s">
        <v>4893</v>
      </c>
      <c r="F280" s="3" t="s">
        <v>4735</v>
      </c>
      <c r="G280" s="3" t="s">
        <v>22</v>
      </c>
      <c r="H280" s="3" t="s">
        <v>22</v>
      </c>
      <c r="I280" s="3" t="s">
        <v>22</v>
      </c>
      <c r="J280" s="3" t="s">
        <v>22</v>
      </c>
      <c r="K280" s="3" t="s">
        <v>22</v>
      </c>
      <c r="L280" s="4"/>
      <c r="M280" s="3">
        <v>38.0</v>
      </c>
      <c r="N280" s="3">
        <v>38.0</v>
      </c>
      <c r="O280" s="3">
        <v>0.649</v>
      </c>
      <c r="P280" s="5" t="s">
        <v>22</v>
      </c>
      <c r="Q280" s="5" t="s">
        <v>22</v>
      </c>
      <c r="R280" s="3" t="s">
        <v>22</v>
      </c>
      <c r="S280" s="3" t="s">
        <v>22</v>
      </c>
      <c r="T280" s="4"/>
      <c r="U280" s="3">
        <v>108.0</v>
      </c>
      <c r="V280" s="5" t="s">
        <v>22</v>
      </c>
      <c r="W280" s="5" t="s">
        <v>22</v>
      </c>
      <c r="X280" s="5" t="s">
        <v>22</v>
      </c>
      <c r="Y280" s="3" t="s">
        <v>22</v>
      </c>
      <c r="Z280" s="3" t="s">
        <v>22</v>
      </c>
      <c r="AA280" s="4"/>
      <c r="AB280" s="3" t="s">
        <v>4962</v>
      </c>
      <c r="AC280" s="3" t="s">
        <v>4963</v>
      </c>
      <c r="AD280" s="4"/>
      <c r="AE280" s="3" t="s">
        <v>4735</v>
      </c>
      <c r="AF280" s="5" t="s">
        <v>22</v>
      </c>
      <c r="AG280" s="5" t="s">
        <v>22</v>
      </c>
      <c r="AH280" s="3">
        <v>0.15</v>
      </c>
      <c r="AI280" s="3">
        <v>0.15</v>
      </c>
      <c r="AJ280" s="5" t="s">
        <v>22</v>
      </c>
      <c r="AK280" s="4"/>
      <c r="AL280" s="3" t="s">
        <v>22</v>
      </c>
      <c r="AM280" s="87" t="s">
        <v>22</v>
      </c>
      <c r="AN280" s="83">
        <v>0.744</v>
      </c>
      <c r="AO280" s="5" t="s">
        <v>22</v>
      </c>
      <c r="AP280" s="5" t="s">
        <v>22</v>
      </c>
      <c r="AQ280" s="4"/>
      <c r="AR280" s="3" t="s">
        <v>4743</v>
      </c>
      <c r="AS280" s="3" t="s">
        <v>22</v>
      </c>
      <c r="AT280" s="87" t="s">
        <v>22</v>
      </c>
    </row>
    <row r="281">
      <c r="A281" s="87" t="s">
        <v>4066</v>
      </c>
      <c r="B281" s="147" t="str">
        <f> VLOOKUP($A281,datasets!$A:$B,2,0)</f>
        <v>Ishiguro et al. 2016, Geomorphology (GSL8VV32)</v>
      </c>
      <c r="C281" s="4" t="str">
        <f t="shared" si="1"/>
        <v>GSL8VV32.5.1</v>
      </c>
      <c r="D281" s="87" t="s">
        <v>4893</v>
      </c>
      <c r="E281" s="87" t="s">
        <v>4893</v>
      </c>
      <c r="F281" s="3" t="s">
        <v>4735</v>
      </c>
      <c r="G281" s="3" t="s">
        <v>22</v>
      </c>
      <c r="H281" s="3" t="s">
        <v>22</v>
      </c>
      <c r="I281" s="3" t="s">
        <v>22</v>
      </c>
      <c r="J281" s="3" t="s">
        <v>22</v>
      </c>
      <c r="K281" s="3" t="s">
        <v>22</v>
      </c>
      <c r="L281" s="4"/>
      <c r="M281" s="3">
        <v>40.0</v>
      </c>
      <c r="N281" s="3">
        <v>40.0</v>
      </c>
      <c r="O281" s="3">
        <v>0.664</v>
      </c>
      <c r="P281" s="5" t="s">
        <v>22</v>
      </c>
      <c r="Q281" s="5" t="s">
        <v>22</v>
      </c>
      <c r="R281" s="3" t="s">
        <v>22</v>
      </c>
      <c r="S281" s="3" t="s">
        <v>22</v>
      </c>
      <c r="T281" s="4"/>
      <c r="U281" s="3">
        <v>147.0</v>
      </c>
      <c r="V281" s="5" t="s">
        <v>22</v>
      </c>
      <c r="W281" s="5" t="s">
        <v>22</v>
      </c>
      <c r="X281" s="5" t="s">
        <v>22</v>
      </c>
      <c r="Y281" s="3" t="s">
        <v>22</v>
      </c>
      <c r="Z281" s="3" t="s">
        <v>22</v>
      </c>
      <c r="AA281" s="4"/>
      <c r="AB281" s="3" t="s">
        <v>4962</v>
      </c>
      <c r="AC281" s="3" t="s">
        <v>4963</v>
      </c>
      <c r="AD281" s="4"/>
      <c r="AE281" s="3" t="s">
        <v>4735</v>
      </c>
      <c r="AF281" s="5" t="s">
        <v>22</v>
      </c>
      <c r="AG281" s="5" t="s">
        <v>22</v>
      </c>
      <c r="AH281" s="3">
        <v>0.15</v>
      </c>
      <c r="AI281" s="3">
        <v>0.15</v>
      </c>
      <c r="AJ281" s="5" t="s">
        <v>22</v>
      </c>
      <c r="AK281" s="4"/>
      <c r="AL281" s="3" t="s">
        <v>22</v>
      </c>
      <c r="AM281" s="87" t="s">
        <v>22</v>
      </c>
      <c r="AN281" s="83">
        <v>0.601</v>
      </c>
      <c r="AO281" s="5" t="s">
        <v>22</v>
      </c>
      <c r="AP281" s="5" t="s">
        <v>22</v>
      </c>
      <c r="AQ281" s="4"/>
      <c r="AR281" s="3" t="s">
        <v>4743</v>
      </c>
      <c r="AS281" s="3" t="s">
        <v>22</v>
      </c>
      <c r="AT281" s="87" t="s">
        <v>22</v>
      </c>
    </row>
    <row r="282">
      <c r="A282" s="87" t="s">
        <v>4067</v>
      </c>
      <c r="B282" s="147" t="str">
        <f> VLOOKUP($A282,datasets!$A:$B,2,0)</f>
        <v>Ishiguro et al. 2016, Geomorphology (GSL8VV32)</v>
      </c>
      <c r="C282" s="4" t="str">
        <f t="shared" si="1"/>
        <v>GSL8VV32.6.1</v>
      </c>
      <c r="D282" s="87" t="s">
        <v>4893</v>
      </c>
      <c r="E282" s="87" t="s">
        <v>4893</v>
      </c>
      <c r="F282" s="3" t="s">
        <v>4735</v>
      </c>
      <c r="G282" s="3" t="s">
        <v>22</v>
      </c>
      <c r="H282" s="3" t="s">
        <v>22</v>
      </c>
      <c r="I282" s="3" t="s">
        <v>22</v>
      </c>
      <c r="J282" s="3" t="s">
        <v>22</v>
      </c>
      <c r="K282" s="3" t="s">
        <v>22</v>
      </c>
      <c r="L282" s="4"/>
      <c r="M282" s="3">
        <v>42.0</v>
      </c>
      <c r="N282" s="3">
        <v>42.0</v>
      </c>
      <c r="O282" s="3">
        <v>0.287</v>
      </c>
      <c r="P282" s="5" t="s">
        <v>22</v>
      </c>
      <c r="Q282" s="5" t="s">
        <v>22</v>
      </c>
      <c r="R282" s="3" t="s">
        <v>22</v>
      </c>
      <c r="S282" s="3" t="s">
        <v>22</v>
      </c>
      <c r="T282" s="4"/>
      <c r="U282" s="3">
        <v>157.0</v>
      </c>
      <c r="V282" s="5" t="s">
        <v>22</v>
      </c>
      <c r="W282" s="5" t="s">
        <v>22</v>
      </c>
      <c r="X282" s="5" t="s">
        <v>22</v>
      </c>
      <c r="Y282" s="3" t="s">
        <v>22</v>
      </c>
      <c r="Z282" s="3" t="s">
        <v>22</v>
      </c>
      <c r="AA282" s="4"/>
      <c r="AB282" s="3" t="s">
        <v>4962</v>
      </c>
      <c r="AC282" s="3" t="s">
        <v>4963</v>
      </c>
      <c r="AD282" s="4"/>
      <c r="AE282" s="3" t="s">
        <v>4735</v>
      </c>
      <c r="AF282" s="5" t="s">
        <v>22</v>
      </c>
      <c r="AG282" s="5" t="s">
        <v>22</v>
      </c>
      <c r="AH282" s="3">
        <v>0.15</v>
      </c>
      <c r="AI282" s="3">
        <v>0.15</v>
      </c>
      <c r="AJ282" s="5" t="s">
        <v>22</v>
      </c>
      <c r="AK282" s="4"/>
      <c r="AL282" s="3" t="s">
        <v>22</v>
      </c>
      <c r="AM282" s="87" t="s">
        <v>22</v>
      </c>
      <c r="AN282" s="83">
        <v>0.058</v>
      </c>
      <c r="AO282" s="5" t="s">
        <v>22</v>
      </c>
      <c r="AP282" s="5" t="s">
        <v>22</v>
      </c>
      <c r="AQ282" s="4"/>
      <c r="AR282" s="3" t="s">
        <v>4743</v>
      </c>
      <c r="AS282" s="3" t="s">
        <v>22</v>
      </c>
      <c r="AT282" s="87" t="s">
        <v>22</v>
      </c>
    </row>
    <row r="283">
      <c r="A283" s="87" t="s">
        <v>4068</v>
      </c>
      <c r="B283" s="147" t="str">
        <f> VLOOKUP($A283,datasets!$A:$B,2,0)</f>
        <v>Ishiguro et al. 2016, Geomorphology (GSL8VV32)</v>
      </c>
      <c r="C283" s="4" t="str">
        <f t="shared" si="1"/>
        <v>GSL8VV32.7.1</v>
      </c>
      <c r="D283" s="87" t="s">
        <v>4893</v>
      </c>
      <c r="E283" s="87" t="s">
        <v>4893</v>
      </c>
      <c r="F283" s="3" t="s">
        <v>4735</v>
      </c>
      <c r="G283" s="3" t="s">
        <v>22</v>
      </c>
      <c r="H283" s="3" t="s">
        <v>22</v>
      </c>
      <c r="I283" s="3" t="s">
        <v>22</v>
      </c>
      <c r="J283" s="3" t="s">
        <v>22</v>
      </c>
      <c r="K283" s="3" t="s">
        <v>22</v>
      </c>
      <c r="L283" s="4"/>
      <c r="M283" s="3">
        <v>43.0</v>
      </c>
      <c r="N283" s="3">
        <v>43.0</v>
      </c>
      <c r="O283" s="3">
        <v>0.39</v>
      </c>
      <c r="P283" s="5" t="s">
        <v>22</v>
      </c>
      <c r="Q283" s="5" t="s">
        <v>22</v>
      </c>
      <c r="R283" s="3" t="s">
        <v>22</v>
      </c>
      <c r="S283" s="3" t="s">
        <v>22</v>
      </c>
      <c r="T283" s="4"/>
      <c r="U283" s="3">
        <v>167.0</v>
      </c>
      <c r="V283" s="5" t="s">
        <v>22</v>
      </c>
      <c r="W283" s="5" t="s">
        <v>22</v>
      </c>
      <c r="X283" s="5" t="s">
        <v>22</v>
      </c>
      <c r="Y283" s="3" t="s">
        <v>22</v>
      </c>
      <c r="Z283" s="3" t="s">
        <v>22</v>
      </c>
      <c r="AA283" s="4"/>
      <c r="AB283" s="3" t="s">
        <v>4962</v>
      </c>
      <c r="AC283" s="3" t="s">
        <v>4963</v>
      </c>
      <c r="AD283" s="4"/>
      <c r="AE283" s="3" t="s">
        <v>4735</v>
      </c>
      <c r="AF283" s="5" t="s">
        <v>22</v>
      </c>
      <c r="AG283" s="5" t="s">
        <v>22</v>
      </c>
      <c r="AH283" s="3">
        <v>0.15</v>
      </c>
      <c r="AI283" s="3">
        <v>0.15</v>
      </c>
      <c r="AJ283" s="5" t="s">
        <v>22</v>
      </c>
      <c r="AK283" s="4"/>
      <c r="AL283" s="3" t="s">
        <v>22</v>
      </c>
      <c r="AM283" s="87" t="s">
        <v>22</v>
      </c>
      <c r="AN283" s="83">
        <v>0.45</v>
      </c>
      <c r="AO283" s="5" t="s">
        <v>22</v>
      </c>
      <c r="AP283" s="5" t="s">
        <v>22</v>
      </c>
      <c r="AQ283" s="4"/>
      <c r="AR283" s="3" t="s">
        <v>4743</v>
      </c>
      <c r="AS283" s="3" t="s">
        <v>22</v>
      </c>
      <c r="AT283" s="87" t="s">
        <v>22</v>
      </c>
    </row>
    <row r="284">
      <c r="A284" s="4" t="s">
        <v>4588</v>
      </c>
      <c r="B284" s="147" t="str">
        <f> VLOOKUP($A284,datasets!$A:$B,2,0)</f>
        <v>Jacobsen 2020, ISPRS Annals of the Photogrammetry, Remote Sensing and Spatial Information Sciences (83M24SAX)</v>
      </c>
      <c r="C284" s="4" t="str">
        <f t="shared" si="1"/>
        <v>83M24SAX.1.1</v>
      </c>
      <c r="D284" s="3" t="s">
        <v>4767</v>
      </c>
      <c r="E284" s="3" t="s">
        <v>4964</v>
      </c>
      <c r="F284" s="3" t="s">
        <v>4735</v>
      </c>
      <c r="G284" s="3" t="s">
        <v>22</v>
      </c>
      <c r="H284" s="3" t="s">
        <v>22</v>
      </c>
      <c r="I284" s="3">
        <v>5.0</v>
      </c>
      <c r="J284" s="3">
        <v>1.5</v>
      </c>
      <c r="K284" s="3" t="s">
        <v>22</v>
      </c>
      <c r="L284" s="4"/>
      <c r="M284" s="3" t="s">
        <v>4965</v>
      </c>
      <c r="N284" s="3">
        <v>720.0</v>
      </c>
      <c r="O284" s="3">
        <v>23.0</v>
      </c>
      <c r="P284" s="3">
        <v>11.0</v>
      </c>
      <c r="Q284" s="3" t="s">
        <v>22</v>
      </c>
      <c r="R284" s="3" t="s">
        <v>22</v>
      </c>
      <c r="S284" s="3" t="s">
        <v>22</v>
      </c>
      <c r="T284" s="4"/>
      <c r="U284" s="3" t="s">
        <v>22</v>
      </c>
      <c r="V284" s="3" t="s">
        <v>22</v>
      </c>
      <c r="W284" s="3" t="s">
        <v>22</v>
      </c>
      <c r="X284" s="3" t="s">
        <v>22</v>
      </c>
      <c r="Y284" s="3" t="s">
        <v>22</v>
      </c>
      <c r="Z284" s="3" t="s">
        <v>22</v>
      </c>
      <c r="AA284" s="4"/>
      <c r="AB284" s="3" t="s">
        <v>4964</v>
      </c>
      <c r="AC284" s="3" t="s">
        <v>4966</v>
      </c>
      <c r="AD284" s="4"/>
      <c r="AE284" s="3" t="s">
        <v>4735</v>
      </c>
      <c r="AF284" s="3" t="s">
        <v>22</v>
      </c>
      <c r="AG284" s="3" t="s">
        <v>22</v>
      </c>
      <c r="AH284" s="3" t="s">
        <v>22</v>
      </c>
      <c r="AI284" s="5" t="s">
        <v>22</v>
      </c>
      <c r="AJ284" s="5" t="s">
        <v>22</v>
      </c>
      <c r="AK284" s="4"/>
      <c r="AL284" s="3" t="s">
        <v>22</v>
      </c>
      <c r="AM284" s="3" t="s">
        <v>22</v>
      </c>
      <c r="AN284" s="3">
        <v>11.64</v>
      </c>
      <c r="AO284" s="5" t="s">
        <v>22</v>
      </c>
      <c r="AP284" s="5" t="s">
        <v>22</v>
      </c>
      <c r="AQ284" s="4"/>
      <c r="AR284" s="3" t="s">
        <v>4743</v>
      </c>
      <c r="AS284" s="5" t="s">
        <v>4967</v>
      </c>
      <c r="AT284" s="3" t="s">
        <v>22</v>
      </c>
    </row>
    <row r="285">
      <c r="A285" s="87" t="s">
        <v>4069</v>
      </c>
      <c r="B285" s="147" t="str">
        <f> VLOOKUP($A285,datasets!$A:$B,2,0)</f>
        <v>Jao et al. 2014, Environments (QQMI8N9T)</v>
      </c>
      <c r="C285" s="4" t="str">
        <f t="shared" si="1"/>
        <v>QQMI8N9T.1.1</v>
      </c>
      <c r="D285" s="87" t="s">
        <v>4968</v>
      </c>
      <c r="E285" s="4"/>
      <c r="F285" s="3" t="s">
        <v>4735</v>
      </c>
      <c r="G285" s="3" t="s">
        <v>22</v>
      </c>
      <c r="H285" s="3" t="s">
        <v>22</v>
      </c>
      <c r="I285" s="3" t="s">
        <v>22</v>
      </c>
      <c r="J285" s="3" t="s">
        <v>22</v>
      </c>
      <c r="K285" s="3" t="s">
        <v>22</v>
      </c>
      <c r="L285" s="4"/>
      <c r="M285" s="3">
        <v>9.0</v>
      </c>
      <c r="N285" s="3">
        <v>9.0</v>
      </c>
      <c r="O285" s="3">
        <v>5.61</v>
      </c>
      <c r="P285" s="3">
        <v>8.89</v>
      </c>
      <c r="Q285" s="3" t="s">
        <v>22</v>
      </c>
      <c r="R285" s="3" t="s">
        <v>22</v>
      </c>
      <c r="S285" s="3" t="s">
        <v>22</v>
      </c>
      <c r="T285" s="4"/>
      <c r="U285" s="3">
        <v>9.0</v>
      </c>
      <c r="V285" s="3">
        <v>9.42</v>
      </c>
      <c r="W285" s="3">
        <v>14.89</v>
      </c>
      <c r="X285" s="3" t="s">
        <v>22</v>
      </c>
      <c r="Y285" s="3" t="s">
        <v>22</v>
      </c>
      <c r="Z285" s="3" t="s">
        <v>22</v>
      </c>
      <c r="AA285" s="4"/>
      <c r="AB285" s="3" t="s">
        <v>4741</v>
      </c>
      <c r="AC285" s="3" t="s">
        <v>4741</v>
      </c>
      <c r="AD285" s="4"/>
      <c r="AE285" s="3" t="s">
        <v>4740</v>
      </c>
      <c r="AF285" s="3" t="s">
        <v>22</v>
      </c>
      <c r="AG285" s="3" t="s">
        <v>22</v>
      </c>
      <c r="AH285" s="3" t="s">
        <v>22</v>
      </c>
      <c r="AI285" s="5" t="s">
        <v>22</v>
      </c>
      <c r="AJ285" s="5" t="s">
        <v>22</v>
      </c>
      <c r="AK285" s="4"/>
      <c r="AL285" s="3">
        <v>9.42</v>
      </c>
      <c r="AM285" s="3">
        <v>14.89</v>
      </c>
      <c r="AN285" s="3" t="s">
        <v>22</v>
      </c>
      <c r="AO285" s="3" t="s">
        <v>22</v>
      </c>
      <c r="AP285" s="3" t="s">
        <v>22</v>
      </c>
      <c r="AQ285" s="4"/>
      <c r="AR285" s="3" t="s">
        <v>4743</v>
      </c>
      <c r="AS285" s="87" t="s">
        <v>22</v>
      </c>
      <c r="AT285" s="87" t="s">
        <v>4969</v>
      </c>
    </row>
    <row r="286">
      <c r="A286" s="87" t="s">
        <v>4071</v>
      </c>
      <c r="B286" s="147" t="str">
        <f> VLOOKUP($A286,datasets!$A:$B,2,0)</f>
        <v>Jao et al. 2014, Environments (QQMI8N9T)</v>
      </c>
      <c r="C286" s="4" t="str">
        <f t="shared" si="1"/>
        <v>QQMI8N9T.2.1</v>
      </c>
      <c r="D286" s="87" t="s">
        <v>4968</v>
      </c>
      <c r="E286" s="4"/>
      <c r="F286" s="3" t="s">
        <v>4735</v>
      </c>
      <c r="G286" s="3" t="s">
        <v>22</v>
      </c>
      <c r="H286" s="3" t="s">
        <v>22</v>
      </c>
      <c r="I286" s="3" t="s">
        <v>22</v>
      </c>
      <c r="J286" s="3" t="s">
        <v>22</v>
      </c>
      <c r="K286" s="3" t="s">
        <v>22</v>
      </c>
      <c r="L286" s="4"/>
      <c r="M286" s="3" t="s">
        <v>22</v>
      </c>
      <c r="N286" s="3" t="s">
        <v>22</v>
      </c>
      <c r="O286" s="3" t="s">
        <v>22</v>
      </c>
      <c r="P286" s="3" t="s">
        <v>22</v>
      </c>
      <c r="Q286" s="3" t="s">
        <v>22</v>
      </c>
      <c r="R286" s="3" t="s">
        <v>22</v>
      </c>
      <c r="S286" s="3" t="s">
        <v>22</v>
      </c>
      <c r="T286" s="4"/>
      <c r="U286" s="3">
        <v>11.0</v>
      </c>
      <c r="V286" s="3">
        <v>2.09</v>
      </c>
      <c r="W286" s="3">
        <v>2.6</v>
      </c>
      <c r="X286" s="3" t="s">
        <v>22</v>
      </c>
      <c r="Y286" s="3" t="s">
        <v>22</v>
      </c>
      <c r="Z286" s="3" t="s">
        <v>22</v>
      </c>
      <c r="AA286" s="4"/>
      <c r="AB286" s="3" t="s">
        <v>4741</v>
      </c>
      <c r="AC286" s="3" t="s">
        <v>4741</v>
      </c>
      <c r="AD286" s="4"/>
      <c r="AE286" s="3" t="s">
        <v>4740</v>
      </c>
      <c r="AF286" s="3" t="s">
        <v>22</v>
      </c>
      <c r="AG286" s="3" t="s">
        <v>22</v>
      </c>
      <c r="AH286" s="3" t="s">
        <v>22</v>
      </c>
      <c r="AI286" s="5" t="s">
        <v>22</v>
      </c>
      <c r="AJ286" s="5" t="s">
        <v>22</v>
      </c>
      <c r="AK286" s="4"/>
      <c r="AL286" s="3">
        <v>2.09</v>
      </c>
      <c r="AM286" s="3">
        <v>2.6</v>
      </c>
      <c r="AN286" s="3" t="s">
        <v>22</v>
      </c>
      <c r="AO286" s="3" t="s">
        <v>22</v>
      </c>
      <c r="AP286" s="3" t="s">
        <v>22</v>
      </c>
      <c r="AQ286" s="4"/>
      <c r="AR286" s="3" t="s">
        <v>4743</v>
      </c>
      <c r="AS286" s="87" t="s">
        <v>22</v>
      </c>
      <c r="AT286" s="87" t="s">
        <v>4970</v>
      </c>
    </row>
    <row r="287">
      <c r="A287" s="4" t="s">
        <v>4072</v>
      </c>
      <c r="B287" s="147" t="str">
        <f> VLOOKUP($A287,datasets!$A:$B,2,0)</f>
        <v>Kääb et al. 2021, The Cryosphere (RBYR4QG6)</v>
      </c>
      <c r="C287" s="4" t="str">
        <f t="shared" si="1"/>
        <v>RBYR4QG6.1.1</v>
      </c>
      <c r="D287" s="3" t="s">
        <v>4845</v>
      </c>
      <c r="E287" s="3" t="s">
        <v>4845</v>
      </c>
      <c r="F287" s="3" t="s">
        <v>4735</v>
      </c>
      <c r="G287" s="3" t="s">
        <v>22</v>
      </c>
      <c r="H287" s="3" t="s">
        <v>22</v>
      </c>
      <c r="I287" s="3" t="s">
        <v>22</v>
      </c>
      <c r="J287" s="3" t="s">
        <v>22</v>
      </c>
      <c r="K287" s="3" t="s">
        <v>22</v>
      </c>
      <c r="L287" s="4"/>
      <c r="M287" s="3" t="s">
        <v>4971</v>
      </c>
      <c r="N287" s="3">
        <v>45.0</v>
      </c>
      <c r="O287" s="5" t="s">
        <v>22</v>
      </c>
      <c r="P287" s="5" t="s">
        <v>22</v>
      </c>
      <c r="Q287" s="5" t="s">
        <v>22</v>
      </c>
      <c r="R287" s="5" t="s">
        <v>22</v>
      </c>
      <c r="S287" s="5" t="s">
        <v>22</v>
      </c>
      <c r="T287" s="4"/>
      <c r="U287" s="5" t="s">
        <v>22</v>
      </c>
      <c r="V287" s="5" t="s">
        <v>22</v>
      </c>
      <c r="W287" s="5" t="s">
        <v>22</v>
      </c>
      <c r="X287" s="5" t="s">
        <v>22</v>
      </c>
      <c r="Y287" s="5" t="s">
        <v>22</v>
      </c>
      <c r="Z287" s="5" t="s">
        <v>22</v>
      </c>
      <c r="AA287" s="4"/>
      <c r="AB287" s="5" t="s">
        <v>22</v>
      </c>
      <c r="AC287" s="5" t="s">
        <v>22</v>
      </c>
      <c r="AD287" s="4"/>
      <c r="AE287" s="5" t="s">
        <v>22</v>
      </c>
      <c r="AF287" s="5" t="s">
        <v>22</v>
      </c>
      <c r="AG287" s="5" t="s">
        <v>22</v>
      </c>
      <c r="AH287" s="5" t="s">
        <v>22</v>
      </c>
      <c r="AI287" s="5" t="s">
        <v>22</v>
      </c>
      <c r="AJ287" s="5" t="s">
        <v>22</v>
      </c>
      <c r="AK287" s="4"/>
      <c r="AL287" s="5" t="s">
        <v>22</v>
      </c>
      <c r="AM287" s="5" t="s">
        <v>22</v>
      </c>
      <c r="AN287" s="5" t="s">
        <v>22</v>
      </c>
      <c r="AO287" s="5" t="s">
        <v>22</v>
      </c>
      <c r="AP287" s="5" t="s">
        <v>22</v>
      </c>
      <c r="AQ287" s="4"/>
      <c r="AR287" s="5" t="s">
        <v>22</v>
      </c>
      <c r="AS287" s="5" t="s">
        <v>22</v>
      </c>
      <c r="AT287" s="5" t="s">
        <v>22</v>
      </c>
    </row>
    <row r="288">
      <c r="A288" s="87" t="s">
        <v>4080</v>
      </c>
      <c r="B288" s="147" t="str">
        <f> VLOOKUP($A288,datasets!$A:$B,2,0)</f>
        <v>Kääb et al. 2021, The Cryosphere (RBYR4QG6)</v>
      </c>
      <c r="C288" s="4" t="str">
        <f t="shared" si="1"/>
        <v>RBYR4QG6.2.1</v>
      </c>
      <c r="D288" s="3" t="s">
        <v>4972</v>
      </c>
      <c r="E288" s="3" t="s">
        <v>4972</v>
      </c>
      <c r="F288" s="3" t="s">
        <v>4735</v>
      </c>
      <c r="G288" s="3" t="s">
        <v>22</v>
      </c>
      <c r="H288" s="3" t="s">
        <v>22</v>
      </c>
      <c r="I288" s="3" t="s">
        <v>22</v>
      </c>
      <c r="J288" s="3" t="s">
        <v>22</v>
      </c>
      <c r="K288" s="3" t="s">
        <v>22</v>
      </c>
      <c r="L288" s="4"/>
      <c r="M288" s="3" t="s">
        <v>4971</v>
      </c>
      <c r="N288" s="3">
        <v>45.0</v>
      </c>
      <c r="O288" s="5" t="s">
        <v>22</v>
      </c>
      <c r="P288" s="5" t="s">
        <v>22</v>
      </c>
      <c r="Q288" s="5" t="s">
        <v>22</v>
      </c>
      <c r="R288" s="5" t="s">
        <v>22</v>
      </c>
      <c r="S288" s="5" t="s">
        <v>22</v>
      </c>
      <c r="T288" s="4"/>
      <c r="U288" s="5" t="s">
        <v>22</v>
      </c>
      <c r="V288" s="5" t="s">
        <v>22</v>
      </c>
      <c r="W288" s="5" t="s">
        <v>22</v>
      </c>
      <c r="X288" s="5" t="s">
        <v>22</v>
      </c>
      <c r="Y288" s="5" t="s">
        <v>22</v>
      </c>
      <c r="Z288" s="5" t="s">
        <v>22</v>
      </c>
      <c r="AA288" s="4"/>
      <c r="AB288" s="5" t="s">
        <v>22</v>
      </c>
      <c r="AC288" s="5" t="s">
        <v>22</v>
      </c>
      <c r="AD288" s="4"/>
      <c r="AE288" s="5" t="s">
        <v>22</v>
      </c>
      <c r="AF288" s="5" t="s">
        <v>22</v>
      </c>
      <c r="AG288" s="5" t="s">
        <v>22</v>
      </c>
      <c r="AH288" s="5" t="s">
        <v>22</v>
      </c>
      <c r="AI288" s="5" t="s">
        <v>22</v>
      </c>
      <c r="AJ288" s="5" t="s">
        <v>22</v>
      </c>
      <c r="AK288" s="4"/>
      <c r="AL288" s="5" t="s">
        <v>22</v>
      </c>
      <c r="AM288" s="5" t="s">
        <v>22</v>
      </c>
      <c r="AN288" s="5" t="s">
        <v>22</v>
      </c>
      <c r="AO288" s="5" t="s">
        <v>22</v>
      </c>
      <c r="AP288" s="5" t="s">
        <v>22</v>
      </c>
      <c r="AQ288" s="4"/>
      <c r="AR288" s="5" t="s">
        <v>22</v>
      </c>
      <c r="AS288" s="5" t="s">
        <v>22</v>
      </c>
      <c r="AT288" s="5" t="s">
        <v>22</v>
      </c>
    </row>
    <row r="289">
      <c r="A289" s="87" t="s">
        <v>4081</v>
      </c>
      <c r="B289" s="147" t="str">
        <f> VLOOKUP($A289,datasets!$A:$B,2,0)</f>
        <v>Kääb et al. 2021, The Cryosphere (RBYR4QG6)</v>
      </c>
      <c r="C289" s="4" t="str">
        <f t="shared" si="1"/>
        <v>RBYR4QG6.3.1</v>
      </c>
      <c r="D289" s="3" t="s">
        <v>4972</v>
      </c>
      <c r="E289" s="3" t="s">
        <v>4972</v>
      </c>
      <c r="F289" s="3" t="s">
        <v>4735</v>
      </c>
      <c r="G289" s="3" t="s">
        <v>22</v>
      </c>
      <c r="H289" s="3" t="s">
        <v>22</v>
      </c>
      <c r="I289" s="3" t="s">
        <v>22</v>
      </c>
      <c r="J289" s="3" t="s">
        <v>22</v>
      </c>
      <c r="K289" s="3" t="s">
        <v>22</v>
      </c>
      <c r="L289" s="4"/>
      <c r="M289" s="3" t="s">
        <v>4971</v>
      </c>
      <c r="N289" s="3">
        <v>45.0</v>
      </c>
      <c r="O289" s="5" t="s">
        <v>22</v>
      </c>
      <c r="P289" s="5" t="s">
        <v>22</v>
      </c>
      <c r="Q289" s="5" t="s">
        <v>22</v>
      </c>
      <c r="R289" s="5" t="s">
        <v>22</v>
      </c>
      <c r="S289" s="5" t="s">
        <v>22</v>
      </c>
      <c r="T289" s="4"/>
      <c r="U289" s="5" t="s">
        <v>22</v>
      </c>
      <c r="V289" s="5" t="s">
        <v>22</v>
      </c>
      <c r="W289" s="5" t="s">
        <v>22</v>
      </c>
      <c r="X289" s="5" t="s">
        <v>22</v>
      </c>
      <c r="Y289" s="5" t="s">
        <v>22</v>
      </c>
      <c r="Z289" s="5" t="s">
        <v>22</v>
      </c>
      <c r="AA289" s="4"/>
      <c r="AB289" s="5" t="s">
        <v>22</v>
      </c>
      <c r="AC289" s="5" t="s">
        <v>22</v>
      </c>
      <c r="AD289" s="4"/>
      <c r="AE289" s="5" t="s">
        <v>22</v>
      </c>
      <c r="AF289" s="5" t="s">
        <v>22</v>
      </c>
      <c r="AG289" s="5" t="s">
        <v>22</v>
      </c>
      <c r="AH289" s="5" t="s">
        <v>22</v>
      </c>
      <c r="AI289" s="5" t="s">
        <v>22</v>
      </c>
      <c r="AJ289" s="5" t="s">
        <v>22</v>
      </c>
      <c r="AK289" s="4"/>
      <c r="AL289" s="5" t="s">
        <v>22</v>
      </c>
      <c r="AM289" s="5" t="s">
        <v>22</v>
      </c>
      <c r="AN289" s="5" t="s">
        <v>22</v>
      </c>
      <c r="AO289" s="5" t="s">
        <v>22</v>
      </c>
      <c r="AP289" s="5" t="s">
        <v>22</v>
      </c>
      <c r="AQ289" s="4"/>
      <c r="AR289" s="5" t="s">
        <v>22</v>
      </c>
      <c r="AS289" s="5" t="s">
        <v>22</v>
      </c>
      <c r="AT289" s="5" t="s">
        <v>22</v>
      </c>
    </row>
    <row r="290">
      <c r="A290" s="87" t="s">
        <v>4082</v>
      </c>
      <c r="B290" s="147" t="str">
        <f> VLOOKUP($A290,datasets!$A:$B,2,0)</f>
        <v>Kääb et al. 2021, The Cryosphere (RBYR4QG6)</v>
      </c>
      <c r="C290" s="4" t="str">
        <f t="shared" si="1"/>
        <v>RBYR4QG6.4.1</v>
      </c>
      <c r="D290" s="3" t="s">
        <v>4845</v>
      </c>
      <c r="E290" s="3" t="s">
        <v>4845</v>
      </c>
      <c r="F290" s="3" t="s">
        <v>4735</v>
      </c>
      <c r="G290" s="3" t="s">
        <v>22</v>
      </c>
      <c r="H290" s="3" t="s">
        <v>22</v>
      </c>
      <c r="I290" s="3" t="s">
        <v>22</v>
      </c>
      <c r="J290" s="3" t="s">
        <v>22</v>
      </c>
      <c r="K290" s="3" t="s">
        <v>22</v>
      </c>
      <c r="L290" s="4"/>
      <c r="M290" s="3" t="s">
        <v>4971</v>
      </c>
      <c r="N290" s="3">
        <v>45.0</v>
      </c>
      <c r="O290" s="5" t="s">
        <v>22</v>
      </c>
      <c r="P290" s="5" t="s">
        <v>22</v>
      </c>
      <c r="Q290" s="5" t="s">
        <v>22</v>
      </c>
      <c r="R290" s="5" t="s">
        <v>22</v>
      </c>
      <c r="S290" s="5" t="s">
        <v>22</v>
      </c>
      <c r="T290" s="4"/>
      <c r="U290" s="5" t="s">
        <v>22</v>
      </c>
      <c r="V290" s="5" t="s">
        <v>22</v>
      </c>
      <c r="W290" s="5" t="s">
        <v>22</v>
      </c>
      <c r="X290" s="5" t="s">
        <v>22</v>
      </c>
      <c r="Y290" s="5" t="s">
        <v>22</v>
      </c>
      <c r="Z290" s="5" t="s">
        <v>22</v>
      </c>
      <c r="AA290" s="4"/>
      <c r="AB290" s="5" t="s">
        <v>22</v>
      </c>
      <c r="AC290" s="5" t="s">
        <v>22</v>
      </c>
      <c r="AD290" s="4"/>
      <c r="AE290" s="5" t="s">
        <v>22</v>
      </c>
      <c r="AF290" s="5" t="s">
        <v>22</v>
      </c>
      <c r="AG290" s="5" t="s">
        <v>22</v>
      </c>
      <c r="AH290" s="5" t="s">
        <v>22</v>
      </c>
      <c r="AI290" s="5" t="s">
        <v>22</v>
      </c>
      <c r="AJ290" s="5" t="s">
        <v>22</v>
      </c>
      <c r="AK290" s="4"/>
      <c r="AL290" s="5" t="s">
        <v>22</v>
      </c>
      <c r="AM290" s="5" t="s">
        <v>22</v>
      </c>
      <c r="AN290" s="5" t="s">
        <v>22</v>
      </c>
      <c r="AO290" s="5" t="s">
        <v>22</v>
      </c>
      <c r="AP290" s="5" t="s">
        <v>22</v>
      </c>
      <c r="AQ290" s="4"/>
      <c r="AR290" s="5" t="s">
        <v>22</v>
      </c>
      <c r="AS290" s="5" t="s">
        <v>22</v>
      </c>
      <c r="AT290" s="5" t="s">
        <v>22</v>
      </c>
    </row>
    <row r="291">
      <c r="A291" s="87" t="s">
        <v>4083</v>
      </c>
      <c r="B291" s="147" t="str">
        <f> VLOOKUP($A291,datasets!$A:$B,2,0)</f>
        <v>Kääb et al. 2021, The Cryosphere (RBYR4QG6)</v>
      </c>
      <c r="C291" s="4" t="str">
        <f t="shared" si="1"/>
        <v>RBYR4QG6.5.1</v>
      </c>
      <c r="D291" s="3" t="s">
        <v>4972</v>
      </c>
      <c r="E291" s="3" t="s">
        <v>4972</v>
      </c>
      <c r="F291" s="3" t="s">
        <v>4735</v>
      </c>
      <c r="G291" s="3" t="s">
        <v>22</v>
      </c>
      <c r="H291" s="3" t="s">
        <v>22</v>
      </c>
      <c r="I291" s="3" t="s">
        <v>22</v>
      </c>
      <c r="J291" s="3" t="s">
        <v>22</v>
      </c>
      <c r="K291" s="3" t="s">
        <v>22</v>
      </c>
      <c r="L291" s="4"/>
      <c r="M291" s="3" t="s">
        <v>4971</v>
      </c>
      <c r="N291" s="3">
        <v>45.0</v>
      </c>
      <c r="O291" s="5" t="s">
        <v>22</v>
      </c>
      <c r="P291" s="5" t="s">
        <v>22</v>
      </c>
      <c r="Q291" s="5" t="s">
        <v>22</v>
      </c>
      <c r="R291" s="5" t="s">
        <v>22</v>
      </c>
      <c r="S291" s="5" t="s">
        <v>22</v>
      </c>
      <c r="T291" s="4"/>
      <c r="U291" s="5" t="s">
        <v>22</v>
      </c>
      <c r="V291" s="5" t="s">
        <v>22</v>
      </c>
      <c r="W291" s="5" t="s">
        <v>22</v>
      </c>
      <c r="X291" s="5" t="s">
        <v>22</v>
      </c>
      <c r="Y291" s="5" t="s">
        <v>22</v>
      </c>
      <c r="Z291" s="5" t="s">
        <v>22</v>
      </c>
      <c r="AA291" s="4"/>
      <c r="AB291" s="5" t="s">
        <v>22</v>
      </c>
      <c r="AC291" s="5" t="s">
        <v>22</v>
      </c>
      <c r="AD291" s="4"/>
      <c r="AE291" s="5" t="s">
        <v>22</v>
      </c>
      <c r="AF291" s="5" t="s">
        <v>22</v>
      </c>
      <c r="AG291" s="5" t="s">
        <v>22</v>
      </c>
      <c r="AH291" s="5" t="s">
        <v>22</v>
      </c>
      <c r="AI291" s="5" t="s">
        <v>22</v>
      </c>
      <c r="AJ291" s="5" t="s">
        <v>22</v>
      </c>
      <c r="AK291" s="4"/>
      <c r="AL291" s="5" t="s">
        <v>22</v>
      </c>
      <c r="AM291" s="5" t="s">
        <v>22</v>
      </c>
      <c r="AN291" s="5" t="s">
        <v>22</v>
      </c>
      <c r="AO291" s="5" t="s">
        <v>22</v>
      </c>
      <c r="AP291" s="5" t="s">
        <v>22</v>
      </c>
      <c r="AQ291" s="4"/>
      <c r="AR291" s="5" t="s">
        <v>22</v>
      </c>
      <c r="AS291" s="5" t="s">
        <v>22</v>
      </c>
      <c r="AT291" s="5" t="s">
        <v>22</v>
      </c>
    </row>
    <row r="292">
      <c r="A292" s="87" t="s">
        <v>4084</v>
      </c>
      <c r="B292" s="147" t="str">
        <f> VLOOKUP($A292,datasets!$A:$B,2,0)</f>
        <v>Kääb et al. 2021, The Cryosphere (RBYR4QG6)</v>
      </c>
      <c r="C292" s="4" t="str">
        <f t="shared" si="1"/>
        <v>RBYR4QG6.6.1</v>
      </c>
      <c r="D292" s="3" t="s">
        <v>4972</v>
      </c>
      <c r="E292" s="3" t="s">
        <v>4972</v>
      </c>
      <c r="F292" s="3" t="s">
        <v>4735</v>
      </c>
      <c r="G292" s="3" t="s">
        <v>22</v>
      </c>
      <c r="H292" s="3" t="s">
        <v>22</v>
      </c>
      <c r="I292" s="3" t="s">
        <v>22</v>
      </c>
      <c r="J292" s="3" t="s">
        <v>22</v>
      </c>
      <c r="K292" s="3" t="s">
        <v>22</v>
      </c>
      <c r="L292" s="4"/>
      <c r="M292" s="3" t="s">
        <v>4971</v>
      </c>
      <c r="N292" s="3">
        <v>45.0</v>
      </c>
      <c r="O292" s="5" t="s">
        <v>22</v>
      </c>
      <c r="P292" s="5" t="s">
        <v>22</v>
      </c>
      <c r="Q292" s="5" t="s">
        <v>22</v>
      </c>
      <c r="R292" s="5" t="s">
        <v>22</v>
      </c>
      <c r="S292" s="5" t="s">
        <v>22</v>
      </c>
      <c r="T292" s="4"/>
      <c r="U292" s="5" t="s">
        <v>22</v>
      </c>
      <c r="V292" s="5" t="s">
        <v>22</v>
      </c>
      <c r="W292" s="5" t="s">
        <v>22</v>
      </c>
      <c r="X292" s="5" t="s">
        <v>22</v>
      </c>
      <c r="Y292" s="5" t="s">
        <v>22</v>
      </c>
      <c r="Z292" s="5" t="s">
        <v>22</v>
      </c>
      <c r="AA292" s="4"/>
      <c r="AB292" s="5" t="s">
        <v>22</v>
      </c>
      <c r="AC292" s="5" t="s">
        <v>22</v>
      </c>
      <c r="AD292" s="4"/>
      <c r="AE292" s="5" t="s">
        <v>22</v>
      </c>
      <c r="AF292" s="5" t="s">
        <v>22</v>
      </c>
      <c r="AG292" s="5" t="s">
        <v>22</v>
      </c>
      <c r="AH292" s="5" t="s">
        <v>22</v>
      </c>
      <c r="AI292" s="5" t="s">
        <v>22</v>
      </c>
      <c r="AJ292" s="5" t="s">
        <v>22</v>
      </c>
      <c r="AK292" s="4"/>
      <c r="AL292" s="5" t="s">
        <v>22</v>
      </c>
      <c r="AM292" s="5" t="s">
        <v>22</v>
      </c>
      <c r="AN292" s="5" t="s">
        <v>22</v>
      </c>
      <c r="AO292" s="5" t="s">
        <v>22</v>
      </c>
      <c r="AP292" s="5" t="s">
        <v>22</v>
      </c>
      <c r="AQ292" s="4"/>
      <c r="AR292" s="5" t="s">
        <v>22</v>
      </c>
      <c r="AS292" s="5" t="s">
        <v>22</v>
      </c>
      <c r="AT292" s="5" t="s">
        <v>22</v>
      </c>
    </row>
    <row r="293">
      <c r="A293" s="87" t="s">
        <v>4085</v>
      </c>
      <c r="B293" s="147" t="str">
        <f> VLOOKUP($A293,datasets!$A:$B,2,0)</f>
        <v>Kääb et al. 2021, The Cryosphere (RBYR4QG6)</v>
      </c>
      <c r="C293" s="4" t="str">
        <f t="shared" si="1"/>
        <v>RBYR4QG6.7.1</v>
      </c>
      <c r="D293" s="3" t="s">
        <v>4972</v>
      </c>
      <c r="E293" s="3" t="s">
        <v>4972</v>
      </c>
      <c r="F293" s="3" t="s">
        <v>4735</v>
      </c>
      <c r="G293" s="3" t="s">
        <v>22</v>
      </c>
      <c r="H293" s="3" t="s">
        <v>22</v>
      </c>
      <c r="I293" s="3" t="s">
        <v>22</v>
      </c>
      <c r="J293" s="3" t="s">
        <v>22</v>
      </c>
      <c r="K293" s="3" t="s">
        <v>22</v>
      </c>
      <c r="L293" s="4"/>
      <c r="M293" s="3" t="s">
        <v>4971</v>
      </c>
      <c r="N293" s="3">
        <v>45.0</v>
      </c>
      <c r="O293" s="5" t="s">
        <v>22</v>
      </c>
      <c r="P293" s="5" t="s">
        <v>22</v>
      </c>
      <c r="Q293" s="5" t="s">
        <v>22</v>
      </c>
      <c r="R293" s="5" t="s">
        <v>22</v>
      </c>
      <c r="S293" s="5" t="s">
        <v>22</v>
      </c>
      <c r="T293" s="4"/>
      <c r="U293" s="5" t="s">
        <v>22</v>
      </c>
      <c r="V293" s="5" t="s">
        <v>22</v>
      </c>
      <c r="W293" s="5" t="s">
        <v>22</v>
      </c>
      <c r="X293" s="5" t="s">
        <v>22</v>
      </c>
      <c r="Y293" s="5" t="s">
        <v>22</v>
      </c>
      <c r="Z293" s="5" t="s">
        <v>22</v>
      </c>
      <c r="AA293" s="4"/>
      <c r="AB293" s="5" t="s">
        <v>22</v>
      </c>
      <c r="AC293" s="5" t="s">
        <v>22</v>
      </c>
      <c r="AD293" s="4"/>
      <c r="AE293" s="5" t="s">
        <v>22</v>
      </c>
      <c r="AF293" s="5" t="s">
        <v>22</v>
      </c>
      <c r="AG293" s="5" t="s">
        <v>22</v>
      </c>
      <c r="AH293" s="5" t="s">
        <v>22</v>
      </c>
      <c r="AI293" s="5" t="s">
        <v>22</v>
      </c>
      <c r="AJ293" s="5" t="s">
        <v>22</v>
      </c>
      <c r="AK293" s="4"/>
      <c r="AL293" s="5" t="s">
        <v>22</v>
      </c>
      <c r="AM293" s="5" t="s">
        <v>22</v>
      </c>
      <c r="AN293" s="5" t="s">
        <v>22</v>
      </c>
      <c r="AO293" s="5" t="s">
        <v>22</v>
      </c>
      <c r="AP293" s="5" t="s">
        <v>22</v>
      </c>
      <c r="AQ293" s="4"/>
      <c r="AR293" s="5" t="s">
        <v>22</v>
      </c>
      <c r="AS293" s="5" t="s">
        <v>22</v>
      </c>
      <c r="AT293" s="5" t="s">
        <v>22</v>
      </c>
    </row>
    <row r="294">
      <c r="A294" s="87" t="s">
        <v>4086</v>
      </c>
      <c r="B294" s="147" t="str">
        <f> VLOOKUP($A294,datasets!$A:$B,2,0)</f>
        <v>Kääb et al. 2021, The Cryosphere (RBYR4QG6)</v>
      </c>
      <c r="C294" s="4" t="str">
        <f t="shared" si="1"/>
        <v>RBYR4QG6.8.1</v>
      </c>
      <c r="D294" s="3" t="s">
        <v>4972</v>
      </c>
      <c r="E294" s="3" t="s">
        <v>4972</v>
      </c>
      <c r="F294" s="3" t="s">
        <v>4735</v>
      </c>
      <c r="G294" s="3" t="s">
        <v>22</v>
      </c>
      <c r="H294" s="3" t="s">
        <v>22</v>
      </c>
      <c r="I294" s="3" t="s">
        <v>22</v>
      </c>
      <c r="J294" s="3" t="s">
        <v>22</v>
      </c>
      <c r="K294" s="3" t="s">
        <v>22</v>
      </c>
      <c r="L294" s="4"/>
      <c r="M294" s="3" t="s">
        <v>4971</v>
      </c>
      <c r="N294" s="3">
        <v>45.0</v>
      </c>
      <c r="O294" s="5" t="s">
        <v>22</v>
      </c>
      <c r="P294" s="5" t="s">
        <v>22</v>
      </c>
      <c r="Q294" s="5" t="s">
        <v>22</v>
      </c>
      <c r="R294" s="5" t="s">
        <v>22</v>
      </c>
      <c r="S294" s="5" t="s">
        <v>22</v>
      </c>
      <c r="T294" s="4"/>
      <c r="U294" s="5" t="s">
        <v>22</v>
      </c>
      <c r="V294" s="5" t="s">
        <v>22</v>
      </c>
      <c r="W294" s="5" t="s">
        <v>22</v>
      </c>
      <c r="X294" s="5" t="s">
        <v>22</v>
      </c>
      <c r="Y294" s="5" t="s">
        <v>22</v>
      </c>
      <c r="Z294" s="5" t="s">
        <v>22</v>
      </c>
      <c r="AA294" s="4"/>
      <c r="AB294" s="5" t="s">
        <v>22</v>
      </c>
      <c r="AC294" s="5" t="s">
        <v>22</v>
      </c>
      <c r="AD294" s="4"/>
      <c r="AE294" s="5" t="s">
        <v>22</v>
      </c>
      <c r="AF294" s="5" t="s">
        <v>22</v>
      </c>
      <c r="AG294" s="5" t="s">
        <v>22</v>
      </c>
      <c r="AH294" s="5" t="s">
        <v>22</v>
      </c>
      <c r="AI294" s="5" t="s">
        <v>22</v>
      </c>
      <c r="AJ294" s="5" t="s">
        <v>22</v>
      </c>
      <c r="AK294" s="4"/>
      <c r="AL294" s="5" t="s">
        <v>22</v>
      </c>
      <c r="AM294" s="5" t="s">
        <v>22</v>
      </c>
      <c r="AN294" s="5" t="s">
        <v>22</v>
      </c>
      <c r="AO294" s="5" t="s">
        <v>22</v>
      </c>
      <c r="AP294" s="5" t="s">
        <v>22</v>
      </c>
      <c r="AQ294" s="4"/>
      <c r="AR294" s="5" t="s">
        <v>22</v>
      </c>
      <c r="AS294" s="5" t="s">
        <v>22</v>
      </c>
      <c r="AT294" s="5" t="s">
        <v>22</v>
      </c>
    </row>
    <row r="295">
      <c r="A295" s="87" t="s">
        <v>4087</v>
      </c>
      <c r="B295" s="147" t="str">
        <f> VLOOKUP($A295,datasets!$A:$B,2,0)</f>
        <v>Kääb et al. 2021, The Cryosphere (RBYR4QG6)</v>
      </c>
      <c r="C295" s="4" t="str">
        <f t="shared" si="1"/>
        <v>RBYR4QG6.9.1</v>
      </c>
      <c r="D295" s="3" t="s">
        <v>4972</v>
      </c>
      <c r="E295" s="3" t="s">
        <v>4972</v>
      </c>
      <c r="F295" s="3" t="s">
        <v>4735</v>
      </c>
      <c r="G295" s="3" t="s">
        <v>22</v>
      </c>
      <c r="H295" s="3" t="s">
        <v>22</v>
      </c>
      <c r="I295" s="3" t="s">
        <v>22</v>
      </c>
      <c r="J295" s="3" t="s">
        <v>22</v>
      </c>
      <c r="K295" s="3" t="s">
        <v>22</v>
      </c>
      <c r="L295" s="4"/>
      <c r="M295" s="3" t="s">
        <v>4971</v>
      </c>
      <c r="N295" s="3">
        <v>45.0</v>
      </c>
      <c r="O295" s="5" t="s">
        <v>22</v>
      </c>
      <c r="P295" s="5" t="s">
        <v>22</v>
      </c>
      <c r="Q295" s="5" t="s">
        <v>22</v>
      </c>
      <c r="R295" s="5" t="s">
        <v>22</v>
      </c>
      <c r="S295" s="5" t="s">
        <v>22</v>
      </c>
      <c r="T295" s="4"/>
      <c r="U295" s="5" t="s">
        <v>22</v>
      </c>
      <c r="V295" s="5" t="s">
        <v>22</v>
      </c>
      <c r="W295" s="5" t="s">
        <v>22</v>
      </c>
      <c r="X295" s="5" t="s">
        <v>22</v>
      </c>
      <c r="Y295" s="5" t="s">
        <v>22</v>
      </c>
      <c r="Z295" s="5" t="s">
        <v>22</v>
      </c>
      <c r="AA295" s="4"/>
      <c r="AB295" s="5" t="s">
        <v>22</v>
      </c>
      <c r="AC295" s="5" t="s">
        <v>22</v>
      </c>
      <c r="AD295" s="4"/>
      <c r="AE295" s="5" t="s">
        <v>22</v>
      </c>
      <c r="AF295" s="5" t="s">
        <v>22</v>
      </c>
      <c r="AG295" s="5" t="s">
        <v>22</v>
      </c>
      <c r="AH295" s="5" t="s">
        <v>22</v>
      </c>
      <c r="AI295" s="5" t="s">
        <v>22</v>
      </c>
      <c r="AJ295" s="5" t="s">
        <v>22</v>
      </c>
      <c r="AK295" s="4"/>
      <c r="AL295" s="5" t="s">
        <v>22</v>
      </c>
      <c r="AM295" s="5" t="s">
        <v>22</v>
      </c>
      <c r="AN295" s="5" t="s">
        <v>22</v>
      </c>
      <c r="AO295" s="5" t="s">
        <v>22</v>
      </c>
      <c r="AP295" s="5" t="s">
        <v>22</v>
      </c>
      <c r="AQ295" s="4"/>
      <c r="AR295" s="5" t="s">
        <v>22</v>
      </c>
      <c r="AS295" s="5" t="s">
        <v>22</v>
      </c>
      <c r="AT295" s="5" t="s">
        <v>22</v>
      </c>
    </row>
    <row r="296">
      <c r="A296" s="87" t="s">
        <v>4076</v>
      </c>
      <c r="B296" s="147" t="str">
        <f> VLOOKUP($A296,datasets!$A:$B,2,0)</f>
        <v>Kääb et al. 2021, The Cryosphere (RBYR4QG6)</v>
      </c>
      <c r="C296" s="4" t="str">
        <f t="shared" si="1"/>
        <v>RBYR4QG6.10.1</v>
      </c>
      <c r="D296" s="3" t="s">
        <v>4972</v>
      </c>
      <c r="E296" s="3" t="s">
        <v>4972</v>
      </c>
      <c r="F296" s="3" t="s">
        <v>4735</v>
      </c>
      <c r="G296" s="3" t="s">
        <v>22</v>
      </c>
      <c r="H296" s="3" t="s">
        <v>22</v>
      </c>
      <c r="I296" s="3" t="s">
        <v>22</v>
      </c>
      <c r="J296" s="3" t="s">
        <v>22</v>
      </c>
      <c r="K296" s="3" t="s">
        <v>22</v>
      </c>
      <c r="L296" s="4"/>
      <c r="M296" s="3" t="s">
        <v>4971</v>
      </c>
      <c r="N296" s="3">
        <v>45.0</v>
      </c>
      <c r="O296" s="5" t="s">
        <v>22</v>
      </c>
      <c r="P296" s="5" t="s">
        <v>22</v>
      </c>
      <c r="Q296" s="5" t="s">
        <v>22</v>
      </c>
      <c r="R296" s="5" t="s">
        <v>22</v>
      </c>
      <c r="S296" s="5" t="s">
        <v>22</v>
      </c>
      <c r="T296" s="4"/>
      <c r="U296" s="5" t="s">
        <v>22</v>
      </c>
      <c r="V296" s="5" t="s">
        <v>22</v>
      </c>
      <c r="W296" s="5" t="s">
        <v>22</v>
      </c>
      <c r="X296" s="5" t="s">
        <v>22</v>
      </c>
      <c r="Y296" s="5" t="s">
        <v>22</v>
      </c>
      <c r="Z296" s="5" t="s">
        <v>22</v>
      </c>
      <c r="AA296" s="4"/>
      <c r="AB296" s="5" t="s">
        <v>22</v>
      </c>
      <c r="AC296" s="5" t="s">
        <v>22</v>
      </c>
      <c r="AD296" s="4"/>
      <c r="AE296" s="5" t="s">
        <v>22</v>
      </c>
      <c r="AF296" s="5" t="s">
        <v>22</v>
      </c>
      <c r="AG296" s="5" t="s">
        <v>22</v>
      </c>
      <c r="AH296" s="5" t="s">
        <v>22</v>
      </c>
      <c r="AI296" s="5" t="s">
        <v>22</v>
      </c>
      <c r="AJ296" s="5" t="s">
        <v>22</v>
      </c>
      <c r="AK296" s="4"/>
      <c r="AL296" s="5" t="s">
        <v>22</v>
      </c>
      <c r="AM296" s="5" t="s">
        <v>22</v>
      </c>
      <c r="AN296" s="5" t="s">
        <v>22</v>
      </c>
      <c r="AO296" s="5" t="s">
        <v>22</v>
      </c>
      <c r="AP296" s="5" t="s">
        <v>22</v>
      </c>
      <c r="AQ296" s="4"/>
      <c r="AR296" s="5" t="s">
        <v>22</v>
      </c>
      <c r="AS296" s="5" t="s">
        <v>22</v>
      </c>
      <c r="AT296" s="5" t="s">
        <v>22</v>
      </c>
    </row>
    <row r="297">
      <c r="A297" s="87" t="s">
        <v>4077</v>
      </c>
      <c r="B297" s="147" t="str">
        <f> VLOOKUP($A297,datasets!$A:$B,2,0)</f>
        <v>Kääb et al. 2021, The Cryosphere (RBYR4QG6)</v>
      </c>
      <c r="C297" s="4" t="str">
        <f t="shared" si="1"/>
        <v>RBYR4QG6.11.1</v>
      </c>
      <c r="D297" s="3" t="s">
        <v>4972</v>
      </c>
      <c r="E297" s="3" t="s">
        <v>4972</v>
      </c>
      <c r="F297" s="3" t="s">
        <v>4735</v>
      </c>
      <c r="G297" s="3" t="s">
        <v>22</v>
      </c>
      <c r="H297" s="3" t="s">
        <v>22</v>
      </c>
      <c r="I297" s="3" t="s">
        <v>22</v>
      </c>
      <c r="J297" s="3" t="s">
        <v>22</v>
      </c>
      <c r="K297" s="3" t="s">
        <v>22</v>
      </c>
      <c r="L297" s="4"/>
      <c r="M297" s="3" t="s">
        <v>4971</v>
      </c>
      <c r="N297" s="3">
        <v>45.0</v>
      </c>
      <c r="O297" s="5" t="s">
        <v>22</v>
      </c>
      <c r="P297" s="5" t="s">
        <v>22</v>
      </c>
      <c r="Q297" s="5" t="s">
        <v>22</v>
      </c>
      <c r="R297" s="5" t="s">
        <v>22</v>
      </c>
      <c r="S297" s="5" t="s">
        <v>22</v>
      </c>
      <c r="T297" s="4"/>
      <c r="U297" s="5" t="s">
        <v>22</v>
      </c>
      <c r="V297" s="5" t="s">
        <v>22</v>
      </c>
      <c r="W297" s="5" t="s">
        <v>22</v>
      </c>
      <c r="X297" s="5" t="s">
        <v>22</v>
      </c>
      <c r="Y297" s="5" t="s">
        <v>22</v>
      </c>
      <c r="Z297" s="5" t="s">
        <v>22</v>
      </c>
      <c r="AA297" s="4"/>
      <c r="AB297" s="5" t="s">
        <v>22</v>
      </c>
      <c r="AC297" s="5" t="s">
        <v>22</v>
      </c>
      <c r="AD297" s="4"/>
      <c r="AE297" s="5" t="s">
        <v>22</v>
      </c>
      <c r="AF297" s="5" t="s">
        <v>22</v>
      </c>
      <c r="AG297" s="5" t="s">
        <v>22</v>
      </c>
      <c r="AH297" s="5" t="s">
        <v>22</v>
      </c>
      <c r="AI297" s="5" t="s">
        <v>22</v>
      </c>
      <c r="AJ297" s="5" t="s">
        <v>22</v>
      </c>
      <c r="AK297" s="4"/>
      <c r="AL297" s="5" t="s">
        <v>22</v>
      </c>
      <c r="AM297" s="5" t="s">
        <v>22</v>
      </c>
      <c r="AN297" s="5" t="s">
        <v>22</v>
      </c>
      <c r="AO297" s="5" t="s">
        <v>22</v>
      </c>
      <c r="AP297" s="5" t="s">
        <v>22</v>
      </c>
      <c r="AQ297" s="4"/>
      <c r="AR297" s="5" t="s">
        <v>22</v>
      </c>
      <c r="AS297" s="5" t="s">
        <v>22</v>
      </c>
      <c r="AT297" s="5" t="s">
        <v>22</v>
      </c>
    </row>
    <row r="298">
      <c r="A298" s="87" t="s">
        <v>4078</v>
      </c>
      <c r="B298" s="147" t="str">
        <f> VLOOKUP($A298,datasets!$A:$B,2,0)</f>
        <v>Kääb et al. 2021, The Cryosphere (RBYR4QG6)</v>
      </c>
      <c r="C298" s="4" t="str">
        <f t="shared" si="1"/>
        <v>RBYR4QG6.12.1</v>
      </c>
      <c r="D298" s="3" t="s">
        <v>4972</v>
      </c>
      <c r="E298" s="3" t="s">
        <v>4972</v>
      </c>
      <c r="F298" s="3" t="s">
        <v>4735</v>
      </c>
      <c r="G298" s="3" t="s">
        <v>22</v>
      </c>
      <c r="H298" s="3" t="s">
        <v>22</v>
      </c>
      <c r="I298" s="3" t="s">
        <v>22</v>
      </c>
      <c r="J298" s="3" t="s">
        <v>22</v>
      </c>
      <c r="K298" s="3" t="s">
        <v>22</v>
      </c>
      <c r="L298" s="4"/>
      <c r="M298" s="3" t="s">
        <v>4971</v>
      </c>
      <c r="N298" s="3">
        <v>45.0</v>
      </c>
      <c r="O298" s="5" t="s">
        <v>22</v>
      </c>
      <c r="P298" s="5" t="s">
        <v>22</v>
      </c>
      <c r="Q298" s="5" t="s">
        <v>22</v>
      </c>
      <c r="R298" s="5" t="s">
        <v>22</v>
      </c>
      <c r="S298" s="5" t="s">
        <v>22</v>
      </c>
      <c r="T298" s="4"/>
      <c r="U298" s="5" t="s">
        <v>22</v>
      </c>
      <c r="V298" s="5" t="s">
        <v>22</v>
      </c>
      <c r="W298" s="5" t="s">
        <v>22</v>
      </c>
      <c r="X298" s="5" t="s">
        <v>22</v>
      </c>
      <c r="Y298" s="5" t="s">
        <v>22</v>
      </c>
      <c r="Z298" s="5" t="s">
        <v>22</v>
      </c>
      <c r="AA298" s="4"/>
      <c r="AB298" s="5" t="s">
        <v>22</v>
      </c>
      <c r="AC298" s="5" t="s">
        <v>22</v>
      </c>
      <c r="AD298" s="4"/>
      <c r="AE298" s="5" t="s">
        <v>22</v>
      </c>
      <c r="AF298" s="5" t="s">
        <v>22</v>
      </c>
      <c r="AG298" s="5" t="s">
        <v>22</v>
      </c>
      <c r="AH298" s="5" t="s">
        <v>22</v>
      </c>
      <c r="AI298" s="5" t="s">
        <v>22</v>
      </c>
      <c r="AJ298" s="5" t="s">
        <v>22</v>
      </c>
      <c r="AK298" s="4"/>
      <c r="AL298" s="5" t="s">
        <v>22</v>
      </c>
      <c r="AM298" s="5" t="s">
        <v>22</v>
      </c>
      <c r="AN298" s="5" t="s">
        <v>22</v>
      </c>
      <c r="AO298" s="5" t="s">
        <v>22</v>
      </c>
      <c r="AP298" s="5" t="s">
        <v>22</v>
      </c>
      <c r="AQ298" s="4"/>
      <c r="AR298" s="5" t="s">
        <v>22</v>
      </c>
      <c r="AS298" s="5" t="s">
        <v>22</v>
      </c>
      <c r="AT298" s="5" t="s">
        <v>22</v>
      </c>
    </row>
    <row r="299">
      <c r="A299" s="87" t="s">
        <v>4079</v>
      </c>
      <c r="B299" s="147" t="str">
        <f> VLOOKUP($A299,datasets!$A:$B,2,0)</f>
        <v>Kääb et al. 2021, The Cryosphere (RBYR4QG6)</v>
      </c>
      <c r="C299" s="4" t="str">
        <f t="shared" si="1"/>
        <v>RBYR4QG6.13.1</v>
      </c>
      <c r="D299" s="3" t="s">
        <v>4845</v>
      </c>
      <c r="E299" s="3" t="s">
        <v>4845</v>
      </c>
      <c r="F299" s="3" t="s">
        <v>4735</v>
      </c>
      <c r="G299" s="3" t="s">
        <v>22</v>
      </c>
      <c r="H299" s="3" t="s">
        <v>22</v>
      </c>
      <c r="I299" s="3" t="s">
        <v>22</v>
      </c>
      <c r="J299" s="3" t="s">
        <v>22</v>
      </c>
      <c r="K299" s="3" t="s">
        <v>22</v>
      </c>
      <c r="L299" s="4"/>
      <c r="M299" s="3" t="s">
        <v>4971</v>
      </c>
      <c r="N299" s="3">
        <v>45.0</v>
      </c>
      <c r="O299" s="5" t="s">
        <v>22</v>
      </c>
      <c r="P299" s="5" t="s">
        <v>22</v>
      </c>
      <c r="Q299" s="5" t="s">
        <v>22</v>
      </c>
      <c r="R299" s="5" t="s">
        <v>22</v>
      </c>
      <c r="S299" s="5" t="s">
        <v>22</v>
      </c>
      <c r="T299" s="4"/>
      <c r="U299" s="5" t="s">
        <v>22</v>
      </c>
      <c r="V299" s="5" t="s">
        <v>22</v>
      </c>
      <c r="W299" s="5" t="s">
        <v>22</v>
      </c>
      <c r="X299" s="5" t="s">
        <v>22</v>
      </c>
      <c r="Y299" s="5" t="s">
        <v>22</v>
      </c>
      <c r="Z299" s="5" t="s">
        <v>22</v>
      </c>
      <c r="AA299" s="4"/>
      <c r="AB299" s="5" t="s">
        <v>22</v>
      </c>
      <c r="AC299" s="5" t="s">
        <v>22</v>
      </c>
      <c r="AD299" s="4"/>
      <c r="AE299" s="5" t="s">
        <v>22</v>
      </c>
      <c r="AF299" s="5" t="s">
        <v>22</v>
      </c>
      <c r="AG299" s="5" t="s">
        <v>22</v>
      </c>
      <c r="AH299" s="5" t="s">
        <v>22</v>
      </c>
      <c r="AI299" s="5" t="s">
        <v>22</v>
      </c>
      <c r="AJ299" s="5" t="s">
        <v>22</v>
      </c>
      <c r="AK299" s="4"/>
      <c r="AL299" s="5" t="s">
        <v>22</v>
      </c>
      <c r="AM299" s="5" t="s">
        <v>22</v>
      </c>
      <c r="AN299" s="5" t="s">
        <v>22</v>
      </c>
      <c r="AO299" s="5" t="s">
        <v>22</v>
      </c>
      <c r="AP299" s="5" t="s">
        <v>22</v>
      </c>
      <c r="AQ299" s="4"/>
      <c r="AR299" s="5" t="s">
        <v>22</v>
      </c>
      <c r="AS299" s="5" t="s">
        <v>22</v>
      </c>
      <c r="AT299" s="5" t="s">
        <v>22</v>
      </c>
    </row>
    <row r="300">
      <c r="A300" s="87" t="s">
        <v>4604</v>
      </c>
      <c r="B300" s="147" t="str">
        <f> VLOOKUP($A300,datasets!$A:$B,2,0)</f>
        <v>Karwel and Markiewicz 2022, Sensors and Machine Learning Applications (4VDDTP92)</v>
      </c>
      <c r="C300" s="4" t="str">
        <f t="shared" si="1"/>
        <v>4VDDTP92.1.1</v>
      </c>
      <c r="D300" s="3" t="s">
        <v>22</v>
      </c>
      <c r="E300" s="3" t="s">
        <v>22</v>
      </c>
      <c r="F300" s="3" t="s">
        <v>4740</v>
      </c>
      <c r="G300" s="87" t="s">
        <v>22</v>
      </c>
      <c r="H300" s="87" t="s">
        <v>22</v>
      </c>
      <c r="I300" s="87" t="s">
        <v>22</v>
      </c>
      <c r="J300" s="3" t="s">
        <v>22</v>
      </c>
      <c r="K300" s="3" t="s">
        <v>22</v>
      </c>
      <c r="L300" s="4"/>
      <c r="M300" s="87" t="s">
        <v>22</v>
      </c>
      <c r="N300" s="87" t="s">
        <v>22</v>
      </c>
      <c r="O300" s="87" t="s">
        <v>22</v>
      </c>
      <c r="P300" s="87" t="s">
        <v>22</v>
      </c>
      <c r="Q300" s="87" t="s">
        <v>22</v>
      </c>
      <c r="R300" s="5" t="s">
        <v>22</v>
      </c>
      <c r="S300" s="5" t="s">
        <v>22</v>
      </c>
      <c r="T300" s="4"/>
      <c r="U300" s="87" t="s">
        <v>22</v>
      </c>
      <c r="V300" s="87" t="s">
        <v>22</v>
      </c>
      <c r="W300" s="87" t="s">
        <v>22</v>
      </c>
      <c r="X300" s="87" t="s">
        <v>22</v>
      </c>
      <c r="Y300" s="5" t="s">
        <v>22</v>
      </c>
      <c r="Z300" s="5" t="s">
        <v>22</v>
      </c>
      <c r="AA300" s="4"/>
      <c r="AB300" s="87" t="s">
        <v>22</v>
      </c>
      <c r="AC300" s="87" t="s">
        <v>22</v>
      </c>
      <c r="AD300" s="87"/>
      <c r="AE300" s="87" t="s">
        <v>22</v>
      </c>
      <c r="AF300" s="87" t="s">
        <v>22</v>
      </c>
      <c r="AG300" s="87" t="s">
        <v>22</v>
      </c>
      <c r="AH300" s="87" t="s">
        <v>22</v>
      </c>
      <c r="AI300" s="5" t="s">
        <v>22</v>
      </c>
      <c r="AJ300" s="5" t="s">
        <v>22</v>
      </c>
      <c r="AK300" s="4"/>
      <c r="AL300" s="87" t="s">
        <v>22</v>
      </c>
      <c r="AM300" s="87" t="s">
        <v>22</v>
      </c>
      <c r="AN300" s="87" t="s">
        <v>22</v>
      </c>
      <c r="AO300" s="5" t="s">
        <v>22</v>
      </c>
      <c r="AP300" s="5" t="s">
        <v>22</v>
      </c>
      <c r="AQ300" s="4"/>
      <c r="AR300" s="87" t="s">
        <v>22</v>
      </c>
      <c r="AS300" s="87" t="s">
        <v>22</v>
      </c>
      <c r="AT300" s="87" t="s">
        <v>22</v>
      </c>
    </row>
    <row r="301">
      <c r="A301" s="87" t="s">
        <v>4605</v>
      </c>
      <c r="B301" s="147" t="str">
        <f> VLOOKUP($A301,datasets!$A:$B,2,0)</f>
        <v>Karwel and Markiewicz 2022, Sensors and Machine Learning Applications (4VDDTP92)</v>
      </c>
      <c r="C301" s="4" t="str">
        <f t="shared" si="1"/>
        <v>4VDDTP92.2.1</v>
      </c>
      <c r="D301" s="3" t="s">
        <v>22</v>
      </c>
      <c r="E301" s="3" t="s">
        <v>22</v>
      </c>
      <c r="F301" s="3" t="s">
        <v>4740</v>
      </c>
      <c r="G301" s="87" t="s">
        <v>22</v>
      </c>
      <c r="H301" s="87" t="s">
        <v>22</v>
      </c>
      <c r="I301" s="87" t="s">
        <v>22</v>
      </c>
      <c r="J301" s="3" t="s">
        <v>22</v>
      </c>
      <c r="K301" s="3" t="s">
        <v>22</v>
      </c>
      <c r="L301" s="4"/>
      <c r="M301" s="87" t="s">
        <v>22</v>
      </c>
      <c r="N301" s="87" t="s">
        <v>22</v>
      </c>
      <c r="O301" s="87" t="s">
        <v>22</v>
      </c>
      <c r="P301" s="87" t="s">
        <v>22</v>
      </c>
      <c r="Q301" s="87" t="s">
        <v>22</v>
      </c>
      <c r="R301" s="5" t="s">
        <v>22</v>
      </c>
      <c r="S301" s="5" t="s">
        <v>22</v>
      </c>
      <c r="T301" s="4"/>
      <c r="U301" s="87" t="s">
        <v>22</v>
      </c>
      <c r="V301" s="87" t="s">
        <v>22</v>
      </c>
      <c r="W301" s="87" t="s">
        <v>22</v>
      </c>
      <c r="X301" s="87" t="s">
        <v>22</v>
      </c>
      <c r="Y301" s="5" t="s">
        <v>22</v>
      </c>
      <c r="Z301" s="5" t="s">
        <v>22</v>
      </c>
      <c r="AA301" s="4"/>
      <c r="AB301" s="87" t="s">
        <v>22</v>
      </c>
      <c r="AC301" s="87" t="s">
        <v>22</v>
      </c>
      <c r="AD301" s="87"/>
      <c r="AE301" s="87" t="s">
        <v>22</v>
      </c>
      <c r="AF301" s="87" t="s">
        <v>22</v>
      </c>
      <c r="AG301" s="87" t="s">
        <v>22</v>
      </c>
      <c r="AH301" s="87" t="s">
        <v>22</v>
      </c>
      <c r="AI301" s="5" t="s">
        <v>22</v>
      </c>
      <c r="AJ301" s="5" t="s">
        <v>22</v>
      </c>
      <c r="AK301" s="4"/>
      <c r="AL301" s="87" t="s">
        <v>22</v>
      </c>
      <c r="AM301" s="87" t="s">
        <v>22</v>
      </c>
      <c r="AN301" s="87" t="s">
        <v>22</v>
      </c>
      <c r="AO301" s="5" t="s">
        <v>22</v>
      </c>
      <c r="AP301" s="5" t="s">
        <v>22</v>
      </c>
      <c r="AQ301" s="4"/>
      <c r="AR301" s="87" t="s">
        <v>22</v>
      </c>
      <c r="AS301" s="87" t="s">
        <v>22</v>
      </c>
      <c r="AT301" s="87" t="s">
        <v>22</v>
      </c>
    </row>
    <row r="302">
      <c r="A302" s="87" t="s">
        <v>4088</v>
      </c>
      <c r="B302" s="147" t="str">
        <f> VLOOKUP($A302,datasets!$A:$B,2,0)</f>
        <v>Kavan 2020, Geografiska Annaler: Series A, Physical Geography (EYCHKICS)</v>
      </c>
      <c r="C302" s="4" t="str">
        <f t="shared" si="1"/>
        <v>EYCHKICS.1.1</v>
      </c>
      <c r="D302" s="3" t="s">
        <v>4739</v>
      </c>
      <c r="E302" s="3" t="s">
        <v>4739</v>
      </c>
      <c r="F302" s="3" t="s">
        <v>4740</v>
      </c>
      <c r="G302" s="3" t="s">
        <v>22</v>
      </c>
      <c r="H302" s="3" t="s">
        <v>22</v>
      </c>
      <c r="I302" s="3">
        <v>0.3</v>
      </c>
      <c r="J302" s="3">
        <v>0.14</v>
      </c>
      <c r="K302" s="3" t="s">
        <v>22</v>
      </c>
      <c r="L302" s="4"/>
      <c r="M302" s="3">
        <v>8.0</v>
      </c>
      <c r="N302" s="3">
        <v>8.0</v>
      </c>
      <c r="O302" s="3" t="s">
        <v>22</v>
      </c>
      <c r="P302" s="3" t="s">
        <v>22</v>
      </c>
      <c r="Q302" s="3" t="s">
        <v>22</v>
      </c>
      <c r="R302" s="5" t="s">
        <v>22</v>
      </c>
      <c r="S302" s="5" t="s">
        <v>22</v>
      </c>
      <c r="T302" s="4"/>
      <c r="U302" s="5" t="s">
        <v>22</v>
      </c>
      <c r="V302" s="5" t="s">
        <v>22</v>
      </c>
      <c r="W302" s="5" t="s">
        <v>22</v>
      </c>
      <c r="X302" s="5" t="s">
        <v>22</v>
      </c>
      <c r="Y302" s="5" t="s">
        <v>22</v>
      </c>
      <c r="Z302" s="5" t="s">
        <v>22</v>
      </c>
      <c r="AA302" s="4"/>
      <c r="AB302" s="5" t="s">
        <v>22</v>
      </c>
      <c r="AC302" s="5" t="s">
        <v>22</v>
      </c>
      <c r="AD302" s="4"/>
      <c r="AE302" s="5" t="s">
        <v>22</v>
      </c>
      <c r="AF302" s="5" t="s">
        <v>22</v>
      </c>
      <c r="AG302" s="5" t="s">
        <v>22</v>
      </c>
      <c r="AH302" s="5" t="s">
        <v>22</v>
      </c>
      <c r="AI302" s="5" t="s">
        <v>22</v>
      </c>
      <c r="AJ302" s="5" t="s">
        <v>22</v>
      </c>
      <c r="AK302" s="4"/>
      <c r="AL302" s="5" t="s">
        <v>22</v>
      </c>
      <c r="AM302" s="5" t="s">
        <v>22</v>
      </c>
      <c r="AN302" s="5" t="s">
        <v>22</v>
      </c>
      <c r="AO302" s="5" t="s">
        <v>22</v>
      </c>
      <c r="AP302" s="5" t="s">
        <v>22</v>
      </c>
      <c r="AQ302" s="4"/>
      <c r="AR302" s="5" t="s">
        <v>22</v>
      </c>
      <c r="AS302" s="5" t="s">
        <v>22</v>
      </c>
      <c r="AT302" s="5" t="s">
        <v>22</v>
      </c>
    </row>
    <row r="303">
      <c r="A303" s="4" t="s">
        <v>4606</v>
      </c>
      <c r="B303" s="147" t="str">
        <f> VLOOKUP($A303,datasets!$A:$B,2,0)</f>
        <v>Kc et al. 2023, Applied Geomatics (GXWTLUA9)</v>
      </c>
      <c r="C303" s="4" t="str">
        <f t="shared" si="1"/>
        <v>GXWTLUA9.1.1</v>
      </c>
      <c r="D303" s="3" t="s">
        <v>4767</v>
      </c>
      <c r="E303" s="3" t="s">
        <v>4973</v>
      </c>
      <c r="F303" s="3" t="s">
        <v>4740</v>
      </c>
      <c r="G303" s="3" t="s">
        <v>22</v>
      </c>
      <c r="H303" s="3" t="s">
        <v>22</v>
      </c>
      <c r="I303" s="3" t="s">
        <v>22</v>
      </c>
      <c r="J303" s="3" t="s">
        <v>22</v>
      </c>
      <c r="K303" s="3" t="s">
        <v>22</v>
      </c>
      <c r="L303" s="4"/>
      <c r="M303" s="3" t="s">
        <v>22</v>
      </c>
      <c r="N303" s="3" t="s">
        <v>22</v>
      </c>
      <c r="O303" s="3" t="s">
        <v>22</v>
      </c>
      <c r="P303" s="3" t="s">
        <v>22</v>
      </c>
      <c r="Q303" s="3" t="s">
        <v>22</v>
      </c>
      <c r="R303" s="5" t="s">
        <v>22</v>
      </c>
      <c r="S303" s="5" t="s">
        <v>22</v>
      </c>
      <c r="T303" s="4"/>
      <c r="U303" s="87" t="s">
        <v>22</v>
      </c>
      <c r="V303" s="87" t="s">
        <v>22</v>
      </c>
      <c r="W303" s="87" t="s">
        <v>22</v>
      </c>
      <c r="X303" s="87" t="s">
        <v>22</v>
      </c>
      <c r="Y303" s="5" t="s">
        <v>22</v>
      </c>
      <c r="Z303" s="5" t="s">
        <v>22</v>
      </c>
      <c r="AA303" s="4"/>
      <c r="AB303" s="83" t="s">
        <v>4974</v>
      </c>
      <c r="AC303" s="83" t="s">
        <v>4797</v>
      </c>
      <c r="AD303" s="87"/>
      <c r="AE303" s="83" t="s">
        <v>4740</v>
      </c>
      <c r="AF303" s="87" t="s">
        <v>22</v>
      </c>
      <c r="AG303" s="87" t="s">
        <v>22</v>
      </c>
      <c r="AH303" s="87" t="s">
        <v>22</v>
      </c>
      <c r="AI303" s="5" t="s">
        <v>22</v>
      </c>
      <c r="AJ303" s="5" t="s">
        <v>22</v>
      </c>
      <c r="AK303" s="4"/>
      <c r="AL303" s="87" t="s">
        <v>22</v>
      </c>
      <c r="AM303" s="87" t="s">
        <v>22</v>
      </c>
      <c r="AN303" s="83">
        <v>17.38</v>
      </c>
      <c r="AO303" s="5" t="s">
        <v>22</v>
      </c>
      <c r="AP303" s="5" t="s">
        <v>22</v>
      </c>
      <c r="AQ303" s="87"/>
      <c r="AR303" s="83" t="s">
        <v>4743</v>
      </c>
      <c r="AS303" s="87" t="s">
        <v>22</v>
      </c>
      <c r="AT303" s="87" t="s">
        <v>22</v>
      </c>
    </row>
    <row r="304">
      <c r="A304" s="87" t="s">
        <v>4089</v>
      </c>
      <c r="B304" s="147" t="str">
        <f> VLOOKUP($A304,datasets!$A:$B,2,0)</f>
        <v>King et al. 2020, One Earth (PB8P2UVG)</v>
      </c>
      <c r="C304" s="4" t="str">
        <f t="shared" si="1"/>
        <v>PB8P2UVG.1.1</v>
      </c>
      <c r="D304" s="3" t="s">
        <v>4868</v>
      </c>
      <c r="E304" s="3" t="s">
        <v>4868</v>
      </c>
      <c r="F304" s="3" t="s">
        <v>4735</v>
      </c>
      <c r="G304" s="3" t="s">
        <v>22</v>
      </c>
      <c r="H304" s="3" t="s">
        <v>22</v>
      </c>
      <c r="I304" s="3" t="s">
        <v>22</v>
      </c>
      <c r="J304" s="3" t="s">
        <v>22</v>
      </c>
      <c r="K304" s="3">
        <v>5.0</v>
      </c>
      <c r="L304" s="4"/>
      <c r="M304" s="3" t="s">
        <v>4975</v>
      </c>
      <c r="N304" s="3">
        <v>15.0</v>
      </c>
      <c r="O304" s="151" t="s">
        <v>22</v>
      </c>
      <c r="P304" s="151" t="s">
        <v>22</v>
      </c>
      <c r="Q304" s="151" t="s">
        <v>22</v>
      </c>
      <c r="R304" s="3" t="s">
        <v>22</v>
      </c>
      <c r="S304" s="3" t="s">
        <v>22</v>
      </c>
      <c r="T304" s="4"/>
      <c r="U304" s="151" t="s">
        <v>22</v>
      </c>
      <c r="V304" s="151" t="s">
        <v>22</v>
      </c>
      <c r="W304" s="151" t="s">
        <v>22</v>
      </c>
      <c r="X304" s="151" t="s">
        <v>22</v>
      </c>
      <c r="Y304" s="3" t="s">
        <v>22</v>
      </c>
      <c r="Z304" s="3" t="s">
        <v>22</v>
      </c>
      <c r="AA304" s="4"/>
      <c r="AB304" s="151" t="s">
        <v>22</v>
      </c>
      <c r="AC304" s="151" t="s">
        <v>22</v>
      </c>
      <c r="AD304" s="4"/>
      <c r="AE304" s="151" t="s">
        <v>22</v>
      </c>
      <c r="AF304" s="151" t="s">
        <v>22</v>
      </c>
      <c r="AG304" s="151" t="s">
        <v>22</v>
      </c>
      <c r="AH304" s="151" t="s">
        <v>22</v>
      </c>
      <c r="AI304" s="5" t="s">
        <v>22</v>
      </c>
      <c r="AJ304" s="5" t="s">
        <v>22</v>
      </c>
      <c r="AK304" s="4"/>
      <c r="AL304" s="151" t="s">
        <v>22</v>
      </c>
      <c r="AM304" s="151" t="s">
        <v>22</v>
      </c>
      <c r="AN304" s="151" t="s">
        <v>22</v>
      </c>
      <c r="AO304" s="5" t="s">
        <v>22</v>
      </c>
      <c r="AP304" s="5" t="s">
        <v>22</v>
      </c>
      <c r="AQ304" s="4"/>
      <c r="AR304" s="151" t="s">
        <v>22</v>
      </c>
      <c r="AS304" s="151" t="s">
        <v>22</v>
      </c>
      <c r="AT304" s="151" t="s">
        <v>22</v>
      </c>
    </row>
    <row r="305">
      <c r="A305" s="87" t="s">
        <v>4090</v>
      </c>
      <c r="B305" s="147" t="str">
        <f> VLOOKUP($A305,datasets!$A:$B,2,0)</f>
        <v>King et al. 2020, One Earth (PB8P2UVG)</v>
      </c>
      <c r="C305" s="4" t="str">
        <f t="shared" si="1"/>
        <v>PB8P2UVG.2.1</v>
      </c>
      <c r="D305" s="3" t="s">
        <v>4868</v>
      </c>
      <c r="E305" s="3" t="s">
        <v>4868</v>
      </c>
      <c r="F305" s="3" t="s">
        <v>4735</v>
      </c>
      <c r="G305" s="3" t="s">
        <v>22</v>
      </c>
      <c r="H305" s="3" t="s">
        <v>22</v>
      </c>
      <c r="I305" s="3" t="s">
        <v>22</v>
      </c>
      <c r="J305" s="3" t="s">
        <v>22</v>
      </c>
      <c r="K305" s="3">
        <v>5.0</v>
      </c>
      <c r="L305" s="4"/>
      <c r="M305" s="3" t="s">
        <v>4975</v>
      </c>
      <c r="N305" s="3">
        <v>15.0</v>
      </c>
      <c r="O305" s="151" t="s">
        <v>22</v>
      </c>
      <c r="P305" s="151" t="s">
        <v>22</v>
      </c>
      <c r="Q305" s="151" t="s">
        <v>22</v>
      </c>
      <c r="R305" s="3" t="s">
        <v>22</v>
      </c>
      <c r="S305" s="3" t="s">
        <v>22</v>
      </c>
      <c r="T305" s="4"/>
      <c r="U305" s="151" t="s">
        <v>22</v>
      </c>
      <c r="V305" s="151" t="s">
        <v>22</v>
      </c>
      <c r="W305" s="151" t="s">
        <v>22</v>
      </c>
      <c r="X305" s="151" t="s">
        <v>22</v>
      </c>
      <c r="Y305" s="3" t="s">
        <v>22</v>
      </c>
      <c r="Z305" s="3" t="s">
        <v>22</v>
      </c>
      <c r="AA305" s="4"/>
      <c r="AB305" s="151" t="s">
        <v>22</v>
      </c>
      <c r="AC305" s="151" t="s">
        <v>22</v>
      </c>
      <c r="AD305" s="4"/>
      <c r="AE305" s="151" t="s">
        <v>22</v>
      </c>
      <c r="AF305" s="151" t="s">
        <v>22</v>
      </c>
      <c r="AG305" s="151" t="s">
        <v>22</v>
      </c>
      <c r="AH305" s="151" t="s">
        <v>22</v>
      </c>
      <c r="AI305" s="5" t="s">
        <v>22</v>
      </c>
      <c r="AJ305" s="5" t="s">
        <v>22</v>
      </c>
      <c r="AK305" s="4"/>
      <c r="AL305" s="151" t="s">
        <v>22</v>
      </c>
      <c r="AM305" s="151" t="s">
        <v>22</v>
      </c>
      <c r="AN305" s="151" t="s">
        <v>22</v>
      </c>
      <c r="AO305" s="5" t="s">
        <v>22</v>
      </c>
      <c r="AP305" s="5" t="s">
        <v>22</v>
      </c>
      <c r="AQ305" s="4"/>
      <c r="AR305" s="151" t="s">
        <v>22</v>
      </c>
      <c r="AS305" s="151" t="s">
        <v>22</v>
      </c>
      <c r="AT305" s="151" t="s">
        <v>22</v>
      </c>
    </row>
    <row r="306">
      <c r="A306" s="87" t="s">
        <v>4091</v>
      </c>
      <c r="B306" s="147" t="str">
        <f> VLOOKUP($A306,datasets!$A:$B,2,0)</f>
        <v>King et al. 2020, One Earth (PB8P2UVG)</v>
      </c>
      <c r="C306" s="4" t="str">
        <f t="shared" si="1"/>
        <v>PB8P2UVG.3.1</v>
      </c>
      <c r="D306" s="3" t="s">
        <v>4868</v>
      </c>
      <c r="E306" s="3" t="s">
        <v>4868</v>
      </c>
      <c r="F306" s="3" t="s">
        <v>4735</v>
      </c>
      <c r="G306" s="3" t="s">
        <v>22</v>
      </c>
      <c r="H306" s="3" t="s">
        <v>22</v>
      </c>
      <c r="I306" s="3" t="s">
        <v>22</v>
      </c>
      <c r="J306" s="3" t="s">
        <v>22</v>
      </c>
      <c r="K306" s="3">
        <v>5.0</v>
      </c>
      <c r="L306" s="4"/>
      <c r="M306" s="3" t="s">
        <v>4975</v>
      </c>
      <c r="N306" s="3">
        <v>15.0</v>
      </c>
      <c r="O306" s="151" t="s">
        <v>22</v>
      </c>
      <c r="P306" s="151" t="s">
        <v>22</v>
      </c>
      <c r="Q306" s="151" t="s">
        <v>22</v>
      </c>
      <c r="R306" s="3" t="s">
        <v>22</v>
      </c>
      <c r="S306" s="3" t="s">
        <v>22</v>
      </c>
      <c r="T306" s="4"/>
      <c r="U306" s="151" t="s">
        <v>22</v>
      </c>
      <c r="V306" s="151" t="s">
        <v>22</v>
      </c>
      <c r="W306" s="151" t="s">
        <v>22</v>
      </c>
      <c r="X306" s="151" t="s">
        <v>22</v>
      </c>
      <c r="Y306" s="3" t="s">
        <v>22</v>
      </c>
      <c r="Z306" s="3" t="s">
        <v>22</v>
      </c>
      <c r="AA306" s="4"/>
      <c r="AB306" s="151" t="s">
        <v>22</v>
      </c>
      <c r="AC306" s="151" t="s">
        <v>22</v>
      </c>
      <c r="AD306" s="4"/>
      <c r="AE306" s="151" t="s">
        <v>22</v>
      </c>
      <c r="AF306" s="151" t="s">
        <v>22</v>
      </c>
      <c r="AG306" s="151" t="s">
        <v>22</v>
      </c>
      <c r="AH306" s="151" t="s">
        <v>22</v>
      </c>
      <c r="AI306" s="5" t="s">
        <v>22</v>
      </c>
      <c r="AJ306" s="5" t="s">
        <v>22</v>
      </c>
      <c r="AK306" s="4"/>
      <c r="AL306" s="151" t="s">
        <v>22</v>
      </c>
      <c r="AM306" s="151" t="s">
        <v>22</v>
      </c>
      <c r="AN306" s="151" t="s">
        <v>22</v>
      </c>
      <c r="AO306" s="5" t="s">
        <v>22</v>
      </c>
      <c r="AP306" s="5" t="s">
        <v>22</v>
      </c>
      <c r="AQ306" s="4"/>
      <c r="AR306" s="151" t="s">
        <v>22</v>
      </c>
      <c r="AS306" s="151" t="s">
        <v>22</v>
      </c>
      <c r="AT306" s="151" t="s">
        <v>22</v>
      </c>
    </row>
    <row r="307">
      <c r="A307" s="87" t="s">
        <v>4092</v>
      </c>
      <c r="B307" s="147" t="str">
        <f> VLOOKUP($A307,datasets!$A:$B,2,0)</f>
        <v>King et al. 2020, One Earth (PB8P2UVG)</v>
      </c>
      <c r="C307" s="4" t="str">
        <f t="shared" si="1"/>
        <v>PB8P2UVG.4.1</v>
      </c>
      <c r="D307" s="3" t="s">
        <v>4868</v>
      </c>
      <c r="E307" s="3" t="s">
        <v>4868</v>
      </c>
      <c r="F307" s="3" t="s">
        <v>4735</v>
      </c>
      <c r="G307" s="3" t="s">
        <v>22</v>
      </c>
      <c r="H307" s="3" t="s">
        <v>22</v>
      </c>
      <c r="I307" s="3" t="s">
        <v>22</v>
      </c>
      <c r="J307" s="3" t="s">
        <v>22</v>
      </c>
      <c r="K307" s="3">
        <v>5.0</v>
      </c>
      <c r="L307" s="4"/>
      <c r="M307" s="3" t="s">
        <v>4975</v>
      </c>
      <c r="N307" s="3">
        <v>15.0</v>
      </c>
      <c r="O307" s="151" t="s">
        <v>22</v>
      </c>
      <c r="P307" s="151" t="s">
        <v>22</v>
      </c>
      <c r="Q307" s="151" t="s">
        <v>22</v>
      </c>
      <c r="R307" s="3" t="s">
        <v>22</v>
      </c>
      <c r="S307" s="3" t="s">
        <v>22</v>
      </c>
      <c r="T307" s="4"/>
      <c r="U307" s="151" t="s">
        <v>22</v>
      </c>
      <c r="V307" s="151" t="s">
        <v>22</v>
      </c>
      <c r="W307" s="151" t="s">
        <v>22</v>
      </c>
      <c r="X307" s="151" t="s">
        <v>22</v>
      </c>
      <c r="Y307" s="3" t="s">
        <v>22</v>
      </c>
      <c r="Z307" s="3" t="s">
        <v>22</v>
      </c>
      <c r="AA307" s="4"/>
      <c r="AB307" s="151" t="s">
        <v>22</v>
      </c>
      <c r="AC307" s="151" t="s">
        <v>22</v>
      </c>
      <c r="AD307" s="4"/>
      <c r="AE307" s="151" t="s">
        <v>22</v>
      </c>
      <c r="AF307" s="151" t="s">
        <v>22</v>
      </c>
      <c r="AG307" s="151" t="s">
        <v>22</v>
      </c>
      <c r="AH307" s="151" t="s">
        <v>22</v>
      </c>
      <c r="AI307" s="5" t="s">
        <v>22</v>
      </c>
      <c r="AJ307" s="5" t="s">
        <v>22</v>
      </c>
      <c r="AK307" s="4"/>
      <c r="AL307" s="151" t="s">
        <v>22</v>
      </c>
      <c r="AM307" s="151" t="s">
        <v>22</v>
      </c>
      <c r="AN307" s="151" t="s">
        <v>22</v>
      </c>
      <c r="AO307" s="5" t="s">
        <v>22</v>
      </c>
      <c r="AP307" s="5" t="s">
        <v>22</v>
      </c>
      <c r="AQ307" s="4"/>
      <c r="AR307" s="151" t="s">
        <v>22</v>
      </c>
      <c r="AS307" s="151" t="s">
        <v>22</v>
      </c>
      <c r="AT307" s="151" t="s">
        <v>22</v>
      </c>
    </row>
    <row r="308">
      <c r="A308" s="87" t="s">
        <v>4093</v>
      </c>
      <c r="B308" s="147" t="str">
        <f> VLOOKUP($A308,datasets!$A:$B,2,0)</f>
        <v>King et al. 2020, One Earth (PB8P2UVG)</v>
      </c>
      <c r="C308" s="4" t="str">
        <f t="shared" si="1"/>
        <v>PB8P2UVG.5.1</v>
      </c>
      <c r="D308" s="3" t="s">
        <v>4868</v>
      </c>
      <c r="E308" s="3" t="s">
        <v>4868</v>
      </c>
      <c r="F308" s="3" t="s">
        <v>4735</v>
      </c>
      <c r="G308" s="3" t="s">
        <v>22</v>
      </c>
      <c r="H308" s="3" t="s">
        <v>22</v>
      </c>
      <c r="I308" s="3" t="s">
        <v>22</v>
      </c>
      <c r="J308" s="3" t="s">
        <v>22</v>
      </c>
      <c r="K308" s="3">
        <v>5.0</v>
      </c>
      <c r="L308" s="4"/>
      <c r="M308" s="3" t="s">
        <v>4975</v>
      </c>
      <c r="N308" s="3">
        <v>15.0</v>
      </c>
      <c r="O308" s="151" t="s">
        <v>22</v>
      </c>
      <c r="P308" s="151" t="s">
        <v>22</v>
      </c>
      <c r="Q308" s="151" t="s">
        <v>22</v>
      </c>
      <c r="R308" s="3" t="s">
        <v>22</v>
      </c>
      <c r="S308" s="3" t="s">
        <v>22</v>
      </c>
      <c r="T308" s="4"/>
      <c r="U308" s="151" t="s">
        <v>22</v>
      </c>
      <c r="V308" s="151" t="s">
        <v>22</v>
      </c>
      <c r="W308" s="151" t="s">
        <v>22</v>
      </c>
      <c r="X308" s="151" t="s">
        <v>22</v>
      </c>
      <c r="Y308" s="3" t="s">
        <v>22</v>
      </c>
      <c r="Z308" s="3" t="s">
        <v>22</v>
      </c>
      <c r="AA308" s="4"/>
      <c r="AB308" s="151" t="s">
        <v>22</v>
      </c>
      <c r="AC308" s="151" t="s">
        <v>22</v>
      </c>
      <c r="AD308" s="4"/>
      <c r="AE308" s="151" t="s">
        <v>22</v>
      </c>
      <c r="AF308" s="151" t="s">
        <v>22</v>
      </c>
      <c r="AG308" s="151" t="s">
        <v>22</v>
      </c>
      <c r="AH308" s="151" t="s">
        <v>22</v>
      </c>
      <c r="AI308" s="5" t="s">
        <v>22</v>
      </c>
      <c r="AJ308" s="5" t="s">
        <v>22</v>
      </c>
      <c r="AK308" s="4"/>
      <c r="AL308" s="151" t="s">
        <v>22</v>
      </c>
      <c r="AM308" s="151" t="s">
        <v>22</v>
      </c>
      <c r="AN308" s="151" t="s">
        <v>22</v>
      </c>
      <c r="AO308" s="5" t="s">
        <v>22</v>
      </c>
      <c r="AP308" s="5" t="s">
        <v>22</v>
      </c>
      <c r="AQ308" s="4"/>
      <c r="AR308" s="151" t="s">
        <v>22</v>
      </c>
      <c r="AS308" s="151" t="s">
        <v>22</v>
      </c>
      <c r="AT308" s="151" t="s">
        <v>22</v>
      </c>
    </row>
    <row r="309">
      <c r="A309" s="87" t="s">
        <v>4095</v>
      </c>
      <c r="B309" s="147" t="str">
        <f> VLOOKUP($A309,datasets!$A:$B,2,0)</f>
        <v>King et al. 2020, One Earth (PB8P2UVG)</v>
      </c>
      <c r="C309" s="4" t="str">
        <f t="shared" si="1"/>
        <v>PB8P2UVG.6.1</v>
      </c>
      <c r="D309" s="3" t="s">
        <v>4868</v>
      </c>
      <c r="E309" s="3" t="s">
        <v>4868</v>
      </c>
      <c r="F309" s="3" t="s">
        <v>4735</v>
      </c>
      <c r="G309" s="3" t="s">
        <v>22</v>
      </c>
      <c r="H309" s="3" t="s">
        <v>22</v>
      </c>
      <c r="I309" s="3" t="s">
        <v>22</v>
      </c>
      <c r="J309" s="3" t="s">
        <v>22</v>
      </c>
      <c r="K309" s="3">
        <v>5.0</v>
      </c>
      <c r="L309" s="4"/>
      <c r="M309" s="3" t="s">
        <v>4975</v>
      </c>
      <c r="N309" s="3">
        <v>15.0</v>
      </c>
      <c r="O309" s="151" t="s">
        <v>22</v>
      </c>
      <c r="P309" s="151" t="s">
        <v>22</v>
      </c>
      <c r="Q309" s="151" t="s">
        <v>22</v>
      </c>
      <c r="R309" s="3" t="s">
        <v>22</v>
      </c>
      <c r="S309" s="3" t="s">
        <v>22</v>
      </c>
      <c r="T309" s="4"/>
      <c r="U309" s="151" t="s">
        <v>22</v>
      </c>
      <c r="V309" s="151" t="s">
        <v>22</v>
      </c>
      <c r="W309" s="151" t="s">
        <v>22</v>
      </c>
      <c r="X309" s="151" t="s">
        <v>22</v>
      </c>
      <c r="Y309" s="3" t="s">
        <v>22</v>
      </c>
      <c r="Z309" s="3" t="s">
        <v>22</v>
      </c>
      <c r="AA309" s="4"/>
      <c r="AB309" s="151" t="s">
        <v>22</v>
      </c>
      <c r="AC309" s="151" t="s">
        <v>22</v>
      </c>
      <c r="AD309" s="4"/>
      <c r="AE309" s="151" t="s">
        <v>22</v>
      </c>
      <c r="AF309" s="151" t="s">
        <v>22</v>
      </c>
      <c r="AG309" s="151" t="s">
        <v>22</v>
      </c>
      <c r="AH309" s="151" t="s">
        <v>22</v>
      </c>
      <c r="AI309" s="5" t="s">
        <v>22</v>
      </c>
      <c r="AJ309" s="5" t="s">
        <v>22</v>
      </c>
      <c r="AK309" s="4"/>
      <c r="AL309" s="151" t="s">
        <v>22</v>
      </c>
      <c r="AM309" s="151" t="s">
        <v>22</v>
      </c>
      <c r="AN309" s="151" t="s">
        <v>22</v>
      </c>
      <c r="AO309" s="5" t="s">
        <v>22</v>
      </c>
      <c r="AP309" s="5" t="s">
        <v>22</v>
      </c>
      <c r="AQ309" s="4"/>
      <c r="AR309" s="151" t="s">
        <v>22</v>
      </c>
      <c r="AS309" s="151" t="s">
        <v>22</v>
      </c>
      <c r="AT309" s="151" t="s">
        <v>22</v>
      </c>
    </row>
    <row r="310">
      <c r="A310" s="87" t="s">
        <v>2117</v>
      </c>
      <c r="B310" s="147" t="str">
        <f> VLOOKUP($A310,datasets!$A:$B,2,0)</f>
        <v>King et al. 2023, Journal of Glaciology (29T845PG)</v>
      </c>
      <c r="C310" s="4" t="str">
        <f t="shared" si="1"/>
        <v>29T845PG.1.1</v>
      </c>
      <c r="D310" s="3" t="s">
        <v>4886</v>
      </c>
      <c r="E310" s="3" t="s">
        <v>4804</v>
      </c>
      <c r="F310" s="3" t="s">
        <v>4735</v>
      </c>
      <c r="G310" s="3" t="s">
        <v>22</v>
      </c>
      <c r="H310" s="3" t="s">
        <v>22</v>
      </c>
      <c r="I310" s="3" t="s">
        <v>22</v>
      </c>
      <c r="J310" s="3" t="s">
        <v>22</v>
      </c>
      <c r="K310" s="3" t="s">
        <v>22</v>
      </c>
      <c r="L310" s="4"/>
      <c r="M310" s="3" t="s">
        <v>22</v>
      </c>
      <c r="N310" s="3" t="s">
        <v>22</v>
      </c>
      <c r="O310" s="3" t="s">
        <v>22</v>
      </c>
      <c r="P310" s="3" t="s">
        <v>22</v>
      </c>
      <c r="Q310" s="3" t="s">
        <v>22</v>
      </c>
      <c r="R310" s="3" t="s">
        <v>22</v>
      </c>
      <c r="S310" s="3" t="s">
        <v>22</v>
      </c>
      <c r="T310" s="4"/>
      <c r="U310" s="3" t="s">
        <v>22</v>
      </c>
      <c r="V310" s="3" t="s">
        <v>22</v>
      </c>
      <c r="W310" s="3" t="s">
        <v>22</v>
      </c>
      <c r="X310" s="3" t="s">
        <v>22</v>
      </c>
      <c r="Y310" s="3" t="s">
        <v>22</v>
      </c>
      <c r="Z310" s="3" t="s">
        <v>22</v>
      </c>
      <c r="AA310" s="4"/>
      <c r="AB310" s="3" t="s">
        <v>22</v>
      </c>
      <c r="AC310" s="3" t="s">
        <v>22</v>
      </c>
      <c r="AD310" s="4"/>
      <c r="AE310" s="3" t="s">
        <v>22</v>
      </c>
      <c r="AF310" s="3" t="s">
        <v>22</v>
      </c>
      <c r="AG310" s="3" t="s">
        <v>22</v>
      </c>
      <c r="AH310" s="3" t="s">
        <v>22</v>
      </c>
      <c r="AI310" s="5" t="s">
        <v>22</v>
      </c>
      <c r="AJ310" s="5" t="s">
        <v>22</v>
      </c>
      <c r="AK310" s="4"/>
      <c r="AL310" s="3" t="s">
        <v>22</v>
      </c>
      <c r="AM310" s="3" t="s">
        <v>22</v>
      </c>
      <c r="AN310" s="3" t="s">
        <v>22</v>
      </c>
      <c r="AO310" s="5" t="s">
        <v>22</v>
      </c>
      <c r="AP310" s="5" t="s">
        <v>22</v>
      </c>
      <c r="AQ310" s="4"/>
      <c r="AR310" s="3" t="s">
        <v>22</v>
      </c>
      <c r="AS310" s="87" t="s">
        <v>4976</v>
      </c>
      <c r="AT310" s="87" t="s">
        <v>4977</v>
      </c>
    </row>
    <row r="311">
      <c r="A311" s="87" t="s">
        <v>2119</v>
      </c>
      <c r="B311" s="147" t="str">
        <f> VLOOKUP($A311,datasets!$A:$B,2,0)</f>
        <v>King et al. 2023, Journal of Glaciology (29T845PG)</v>
      </c>
      <c r="C311" s="4" t="str">
        <f t="shared" si="1"/>
        <v>29T845PG.2.1</v>
      </c>
      <c r="D311" s="3" t="s">
        <v>4886</v>
      </c>
      <c r="E311" s="3" t="s">
        <v>4804</v>
      </c>
      <c r="F311" s="3" t="s">
        <v>4735</v>
      </c>
      <c r="G311" s="3" t="s">
        <v>22</v>
      </c>
      <c r="H311" s="3" t="s">
        <v>22</v>
      </c>
      <c r="I311" s="3" t="s">
        <v>22</v>
      </c>
      <c r="J311" s="3" t="s">
        <v>22</v>
      </c>
      <c r="K311" s="3" t="s">
        <v>22</v>
      </c>
      <c r="L311" s="4"/>
      <c r="M311" s="3" t="s">
        <v>22</v>
      </c>
      <c r="N311" s="3" t="s">
        <v>22</v>
      </c>
      <c r="O311" s="3" t="s">
        <v>22</v>
      </c>
      <c r="P311" s="3" t="s">
        <v>22</v>
      </c>
      <c r="Q311" s="3" t="s">
        <v>22</v>
      </c>
      <c r="R311" s="3" t="s">
        <v>22</v>
      </c>
      <c r="S311" s="3" t="s">
        <v>22</v>
      </c>
      <c r="T311" s="4"/>
      <c r="U311" s="3" t="s">
        <v>22</v>
      </c>
      <c r="V311" s="3" t="s">
        <v>22</v>
      </c>
      <c r="W311" s="3" t="s">
        <v>22</v>
      </c>
      <c r="X311" s="3" t="s">
        <v>22</v>
      </c>
      <c r="Y311" s="3" t="s">
        <v>22</v>
      </c>
      <c r="Z311" s="3" t="s">
        <v>22</v>
      </c>
      <c r="AA311" s="4"/>
      <c r="AB311" s="3" t="s">
        <v>22</v>
      </c>
      <c r="AC311" s="3" t="s">
        <v>22</v>
      </c>
      <c r="AD311" s="4"/>
      <c r="AE311" s="3" t="s">
        <v>22</v>
      </c>
      <c r="AF311" s="3" t="s">
        <v>22</v>
      </c>
      <c r="AG311" s="3" t="s">
        <v>22</v>
      </c>
      <c r="AH311" s="3" t="s">
        <v>22</v>
      </c>
      <c r="AI311" s="5" t="s">
        <v>22</v>
      </c>
      <c r="AJ311" s="5" t="s">
        <v>22</v>
      </c>
      <c r="AK311" s="4"/>
      <c r="AL311" s="3" t="s">
        <v>22</v>
      </c>
      <c r="AM311" s="3" t="s">
        <v>22</v>
      </c>
      <c r="AN311" s="3" t="s">
        <v>22</v>
      </c>
      <c r="AO311" s="5" t="s">
        <v>22</v>
      </c>
      <c r="AP311" s="5" t="s">
        <v>22</v>
      </c>
      <c r="AQ311" s="4"/>
      <c r="AR311" s="3" t="s">
        <v>22</v>
      </c>
      <c r="AS311" s="87" t="s">
        <v>4976</v>
      </c>
      <c r="AT311" s="87" t="s">
        <v>4977</v>
      </c>
    </row>
    <row r="312">
      <c r="A312" s="87" t="s">
        <v>2121</v>
      </c>
      <c r="B312" s="147" t="str">
        <f> VLOOKUP($A312,datasets!$A:$B,2,0)</f>
        <v>King et al. 2023, Journal of Glaciology (29T845PG)</v>
      </c>
      <c r="C312" s="4" t="str">
        <f t="shared" si="1"/>
        <v>29T845PG.3.1</v>
      </c>
      <c r="D312" s="3" t="s">
        <v>4886</v>
      </c>
      <c r="E312" s="3" t="s">
        <v>4804</v>
      </c>
      <c r="F312" s="3" t="s">
        <v>4735</v>
      </c>
      <c r="G312" s="3" t="s">
        <v>22</v>
      </c>
      <c r="H312" s="3" t="s">
        <v>22</v>
      </c>
      <c r="I312" s="3" t="s">
        <v>22</v>
      </c>
      <c r="J312" s="3" t="s">
        <v>22</v>
      </c>
      <c r="K312" s="3" t="s">
        <v>22</v>
      </c>
      <c r="L312" s="4"/>
      <c r="M312" s="3" t="s">
        <v>22</v>
      </c>
      <c r="N312" s="3" t="s">
        <v>22</v>
      </c>
      <c r="O312" s="3" t="s">
        <v>22</v>
      </c>
      <c r="P312" s="3" t="s">
        <v>22</v>
      </c>
      <c r="Q312" s="3" t="s">
        <v>22</v>
      </c>
      <c r="R312" s="3" t="s">
        <v>22</v>
      </c>
      <c r="S312" s="3" t="s">
        <v>22</v>
      </c>
      <c r="T312" s="4"/>
      <c r="U312" s="3" t="s">
        <v>22</v>
      </c>
      <c r="V312" s="3" t="s">
        <v>22</v>
      </c>
      <c r="W312" s="3" t="s">
        <v>22</v>
      </c>
      <c r="X312" s="3" t="s">
        <v>22</v>
      </c>
      <c r="Y312" s="3" t="s">
        <v>22</v>
      </c>
      <c r="Z312" s="3" t="s">
        <v>22</v>
      </c>
      <c r="AA312" s="4"/>
      <c r="AB312" s="3" t="s">
        <v>22</v>
      </c>
      <c r="AC312" s="3" t="s">
        <v>22</v>
      </c>
      <c r="AD312" s="4"/>
      <c r="AE312" s="3" t="s">
        <v>22</v>
      </c>
      <c r="AF312" s="3" t="s">
        <v>22</v>
      </c>
      <c r="AG312" s="3" t="s">
        <v>22</v>
      </c>
      <c r="AH312" s="3" t="s">
        <v>22</v>
      </c>
      <c r="AI312" s="5" t="s">
        <v>22</v>
      </c>
      <c r="AJ312" s="5" t="s">
        <v>22</v>
      </c>
      <c r="AK312" s="4"/>
      <c r="AL312" s="3" t="s">
        <v>22</v>
      </c>
      <c r="AM312" s="3" t="s">
        <v>22</v>
      </c>
      <c r="AN312" s="3" t="s">
        <v>22</v>
      </c>
      <c r="AO312" s="5" t="s">
        <v>22</v>
      </c>
      <c r="AP312" s="5" t="s">
        <v>22</v>
      </c>
      <c r="AQ312" s="4"/>
      <c r="AR312" s="3" t="s">
        <v>22</v>
      </c>
      <c r="AS312" s="87" t="s">
        <v>4976</v>
      </c>
      <c r="AT312" s="87" t="s">
        <v>4977</v>
      </c>
    </row>
    <row r="313">
      <c r="A313" s="4" t="s">
        <v>4096</v>
      </c>
      <c r="B313" s="147" t="str">
        <f> VLOOKUP($A313,datasets!$A:$B,2,0)</f>
        <v>Klimetzek et al. 2021, Remote Sensing (UHTXA8J6)</v>
      </c>
      <c r="C313" s="4" t="str">
        <f t="shared" si="1"/>
        <v>UHTXA8J6.1.1</v>
      </c>
      <c r="D313" s="3" t="s">
        <v>4794</v>
      </c>
      <c r="E313" s="3" t="s">
        <v>4794</v>
      </c>
      <c r="F313" s="3" t="s">
        <v>4735</v>
      </c>
      <c r="G313" s="3" t="s">
        <v>22</v>
      </c>
      <c r="H313" s="3" t="s">
        <v>22</v>
      </c>
      <c r="I313" s="3" t="s">
        <v>22</v>
      </c>
      <c r="J313" s="3" t="s">
        <v>22</v>
      </c>
      <c r="K313" s="3" t="s">
        <v>22</v>
      </c>
      <c r="L313" s="4"/>
      <c r="M313" s="3">
        <v>67.0</v>
      </c>
      <c r="N313" s="3">
        <v>67.0</v>
      </c>
      <c r="O313" s="3">
        <v>1.5</v>
      </c>
      <c r="P313" s="3" t="s">
        <v>22</v>
      </c>
      <c r="Q313" s="3" t="s">
        <v>22</v>
      </c>
      <c r="R313" s="3" t="s">
        <v>22</v>
      </c>
      <c r="S313" s="3" t="s">
        <v>22</v>
      </c>
      <c r="T313" s="4"/>
      <c r="U313" s="3" t="s">
        <v>22</v>
      </c>
      <c r="V313" s="3" t="s">
        <v>22</v>
      </c>
      <c r="W313" s="3" t="s">
        <v>22</v>
      </c>
      <c r="X313" s="3" t="s">
        <v>22</v>
      </c>
      <c r="Y313" s="3" t="s">
        <v>22</v>
      </c>
      <c r="Z313" s="3" t="s">
        <v>22</v>
      </c>
      <c r="AA313" s="4"/>
      <c r="AB313" s="3" t="s">
        <v>22</v>
      </c>
      <c r="AC313" s="3" t="s">
        <v>22</v>
      </c>
      <c r="AD313" s="4"/>
      <c r="AE313" s="3" t="s">
        <v>22</v>
      </c>
      <c r="AF313" s="3" t="s">
        <v>22</v>
      </c>
      <c r="AG313" s="3" t="s">
        <v>22</v>
      </c>
      <c r="AH313" s="3" t="s">
        <v>22</v>
      </c>
      <c r="AI313" s="5" t="s">
        <v>22</v>
      </c>
      <c r="AJ313" s="5" t="s">
        <v>22</v>
      </c>
      <c r="AK313" s="4"/>
      <c r="AL313" s="3" t="s">
        <v>22</v>
      </c>
      <c r="AM313" s="3" t="s">
        <v>22</v>
      </c>
      <c r="AN313" s="3" t="s">
        <v>22</v>
      </c>
      <c r="AO313" s="3">
        <v>1.5</v>
      </c>
      <c r="AP313" s="3" t="s">
        <v>22</v>
      </c>
      <c r="AQ313" s="4"/>
      <c r="AR313" s="3" t="s">
        <v>4743</v>
      </c>
      <c r="AS313" s="3" t="s">
        <v>22</v>
      </c>
      <c r="AT313" s="3" t="s">
        <v>4978</v>
      </c>
    </row>
    <row r="314">
      <c r="A314" s="4" t="s">
        <v>2140</v>
      </c>
      <c r="B314" s="147" t="str">
        <f> VLOOKUP($A314,datasets!$A:$B,2,0)</f>
        <v>Knuth et al. 2023, Remote Sensing of Environment (7JEVHID6)</v>
      </c>
      <c r="C314" s="4" t="str">
        <f t="shared" si="1"/>
        <v>7JEVHID6.1.1</v>
      </c>
      <c r="D314" s="3" t="s">
        <v>4849</v>
      </c>
      <c r="E314" s="3" t="s">
        <v>4849</v>
      </c>
      <c r="F314" s="3" t="s">
        <v>4735</v>
      </c>
      <c r="G314" s="3" t="s">
        <v>22</v>
      </c>
      <c r="H314" s="3" t="s">
        <v>22</v>
      </c>
      <c r="I314" s="3">
        <v>0.04</v>
      </c>
      <c r="J314" s="3" t="s">
        <v>22</v>
      </c>
      <c r="K314" s="3" t="s">
        <v>22</v>
      </c>
      <c r="L314" s="4"/>
      <c r="M314" s="87" t="s">
        <v>22</v>
      </c>
      <c r="N314" s="87" t="s">
        <v>22</v>
      </c>
      <c r="O314" s="87" t="s">
        <v>22</v>
      </c>
      <c r="P314" s="87" t="s">
        <v>22</v>
      </c>
      <c r="Q314" s="87" t="s">
        <v>22</v>
      </c>
      <c r="R314" s="87" t="s">
        <v>22</v>
      </c>
      <c r="S314" s="16">
        <v>0.15</v>
      </c>
      <c r="T314" s="4"/>
      <c r="U314" s="87" t="s">
        <v>22</v>
      </c>
      <c r="V314" s="87" t="s">
        <v>22</v>
      </c>
      <c r="W314" s="87" t="s">
        <v>22</v>
      </c>
      <c r="X314" s="87" t="s">
        <v>22</v>
      </c>
      <c r="Y314" s="87" t="s">
        <v>22</v>
      </c>
      <c r="Z314" s="87" t="s">
        <v>22</v>
      </c>
      <c r="AA314" s="4"/>
      <c r="AB314" s="3" t="s">
        <v>4733</v>
      </c>
      <c r="AC314" s="3" t="s">
        <v>4734</v>
      </c>
      <c r="AD314" s="4"/>
      <c r="AE314" s="3" t="s">
        <v>4735</v>
      </c>
      <c r="AF314" s="3" t="s">
        <v>22</v>
      </c>
      <c r="AG314" s="3" t="s">
        <v>22</v>
      </c>
      <c r="AH314" s="172">
        <v>0.04</v>
      </c>
      <c r="AI314" s="3" t="s">
        <v>22</v>
      </c>
      <c r="AJ314" s="3" t="s">
        <v>22</v>
      </c>
      <c r="AK314" s="4"/>
      <c r="AL314" s="3" t="s">
        <v>22</v>
      </c>
      <c r="AM314" s="3" t="s">
        <v>22</v>
      </c>
      <c r="AN314" s="16">
        <v>0.32</v>
      </c>
      <c r="AO314" s="3" t="s">
        <v>22</v>
      </c>
      <c r="AP314" s="3" t="s">
        <v>22</v>
      </c>
      <c r="AQ314" s="4"/>
      <c r="AR314" s="3" t="s">
        <v>4778</v>
      </c>
      <c r="AS314" s="5" t="s">
        <v>4979</v>
      </c>
      <c r="AT314" s="16" t="s">
        <v>22</v>
      </c>
    </row>
    <row r="315">
      <c r="A315" s="4" t="s">
        <v>2142</v>
      </c>
      <c r="B315" s="147" t="str">
        <f> VLOOKUP($A315,datasets!$A:$B,2,0)</f>
        <v>Knuth et al. 2023, Remote Sensing of Environment (7JEVHID6)</v>
      </c>
      <c r="C315" s="4" t="str">
        <f t="shared" si="1"/>
        <v>7JEVHID6.2.1</v>
      </c>
      <c r="D315" s="3" t="s">
        <v>4868</v>
      </c>
      <c r="E315" s="3" t="s">
        <v>4868</v>
      </c>
      <c r="F315" s="3" t="s">
        <v>4735</v>
      </c>
      <c r="G315" s="3" t="s">
        <v>22</v>
      </c>
      <c r="H315" s="3" t="s">
        <v>22</v>
      </c>
      <c r="I315" s="3" t="s">
        <v>22</v>
      </c>
      <c r="J315" s="3" t="s">
        <v>22</v>
      </c>
      <c r="K315" s="3" t="s">
        <v>22</v>
      </c>
      <c r="L315" s="4"/>
      <c r="M315" s="87" t="s">
        <v>22</v>
      </c>
      <c r="N315" s="87" t="s">
        <v>22</v>
      </c>
      <c r="O315" s="87" t="s">
        <v>22</v>
      </c>
      <c r="P315" s="87" t="s">
        <v>22</v>
      </c>
      <c r="Q315" s="87" t="s">
        <v>22</v>
      </c>
      <c r="R315" s="87" t="s">
        <v>22</v>
      </c>
      <c r="S315" s="173">
        <v>0.14302</v>
      </c>
      <c r="T315" s="4"/>
      <c r="U315" s="87" t="s">
        <v>22</v>
      </c>
      <c r="V315" s="87" t="s">
        <v>22</v>
      </c>
      <c r="W315" s="87" t="s">
        <v>22</v>
      </c>
      <c r="X315" s="87" t="s">
        <v>22</v>
      </c>
      <c r="Y315" s="87" t="s">
        <v>22</v>
      </c>
      <c r="Z315" s="87" t="s">
        <v>22</v>
      </c>
      <c r="AA315" s="4"/>
      <c r="AB315" s="3" t="s">
        <v>4868</v>
      </c>
      <c r="AC315" s="3" t="s">
        <v>4869</v>
      </c>
      <c r="AD315" s="4"/>
      <c r="AE315" s="3" t="s">
        <v>4735</v>
      </c>
      <c r="AF315" s="3" t="s">
        <v>22</v>
      </c>
      <c r="AG315" s="3" t="s">
        <v>22</v>
      </c>
      <c r="AH315" s="3" t="s">
        <v>22</v>
      </c>
      <c r="AI315" s="3" t="s">
        <v>22</v>
      </c>
      <c r="AJ315" s="3" t="s">
        <v>22</v>
      </c>
      <c r="AK315" s="4"/>
      <c r="AL315" s="3" t="s">
        <v>22</v>
      </c>
      <c r="AM315" s="3" t="s">
        <v>22</v>
      </c>
      <c r="AN315" s="3">
        <v>0.49</v>
      </c>
      <c r="AO315" s="3" t="s">
        <v>22</v>
      </c>
      <c r="AP315" s="3" t="s">
        <v>22</v>
      </c>
      <c r="AQ315" s="4"/>
      <c r="AR315" s="3" t="s">
        <v>4778</v>
      </c>
      <c r="AS315" s="5" t="s">
        <v>4979</v>
      </c>
      <c r="AT315" s="3" t="s">
        <v>4980</v>
      </c>
    </row>
    <row r="316">
      <c r="A316" s="3" t="s">
        <v>2144</v>
      </c>
      <c r="B316" s="147" t="str">
        <f> VLOOKUP($A316,datasets!$A:$B,2,0)</f>
        <v>Knuth et al. 2023, Remote Sensing of Environment (7JEVHID6)</v>
      </c>
      <c r="C316" s="4" t="str">
        <f t="shared" si="1"/>
        <v>7JEVHID6.3.1</v>
      </c>
      <c r="D316" s="3" t="s">
        <v>4849</v>
      </c>
      <c r="E316" s="3" t="s">
        <v>4849</v>
      </c>
      <c r="F316" s="3" t="s">
        <v>4735</v>
      </c>
      <c r="G316" s="3" t="s">
        <v>22</v>
      </c>
      <c r="H316" s="3" t="s">
        <v>22</v>
      </c>
      <c r="I316" s="3">
        <v>0.04</v>
      </c>
      <c r="J316" s="3" t="s">
        <v>22</v>
      </c>
      <c r="K316" s="3" t="s">
        <v>22</v>
      </c>
      <c r="L316" s="4"/>
      <c r="M316" s="87" t="s">
        <v>22</v>
      </c>
      <c r="N316" s="87" t="s">
        <v>22</v>
      </c>
      <c r="O316" s="87" t="s">
        <v>22</v>
      </c>
      <c r="P316" s="87" t="s">
        <v>22</v>
      </c>
      <c r="Q316" s="87" t="s">
        <v>22</v>
      </c>
      <c r="R316" s="87" t="s">
        <v>22</v>
      </c>
      <c r="S316" s="167">
        <v>0.187668783</v>
      </c>
      <c r="T316" s="4"/>
      <c r="U316" s="87" t="s">
        <v>22</v>
      </c>
      <c r="V316" s="87" t="s">
        <v>22</v>
      </c>
      <c r="W316" s="87" t="s">
        <v>22</v>
      </c>
      <c r="X316" s="87" t="s">
        <v>22</v>
      </c>
      <c r="Y316" s="3" t="s">
        <v>22</v>
      </c>
      <c r="Z316" s="3" t="s">
        <v>22</v>
      </c>
      <c r="AA316" s="4"/>
      <c r="AB316" s="3" t="s">
        <v>4733</v>
      </c>
      <c r="AC316" s="3" t="s">
        <v>4734</v>
      </c>
      <c r="AD316" s="4"/>
      <c r="AE316" s="3" t="s">
        <v>4735</v>
      </c>
      <c r="AF316" s="3" t="s">
        <v>22</v>
      </c>
      <c r="AG316" s="3" t="s">
        <v>22</v>
      </c>
      <c r="AH316" s="167">
        <v>0.04</v>
      </c>
      <c r="AI316" s="3" t="s">
        <v>22</v>
      </c>
      <c r="AJ316" s="3" t="s">
        <v>22</v>
      </c>
      <c r="AK316" s="4"/>
      <c r="AL316" s="3" t="s">
        <v>22</v>
      </c>
      <c r="AM316" s="3" t="s">
        <v>22</v>
      </c>
      <c r="AN316" s="167">
        <v>0.911870548</v>
      </c>
      <c r="AO316" s="3" t="s">
        <v>22</v>
      </c>
      <c r="AP316" s="3" t="s">
        <v>22</v>
      </c>
      <c r="AQ316" s="4"/>
      <c r="AR316" s="3" t="s">
        <v>4778</v>
      </c>
      <c r="AS316" s="5" t="s">
        <v>4979</v>
      </c>
      <c r="AT316" s="3" t="s">
        <v>4980</v>
      </c>
    </row>
    <row r="317">
      <c r="A317" s="87" t="s">
        <v>4103</v>
      </c>
      <c r="B317" s="147" t="str">
        <f> VLOOKUP($A317,datasets!$A:$B,2,0)</f>
        <v>Koblet et al. 2010, The Cryosphere (D6TCSWWR)</v>
      </c>
      <c r="C317" s="4" t="str">
        <f t="shared" si="1"/>
        <v>D6TCSWWR.1.1</v>
      </c>
      <c r="D317" s="3" t="s">
        <v>4739</v>
      </c>
      <c r="E317" s="3" t="s">
        <v>4739</v>
      </c>
      <c r="F317" s="3" t="s">
        <v>4740</v>
      </c>
      <c r="G317" s="3" t="s">
        <v>22</v>
      </c>
      <c r="H317" s="3" t="s">
        <v>22</v>
      </c>
      <c r="I317" s="3">
        <v>0.1</v>
      </c>
      <c r="J317" s="3">
        <v>0.05</v>
      </c>
      <c r="K317" s="3" t="s">
        <v>22</v>
      </c>
      <c r="L317" s="4"/>
      <c r="M317" s="3">
        <v>26.0</v>
      </c>
      <c r="N317" s="3">
        <v>26.0</v>
      </c>
      <c r="O317" s="3" t="s">
        <v>22</v>
      </c>
      <c r="P317" s="3" t="s">
        <v>22</v>
      </c>
      <c r="Q317" s="3">
        <v>3.35</v>
      </c>
      <c r="R317" s="3" t="s">
        <v>22</v>
      </c>
      <c r="S317" s="3" t="s">
        <v>22</v>
      </c>
      <c r="T317" s="4"/>
      <c r="U317" s="3" t="s">
        <v>22</v>
      </c>
      <c r="V317" s="3" t="s">
        <v>22</v>
      </c>
      <c r="W317" s="3" t="s">
        <v>22</v>
      </c>
      <c r="X317" s="3" t="s">
        <v>22</v>
      </c>
      <c r="Y317" s="3" t="s">
        <v>22</v>
      </c>
      <c r="Z317" s="3" t="s">
        <v>22</v>
      </c>
      <c r="AA317" s="4"/>
      <c r="AB317" s="3" t="s">
        <v>3766</v>
      </c>
      <c r="AC317" s="3" t="s">
        <v>3766</v>
      </c>
      <c r="AD317" s="4"/>
      <c r="AE317" s="3" t="s">
        <v>22</v>
      </c>
      <c r="AF317" s="3" t="s">
        <v>22</v>
      </c>
      <c r="AG317" s="3" t="s">
        <v>22</v>
      </c>
      <c r="AH317" s="167">
        <v>0.1</v>
      </c>
      <c r="AI317" s="3">
        <v>0.05</v>
      </c>
      <c r="AJ317" s="3" t="s">
        <v>22</v>
      </c>
      <c r="AK317" s="4"/>
      <c r="AL317" s="3" t="s">
        <v>22</v>
      </c>
      <c r="AM317" s="3" t="s">
        <v>22</v>
      </c>
      <c r="AN317" s="3">
        <v>3.35</v>
      </c>
      <c r="AO317" s="3" t="s">
        <v>22</v>
      </c>
      <c r="AP317" s="3" t="s">
        <v>22</v>
      </c>
      <c r="AQ317" s="4"/>
      <c r="AR317" s="83" t="s">
        <v>4743</v>
      </c>
      <c r="AS317" s="87" t="s">
        <v>22</v>
      </c>
      <c r="AT317" s="83" t="s">
        <v>4981</v>
      </c>
    </row>
    <row r="318">
      <c r="A318" s="87" t="s">
        <v>4105</v>
      </c>
      <c r="B318" s="147" t="str">
        <f> VLOOKUP($A318,datasets!$A:$B,2,0)</f>
        <v>Koblet et al. 2010, The Cryosphere (D6TCSWWR)</v>
      </c>
      <c r="C318" s="4" t="str">
        <f t="shared" si="1"/>
        <v>D6TCSWWR.2.1</v>
      </c>
      <c r="D318" s="3" t="s">
        <v>4739</v>
      </c>
      <c r="E318" s="3" t="s">
        <v>4739</v>
      </c>
      <c r="F318" s="3" t="s">
        <v>4740</v>
      </c>
      <c r="G318" s="3" t="s">
        <v>22</v>
      </c>
      <c r="H318" s="3" t="s">
        <v>22</v>
      </c>
      <c r="I318" s="3">
        <v>0.1</v>
      </c>
      <c r="J318" s="3">
        <v>0.05</v>
      </c>
      <c r="K318" s="3" t="s">
        <v>22</v>
      </c>
      <c r="L318" s="4"/>
      <c r="M318" s="3">
        <v>26.0</v>
      </c>
      <c r="N318" s="3">
        <v>26.0</v>
      </c>
      <c r="O318" s="3" t="s">
        <v>22</v>
      </c>
      <c r="P318" s="3" t="s">
        <v>22</v>
      </c>
      <c r="Q318" s="3">
        <v>2.11</v>
      </c>
      <c r="R318" s="3" t="s">
        <v>22</v>
      </c>
      <c r="S318" s="3" t="s">
        <v>22</v>
      </c>
      <c r="T318" s="4"/>
      <c r="U318" s="3" t="s">
        <v>22</v>
      </c>
      <c r="V318" s="3" t="s">
        <v>22</v>
      </c>
      <c r="W318" s="3" t="s">
        <v>22</v>
      </c>
      <c r="X318" s="3" t="s">
        <v>22</v>
      </c>
      <c r="Y318" s="3" t="s">
        <v>22</v>
      </c>
      <c r="Z318" s="3" t="s">
        <v>22</v>
      </c>
      <c r="AA318" s="4"/>
      <c r="AB318" s="3" t="s">
        <v>3766</v>
      </c>
      <c r="AC318" s="3" t="s">
        <v>3766</v>
      </c>
      <c r="AD318" s="4"/>
      <c r="AE318" s="3" t="s">
        <v>22</v>
      </c>
      <c r="AF318" s="3" t="s">
        <v>22</v>
      </c>
      <c r="AG318" s="3" t="s">
        <v>22</v>
      </c>
      <c r="AH318" s="167">
        <v>0.1</v>
      </c>
      <c r="AI318" s="3">
        <v>0.05</v>
      </c>
      <c r="AJ318" s="3" t="s">
        <v>22</v>
      </c>
      <c r="AK318" s="4"/>
      <c r="AL318" s="3" t="s">
        <v>22</v>
      </c>
      <c r="AM318" s="3" t="s">
        <v>22</v>
      </c>
      <c r="AN318" s="3">
        <v>2.11</v>
      </c>
      <c r="AO318" s="3" t="s">
        <v>22</v>
      </c>
      <c r="AP318" s="3" t="s">
        <v>22</v>
      </c>
      <c r="AQ318" s="4"/>
      <c r="AR318" s="83" t="s">
        <v>4743</v>
      </c>
      <c r="AS318" s="87" t="s">
        <v>22</v>
      </c>
      <c r="AT318" s="83" t="s">
        <v>4981</v>
      </c>
    </row>
    <row r="319">
      <c r="A319" s="87" t="s">
        <v>4106</v>
      </c>
      <c r="B319" s="147" t="str">
        <f> VLOOKUP($A319,datasets!$A:$B,2,0)</f>
        <v>Koblet et al. 2010, The Cryosphere (D6TCSWWR)</v>
      </c>
      <c r="C319" s="4" t="str">
        <f t="shared" si="1"/>
        <v>D6TCSWWR.3.1</v>
      </c>
      <c r="D319" s="3" t="s">
        <v>4739</v>
      </c>
      <c r="E319" s="3" t="s">
        <v>4739</v>
      </c>
      <c r="F319" s="3" t="s">
        <v>4740</v>
      </c>
      <c r="G319" s="3" t="s">
        <v>22</v>
      </c>
      <c r="H319" s="3" t="s">
        <v>22</v>
      </c>
      <c r="I319" s="3">
        <v>0.1</v>
      </c>
      <c r="J319" s="3">
        <v>0.05</v>
      </c>
      <c r="K319" s="3" t="s">
        <v>22</v>
      </c>
      <c r="L319" s="4"/>
      <c r="M319" s="3">
        <v>26.0</v>
      </c>
      <c r="N319" s="3">
        <v>26.0</v>
      </c>
      <c r="O319" s="3" t="s">
        <v>22</v>
      </c>
      <c r="P319" s="3" t="s">
        <v>22</v>
      </c>
      <c r="Q319" s="3">
        <v>4.85</v>
      </c>
      <c r="R319" s="3" t="s">
        <v>22</v>
      </c>
      <c r="S319" s="3" t="s">
        <v>22</v>
      </c>
      <c r="T319" s="4"/>
      <c r="U319" s="3" t="s">
        <v>22</v>
      </c>
      <c r="V319" s="3" t="s">
        <v>22</v>
      </c>
      <c r="W319" s="3" t="s">
        <v>22</v>
      </c>
      <c r="X319" s="3" t="s">
        <v>22</v>
      </c>
      <c r="Y319" s="3" t="s">
        <v>22</v>
      </c>
      <c r="Z319" s="3" t="s">
        <v>22</v>
      </c>
      <c r="AA319" s="4"/>
      <c r="AB319" s="3" t="s">
        <v>3766</v>
      </c>
      <c r="AC319" s="3" t="s">
        <v>3766</v>
      </c>
      <c r="AD319" s="4"/>
      <c r="AE319" s="3" t="s">
        <v>22</v>
      </c>
      <c r="AF319" s="3" t="s">
        <v>22</v>
      </c>
      <c r="AG319" s="3" t="s">
        <v>22</v>
      </c>
      <c r="AH319" s="167">
        <v>0.1</v>
      </c>
      <c r="AI319" s="3">
        <v>0.05</v>
      </c>
      <c r="AJ319" s="3" t="s">
        <v>22</v>
      </c>
      <c r="AK319" s="4"/>
      <c r="AL319" s="3" t="s">
        <v>22</v>
      </c>
      <c r="AM319" s="3" t="s">
        <v>22</v>
      </c>
      <c r="AN319" s="3">
        <v>4.85</v>
      </c>
      <c r="AO319" s="3" t="s">
        <v>22</v>
      </c>
      <c r="AP319" s="3" t="s">
        <v>22</v>
      </c>
      <c r="AQ319" s="4"/>
      <c r="AR319" s="83" t="s">
        <v>4743</v>
      </c>
      <c r="AS319" s="87" t="s">
        <v>22</v>
      </c>
      <c r="AT319" s="83" t="s">
        <v>4981</v>
      </c>
    </row>
    <row r="320">
      <c r="A320" s="87" t="s">
        <v>4107</v>
      </c>
      <c r="B320" s="147" t="str">
        <f> VLOOKUP($A320,datasets!$A:$B,2,0)</f>
        <v>Koblet et al. 2010, The Cryosphere (D6TCSWWR)</v>
      </c>
      <c r="C320" s="4" t="str">
        <f t="shared" si="1"/>
        <v>D6TCSWWR.4.1</v>
      </c>
      <c r="D320" s="3" t="s">
        <v>4739</v>
      </c>
      <c r="E320" s="3" t="s">
        <v>4739</v>
      </c>
      <c r="F320" s="3" t="s">
        <v>4740</v>
      </c>
      <c r="G320" s="3" t="s">
        <v>22</v>
      </c>
      <c r="H320" s="3" t="s">
        <v>22</v>
      </c>
      <c r="I320" s="3">
        <v>0.1</v>
      </c>
      <c r="J320" s="3">
        <v>0.05</v>
      </c>
      <c r="K320" s="3" t="s">
        <v>22</v>
      </c>
      <c r="L320" s="4"/>
      <c r="M320" s="3">
        <v>26.0</v>
      </c>
      <c r="N320" s="3">
        <v>26.0</v>
      </c>
      <c r="O320" s="3" t="s">
        <v>22</v>
      </c>
      <c r="P320" s="3" t="s">
        <v>22</v>
      </c>
      <c r="Q320" s="3">
        <v>1.54</v>
      </c>
      <c r="R320" s="3" t="s">
        <v>22</v>
      </c>
      <c r="S320" s="3" t="s">
        <v>22</v>
      </c>
      <c r="T320" s="4"/>
      <c r="U320" s="3" t="s">
        <v>22</v>
      </c>
      <c r="V320" s="3" t="s">
        <v>22</v>
      </c>
      <c r="W320" s="3" t="s">
        <v>22</v>
      </c>
      <c r="X320" s="3" t="s">
        <v>22</v>
      </c>
      <c r="Y320" s="3" t="s">
        <v>22</v>
      </c>
      <c r="Z320" s="3" t="s">
        <v>22</v>
      </c>
      <c r="AA320" s="4"/>
      <c r="AB320" s="3" t="s">
        <v>3766</v>
      </c>
      <c r="AC320" s="3" t="s">
        <v>3766</v>
      </c>
      <c r="AD320" s="4"/>
      <c r="AE320" s="3" t="s">
        <v>22</v>
      </c>
      <c r="AF320" s="3" t="s">
        <v>22</v>
      </c>
      <c r="AG320" s="3" t="s">
        <v>22</v>
      </c>
      <c r="AH320" s="167">
        <v>0.1</v>
      </c>
      <c r="AI320" s="3">
        <v>0.05</v>
      </c>
      <c r="AJ320" s="3" t="s">
        <v>22</v>
      </c>
      <c r="AK320" s="4"/>
      <c r="AL320" s="3" t="s">
        <v>22</v>
      </c>
      <c r="AM320" s="3" t="s">
        <v>22</v>
      </c>
      <c r="AN320" s="3">
        <v>1.54</v>
      </c>
      <c r="AO320" s="3" t="s">
        <v>22</v>
      </c>
      <c r="AP320" s="3" t="s">
        <v>22</v>
      </c>
      <c r="AQ320" s="4"/>
      <c r="AR320" s="83" t="s">
        <v>4743</v>
      </c>
      <c r="AS320" s="87" t="s">
        <v>22</v>
      </c>
      <c r="AT320" s="83" t="s">
        <v>4981</v>
      </c>
    </row>
    <row r="321">
      <c r="A321" s="87" t="s">
        <v>4108</v>
      </c>
      <c r="B321" s="147" t="str">
        <f> VLOOKUP($A321,datasets!$A:$B,2,0)</f>
        <v>Koblet et al. 2010, The Cryosphere (D6TCSWWR)</v>
      </c>
      <c r="C321" s="4" t="str">
        <f t="shared" si="1"/>
        <v>D6TCSWWR.5.1</v>
      </c>
      <c r="D321" s="3" t="s">
        <v>4739</v>
      </c>
      <c r="E321" s="3" t="s">
        <v>4739</v>
      </c>
      <c r="F321" s="3" t="s">
        <v>4740</v>
      </c>
      <c r="G321" s="3" t="s">
        <v>22</v>
      </c>
      <c r="H321" s="3" t="s">
        <v>22</v>
      </c>
      <c r="I321" s="3">
        <v>0.1</v>
      </c>
      <c r="J321" s="3">
        <v>0.05</v>
      </c>
      <c r="K321" s="3" t="s">
        <v>22</v>
      </c>
      <c r="L321" s="4"/>
      <c r="M321" s="3">
        <v>26.0</v>
      </c>
      <c r="N321" s="3">
        <v>26.0</v>
      </c>
      <c r="O321" s="3" t="s">
        <v>22</v>
      </c>
      <c r="P321" s="3" t="s">
        <v>22</v>
      </c>
      <c r="Q321" s="3">
        <v>3.01</v>
      </c>
      <c r="R321" s="3" t="s">
        <v>22</v>
      </c>
      <c r="S321" s="3" t="s">
        <v>22</v>
      </c>
      <c r="T321" s="4"/>
      <c r="U321" s="3" t="s">
        <v>22</v>
      </c>
      <c r="V321" s="3" t="s">
        <v>22</v>
      </c>
      <c r="W321" s="3" t="s">
        <v>22</v>
      </c>
      <c r="X321" s="3" t="s">
        <v>22</v>
      </c>
      <c r="Y321" s="3" t="s">
        <v>22</v>
      </c>
      <c r="Z321" s="3" t="s">
        <v>22</v>
      </c>
      <c r="AA321" s="4"/>
      <c r="AB321" s="3" t="s">
        <v>3766</v>
      </c>
      <c r="AC321" s="3" t="s">
        <v>3766</v>
      </c>
      <c r="AD321" s="4"/>
      <c r="AE321" s="3" t="s">
        <v>22</v>
      </c>
      <c r="AF321" s="3" t="s">
        <v>22</v>
      </c>
      <c r="AG321" s="3" t="s">
        <v>22</v>
      </c>
      <c r="AH321" s="167">
        <v>0.1</v>
      </c>
      <c r="AI321" s="3">
        <v>0.05</v>
      </c>
      <c r="AJ321" s="3" t="s">
        <v>22</v>
      </c>
      <c r="AK321" s="4"/>
      <c r="AL321" s="3" t="s">
        <v>22</v>
      </c>
      <c r="AM321" s="3" t="s">
        <v>22</v>
      </c>
      <c r="AN321" s="3">
        <v>3.01</v>
      </c>
      <c r="AO321" s="3" t="s">
        <v>22</v>
      </c>
      <c r="AP321" s="3" t="s">
        <v>22</v>
      </c>
      <c r="AQ321" s="4"/>
      <c r="AR321" s="83" t="s">
        <v>4743</v>
      </c>
      <c r="AS321" s="87" t="s">
        <v>22</v>
      </c>
      <c r="AT321" s="83" t="s">
        <v>4981</v>
      </c>
    </row>
    <row r="322">
      <c r="A322" s="4" t="s">
        <v>4109</v>
      </c>
      <c r="B322" s="147" t="str">
        <f> VLOOKUP($A322,datasets!$A:$B,2,0)</f>
        <v>Korpela 2006, Silva Fennica (ZP22ZXGG)</v>
      </c>
      <c r="C322" s="4" t="str">
        <f t="shared" si="1"/>
        <v>ZP22ZXGG.1.1</v>
      </c>
      <c r="D322" s="3" t="s">
        <v>4739</v>
      </c>
      <c r="E322" s="3" t="s">
        <v>4739</v>
      </c>
      <c r="F322" s="3" t="s">
        <v>4740</v>
      </c>
      <c r="G322" s="3" t="s">
        <v>22</v>
      </c>
      <c r="H322" s="3" t="s">
        <v>22</v>
      </c>
      <c r="I322" s="3" t="s">
        <v>22</v>
      </c>
      <c r="J322" s="3" t="s">
        <v>22</v>
      </c>
      <c r="K322" s="3" t="s">
        <v>22</v>
      </c>
      <c r="L322" s="4"/>
      <c r="M322" s="3">
        <v>31.0</v>
      </c>
      <c r="N322" s="3">
        <v>31.0</v>
      </c>
      <c r="O322" s="3">
        <v>0.13</v>
      </c>
      <c r="P322" s="3">
        <v>0.14</v>
      </c>
      <c r="Q322" s="3">
        <v>0.36</v>
      </c>
      <c r="R322" s="3" t="s">
        <v>22</v>
      </c>
      <c r="S322" s="3" t="s">
        <v>22</v>
      </c>
      <c r="T322" s="4"/>
      <c r="U322" s="3" t="s">
        <v>22</v>
      </c>
      <c r="V322" s="3" t="s">
        <v>22</v>
      </c>
      <c r="W322" s="3" t="s">
        <v>22</v>
      </c>
      <c r="X322" s="3" t="s">
        <v>22</v>
      </c>
      <c r="Y322" s="3" t="s">
        <v>22</v>
      </c>
      <c r="Z322" s="3" t="s">
        <v>22</v>
      </c>
      <c r="AA322" s="4"/>
      <c r="AB322" s="3" t="s">
        <v>4982</v>
      </c>
      <c r="AC322" s="3" t="s">
        <v>4734</v>
      </c>
      <c r="AD322" s="4"/>
      <c r="AE322" s="3" t="s">
        <v>4735</v>
      </c>
      <c r="AF322" s="151">
        <v>0.1</v>
      </c>
      <c r="AG322" s="3" t="s">
        <v>22</v>
      </c>
      <c r="AH322" s="151">
        <v>0.1</v>
      </c>
      <c r="AI322" s="3" t="s">
        <v>22</v>
      </c>
      <c r="AJ322" s="3" t="s">
        <v>22</v>
      </c>
      <c r="AK322" s="4"/>
      <c r="AL322" s="3" t="s">
        <v>22</v>
      </c>
      <c r="AM322" s="3" t="s">
        <v>22</v>
      </c>
      <c r="AN322" s="3">
        <v>0.3</v>
      </c>
      <c r="AO322" s="3" t="s">
        <v>22</v>
      </c>
      <c r="AP322" s="3" t="s">
        <v>22</v>
      </c>
      <c r="AQ322" s="4"/>
      <c r="AR322" s="3" t="s">
        <v>4736</v>
      </c>
      <c r="AS322" s="87" t="s">
        <v>22</v>
      </c>
      <c r="AT322" s="3" t="s">
        <v>4983</v>
      </c>
    </row>
    <row r="323">
      <c r="A323" s="4" t="s">
        <v>4112</v>
      </c>
      <c r="B323" s="147" t="str">
        <f> VLOOKUP($A323,datasets!$A:$B,2,0)</f>
        <v>Korsgaard et al. 2016, Scientific Data (UKJUNZNC)</v>
      </c>
      <c r="C323" s="4" t="str">
        <f t="shared" si="1"/>
        <v>UKJUNZNC.1.1</v>
      </c>
      <c r="D323" s="3" t="s">
        <v>4984</v>
      </c>
      <c r="E323" s="3" t="s">
        <v>4984</v>
      </c>
      <c r="F323" s="3" t="s">
        <v>4740</v>
      </c>
      <c r="G323" s="3" t="s">
        <v>22</v>
      </c>
      <c r="H323" s="3" t="s">
        <v>22</v>
      </c>
      <c r="I323" s="3">
        <v>0.5</v>
      </c>
      <c r="J323" s="3" t="s">
        <v>22</v>
      </c>
      <c r="K323" s="3" t="s">
        <v>22</v>
      </c>
      <c r="L323" s="4"/>
      <c r="M323" s="3" t="s">
        <v>4985</v>
      </c>
      <c r="N323" s="3">
        <v>150.0</v>
      </c>
      <c r="O323" s="3" t="s">
        <v>22</v>
      </c>
      <c r="P323" s="3" t="s">
        <v>22</v>
      </c>
      <c r="Q323" s="3" t="s">
        <v>22</v>
      </c>
      <c r="R323" s="3" t="s">
        <v>22</v>
      </c>
      <c r="S323" s="3" t="s">
        <v>22</v>
      </c>
      <c r="T323" s="4"/>
      <c r="U323" s="3" t="s">
        <v>22</v>
      </c>
      <c r="V323" s="3" t="s">
        <v>22</v>
      </c>
      <c r="W323" s="3" t="s">
        <v>22</v>
      </c>
      <c r="X323" s="3" t="s">
        <v>22</v>
      </c>
      <c r="Y323" s="3" t="s">
        <v>22</v>
      </c>
      <c r="Z323" s="3" t="s">
        <v>22</v>
      </c>
      <c r="AA323" s="4"/>
      <c r="AB323" s="3" t="s">
        <v>4986</v>
      </c>
      <c r="AC323" s="3" t="s">
        <v>4986</v>
      </c>
      <c r="AD323" s="4"/>
      <c r="AE323" s="3" t="s">
        <v>4740</v>
      </c>
      <c r="AF323" s="3" t="s">
        <v>22</v>
      </c>
      <c r="AG323" s="3" t="s">
        <v>22</v>
      </c>
      <c r="AH323" s="3">
        <v>4.0</v>
      </c>
      <c r="AI323" s="3" t="s">
        <v>22</v>
      </c>
      <c r="AJ323" s="3" t="s">
        <v>22</v>
      </c>
      <c r="AK323" s="4"/>
      <c r="AL323" s="3" t="s">
        <v>22</v>
      </c>
      <c r="AM323" s="3" t="s">
        <v>22</v>
      </c>
      <c r="AN323" s="3">
        <v>6.0</v>
      </c>
      <c r="AO323" s="3">
        <v>10.0</v>
      </c>
      <c r="AP323" s="3" t="s">
        <v>22</v>
      </c>
      <c r="AQ323" s="4"/>
      <c r="AR323" s="3" t="s">
        <v>4736</v>
      </c>
      <c r="AS323" s="5" t="s">
        <v>4987</v>
      </c>
      <c r="AT323" s="3" t="s">
        <v>22</v>
      </c>
    </row>
    <row r="324">
      <c r="A324" s="4" t="s">
        <v>4112</v>
      </c>
      <c r="B324" s="147" t="str">
        <f> VLOOKUP($A324,datasets!$A:$B,2,0)</f>
        <v>Korsgaard et al. 2016, Scientific Data (UKJUNZNC)</v>
      </c>
      <c r="C324" s="4" t="str">
        <f t="shared" si="1"/>
        <v>UKJUNZNC.1.2</v>
      </c>
      <c r="D324" s="3" t="s">
        <v>4984</v>
      </c>
      <c r="E324" s="3" t="s">
        <v>4984</v>
      </c>
      <c r="F324" s="3" t="s">
        <v>4740</v>
      </c>
      <c r="G324" s="3" t="s">
        <v>22</v>
      </c>
      <c r="H324" s="3" t="s">
        <v>22</v>
      </c>
      <c r="I324" s="3">
        <v>0.5</v>
      </c>
      <c r="J324" s="3" t="s">
        <v>22</v>
      </c>
      <c r="K324" s="3" t="s">
        <v>22</v>
      </c>
      <c r="L324" s="4"/>
      <c r="M324" s="3" t="s">
        <v>4985</v>
      </c>
      <c r="N324" s="3">
        <v>150.0</v>
      </c>
      <c r="O324" s="3" t="s">
        <v>22</v>
      </c>
      <c r="P324" s="3" t="s">
        <v>22</v>
      </c>
      <c r="Q324" s="3" t="s">
        <v>22</v>
      </c>
      <c r="R324" s="3" t="s">
        <v>22</v>
      </c>
      <c r="S324" s="3" t="s">
        <v>22</v>
      </c>
      <c r="T324" s="4"/>
      <c r="U324" s="3" t="s">
        <v>22</v>
      </c>
      <c r="V324" s="3" t="s">
        <v>22</v>
      </c>
      <c r="W324" s="3" t="s">
        <v>22</v>
      </c>
      <c r="X324" s="3" t="s">
        <v>22</v>
      </c>
      <c r="Y324" s="3" t="s">
        <v>22</v>
      </c>
      <c r="Z324" s="3" t="s">
        <v>22</v>
      </c>
      <c r="AA324" s="4"/>
      <c r="AB324" s="3" t="s">
        <v>4849</v>
      </c>
      <c r="AC324" s="3" t="s">
        <v>4734</v>
      </c>
      <c r="AD324" s="4"/>
      <c r="AE324" s="3" t="s">
        <v>4735</v>
      </c>
      <c r="AF324" s="3" t="s">
        <v>22</v>
      </c>
      <c r="AG324" s="3" t="s">
        <v>22</v>
      </c>
      <c r="AH324" s="3" t="s">
        <v>22</v>
      </c>
      <c r="AI324" s="3" t="s">
        <v>22</v>
      </c>
      <c r="AJ324" s="3" t="s">
        <v>22</v>
      </c>
      <c r="AK324" s="4"/>
      <c r="AL324" s="3" t="s">
        <v>22</v>
      </c>
      <c r="AM324" s="3" t="s">
        <v>22</v>
      </c>
      <c r="AN324" s="3">
        <v>6.03</v>
      </c>
      <c r="AO324" s="3" t="s">
        <v>22</v>
      </c>
      <c r="AP324" s="3" t="s">
        <v>22</v>
      </c>
      <c r="AQ324" s="4"/>
      <c r="AR324" s="3" t="s">
        <v>4736</v>
      </c>
      <c r="AS324" s="5" t="s">
        <v>4987</v>
      </c>
      <c r="AT324" s="3" t="s">
        <v>4988</v>
      </c>
    </row>
    <row r="325">
      <c r="A325" s="87" t="s">
        <v>4115</v>
      </c>
      <c r="B325" s="147" t="str">
        <f> VLOOKUP($A325,datasets!$A:$B,2,0)</f>
        <v>Kropáček et al. 2019, Land Degradation &amp; Development (K6MS44VU)</v>
      </c>
      <c r="C325" s="4" t="str">
        <f t="shared" si="1"/>
        <v>K6MS44VU.1.1</v>
      </c>
      <c r="D325" s="3" t="s">
        <v>4989</v>
      </c>
      <c r="E325" s="3" t="s">
        <v>4884</v>
      </c>
      <c r="F325" s="3" t="s">
        <v>4735</v>
      </c>
      <c r="G325" s="3" t="s">
        <v>22</v>
      </c>
      <c r="H325" s="3" t="s">
        <v>22</v>
      </c>
      <c r="I325" s="3">
        <v>5.6</v>
      </c>
      <c r="J325" s="3">
        <v>2.8</v>
      </c>
      <c r="K325" s="3" t="s">
        <v>22</v>
      </c>
      <c r="L325" s="4"/>
      <c r="M325" s="3" t="s">
        <v>4990</v>
      </c>
      <c r="N325" s="3">
        <v>21.0</v>
      </c>
      <c r="O325" s="3" t="s">
        <v>22</v>
      </c>
      <c r="P325" s="3" t="s">
        <v>22</v>
      </c>
      <c r="Q325" s="3" t="s">
        <v>22</v>
      </c>
      <c r="R325" s="3" t="s">
        <v>22</v>
      </c>
      <c r="S325" s="3" t="s">
        <v>22</v>
      </c>
      <c r="T325" s="4"/>
      <c r="U325" s="3" t="s">
        <v>22</v>
      </c>
      <c r="V325" s="3" t="s">
        <v>22</v>
      </c>
      <c r="W325" s="3" t="s">
        <v>22</v>
      </c>
      <c r="X325" s="3" t="s">
        <v>22</v>
      </c>
      <c r="Y325" s="3" t="s">
        <v>22</v>
      </c>
      <c r="Z325" s="3">
        <v>12.8</v>
      </c>
      <c r="AA325" s="4"/>
      <c r="AB325" s="3" t="s">
        <v>4741</v>
      </c>
      <c r="AC325" s="3" t="s">
        <v>4741</v>
      </c>
      <c r="AD325" s="4"/>
      <c r="AE325" s="3" t="s">
        <v>4740</v>
      </c>
      <c r="AF325" s="3" t="s">
        <v>22</v>
      </c>
      <c r="AG325" s="3" t="s">
        <v>22</v>
      </c>
      <c r="AH325" s="3">
        <v>5.6</v>
      </c>
      <c r="AI325" s="3">
        <v>2.8</v>
      </c>
      <c r="AJ325" s="3" t="s">
        <v>22</v>
      </c>
      <c r="AK325" s="4"/>
      <c r="AL325" s="3" t="s">
        <v>22</v>
      </c>
      <c r="AM325" s="3" t="s">
        <v>22</v>
      </c>
      <c r="AN325" s="3" t="s">
        <v>22</v>
      </c>
      <c r="AO325" s="3" t="s">
        <v>22</v>
      </c>
      <c r="AP325" s="3">
        <v>12.8</v>
      </c>
      <c r="AQ325" s="4"/>
      <c r="AR325" s="3" t="s">
        <v>4743</v>
      </c>
      <c r="AS325" s="3" t="s">
        <v>4847</v>
      </c>
      <c r="AT325" s="3" t="s">
        <v>4991</v>
      </c>
    </row>
    <row r="326">
      <c r="A326" s="87" t="s">
        <v>4119</v>
      </c>
      <c r="B326" s="147" t="str">
        <f> VLOOKUP($A326,datasets!$A:$B,2,0)</f>
        <v>Kropáček et al. 2019, Land Degradation &amp; Development (K6MS44VU)</v>
      </c>
      <c r="C326" s="4" t="str">
        <f t="shared" si="1"/>
        <v>K6MS44VU.2.1</v>
      </c>
      <c r="D326" s="3" t="s">
        <v>4989</v>
      </c>
      <c r="E326" s="3" t="s">
        <v>4884</v>
      </c>
      <c r="F326" s="3" t="s">
        <v>4735</v>
      </c>
      <c r="G326" s="3" t="s">
        <v>22</v>
      </c>
      <c r="H326" s="3" t="s">
        <v>22</v>
      </c>
      <c r="I326" s="3">
        <v>5.6</v>
      </c>
      <c r="J326" s="3">
        <v>2.8</v>
      </c>
      <c r="K326" s="3" t="s">
        <v>22</v>
      </c>
      <c r="L326" s="4"/>
      <c r="M326" s="3" t="s">
        <v>4990</v>
      </c>
      <c r="N326" s="3">
        <v>21.0</v>
      </c>
      <c r="O326" s="3" t="s">
        <v>22</v>
      </c>
      <c r="P326" s="3" t="s">
        <v>22</v>
      </c>
      <c r="Q326" s="3" t="s">
        <v>22</v>
      </c>
      <c r="R326" s="3" t="s">
        <v>22</v>
      </c>
      <c r="S326" s="3" t="s">
        <v>22</v>
      </c>
      <c r="T326" s="4"/>
      <c r="U326" s="3" t="s">
        <v>22</v>
      </c>
      <c r="V326" s="3" t="s">
        <v>22</v>
      </c>
      <c r="W326" s="3" t="s">
        <v>22</v>
      </c>
      <c r="X326" s="3" t="s">
        <v>22</v>
      </c>
      <c r="Y326" s="3" t="s">
        <v>22</v>
      </c>
      <c r="Z326" s="3">
        <v>6.8</v>
      </c>
      <c r="AA326" s="4"/>
      <c r="AB326" s="3" t="s">
        <v>4741</v>
      </c>
      <c r="AC326" s="3" t="s">
        <v>4741</v>
      </c>
      <c r="AD326" s="4"/>
      <c r="AE326" s="3" t="s">
        <v>4740</v>
      </c>
      <c r="AF326" s="3" t="s">
        <v>22</v>
      </c>
      <c r="AG326" s="3" t="s">
        <v>22</v>
      </c>
      <c r="AH326" s="3">
        <v>5.6</v>
      </c>
      <c r="AI326" s="3">
        <v>2.8</v>
      </c>
      <c r="AJ326" s="3" t="s">
        <v>22</v>
      </c>
      <c r="AK326" s="4"/>
      <c r="AL326" s="3" t="s">
        <v>22</v>
      </c>
      <c r="AM326" s="3" t="s">
        <v>22</v>
      </c>
      <c r="AN326" s="3" t="s">
        <v>22</v>
      </c>
      <c r="AO326" s="3" t="s">
        <v>22</v>
      </c>
      <c r="AP326" s="3">
        <v>6.8</v>
      </c>
      <c r="AQ326" s="4"/>
      <c r="AR326" s="3" t="s">
        <v>4743</v>
      </c>
      <c r="AS326" s="3" t="s">
        <v>4847</v>
      </c>
      <c r="AT326" s="3" t="s">
        <v>4991</v>
      </c>
    </row>
    <row r="327">
      <c r="A327" s="87" t="s">
        <v>4120</v>
      </c>
      <c r="B327" s="147" t="str">
        <f> VLOOKUP($A327,datasets!$A:$B,2,0)</f>
        <v>Kropáček et al. 2019, Land Degradation &amp; Development (K6MS44VU)</v>
      </c>
      <c r="C327" s="4" t="str">
        <f t="shared" si="1"/>
        <v>K6MS44VU.3.1</v>
      </c>
      <c r="D327" s="3" t="s">
        <v>4989</v>
      </c>
      <c r="E327" s="3" t="s">
        <v>4884</v>
      </c>
      <c r="F327" s="3" t="s">
        <v>4735</v>
      </c>
      <c r="G327" s="3" t="s">
        <v>22</v>
      </c>
      <c r="H327" s="3" t="s">
        <v>22</v>
      </c>
      <c r="I327" s="3">
        <v>5.6</v>
      </c>
      <c r="J327" s="3">
        <v>2.8</v>
      </c>
      <c r="K327" s="3" t="s">
        <v>22</v>
      </c>
      <c r="L327" s="4"/>
      <c r="M327" s="3" t="s">
        <v>4990</v>
      </c>
      <c r="N327" s="3">
        <v>21.0</v>
      </c>
      <c r="O327" s="3" t="s">
        <v>22</v>
      </c>
      <c r="P327" s="3" t="s">
        <v>22</v>
      </c>
      <c r="Q327" s="3" t="s">
        <v>22</v>
      </c>
      <c r="R327" s="3" t="s">
        <v>22</v>
      </c>
      <c r="S327" s="3" t="s">
        <v>22</v>
      </c>
      <c r="T327" s="4"/>
      <c r="U327" s="3" t="s">
        <v>22</v>
      </c>
      <c r="V327" s="3" t="s">
        <v>22</v>
      </c>
      <c r="W327" s="3" t="s">
        <v>22</v>
      </c>
      <c r="X327" s="3" t="s">
        <v>22</v>
      </c>
      <c r="Y327" s="3" t="s">
        <v>22</v>
      </c>
      <c r="Z327" s="3">
        <v>5.3</v>
      </c>
      <c r="AA327" s="4"/>
      <c r="AB327" s="3" t="s">
        <v>4741</v>
      </c>
      <c r="AC327" s="3" t="s">
        <v>4741</v>
      </c>
      <c r="AD327" s="4"/>
      <c r="AE327" s="3" t="s">
        <v>4740</v>
      </c>
      <c r="AF327" s="3" t="s">
        <v>22</v>
      </c>
      <c r="AG327" s="3" t="s">
        <v>22</v>
      </c>
      <c r="AH327" s="3">
        <v>5.6</v>
      </c>
      <c r="AI327" s="3">
        <v>2.8</v>
      </c>
      <c r="AJ327" s="3" t="s">
        <v>22</v>
      </c>
      <c r="AK327" s="4"/>
      <c r="AL327" s="3" t="s">
        <v>22</v>
      </c>
      <c r="AM327" s="3" t="s">
        <v>22</v>
      </c>
      <c r="AN327" s="3" t="s">
        <v>22</v>
      </c>
      <c r="AO327" s="3" t="s">
        <v>22</v>
      </c>
      <c r="AP327" s="3">
        <v>5.3</v>
      </c>
      <c r="AQ327" s="4"/>
      <c r="AR327" s="3" t="s">
        <v>4743</v>
      </c>
      <c r="AS327" s="3" t="s">
        <v>4847</v>
      </c>
      <c r="AT327" s="3" t="s">
        <v>4991</v>
      </c>
    </row>
    <row r="328">
      <c r="A328" s="87" t="s">
        <v>2157</v>
      </c>
      <c r="B328" s="147" t="str">
        <f> VLOOKUP($A328,datasets!$A:$B,2,0)</f>
        <v>Kulha et al. 2018, Forests (FFRWPF9M)</v>
      </c>
      <c r="C328" s="4" t="str">
        <f t="shared" si="1"/>
        <v>FFRWPF9M.1.1</v>
      </c>
      <c r="D328" s="3" t="s">
        <v>4945</v>
      </c>
      <c r="E328" s="3" t="s">
        <v>4992</v>
      </c>
      <c r="F328" s="3" t="s">
        <v>4735</v>
      </c>
      <c r="G328" s="3" t="s">
        <v>22</v>
      </c>
      <c r="H328" s="3" t="s">
        <v>22</v>
      </c>
      <c r="I328" s="3" t="s">
        <v>22</v>
      </c>
      <c r="J328" s="3" t="s">
        <v>22</v>
      </c>
      <c r="K328" s="3" t="s">
        <v>22</v>
      </c>
      <c r="L328" s="4"/>
      <c r="M328" s="87" t="s">
        <v>22</v>
      </c>
      <c r="N328" s="87" t="s">
        <v>22</v>
      </c>
      <c r="O328" s="87" t="s">
        <v>22</v>
      </c>
      <c r="P328" s="87" t="s">
        <v>22</v>
      </c>
      <c r="Q328" s="87" t="s">
        <v>22</v>
      </c>
      <c r="R328" s="3" t="s">
        <v>22</v>
      </c>
      <c r="S328" s="3" t="s">
        <v>22</v>
      </c>
      <c r="T328" s="4"/>
      <c r="U328" s="87" t="s">
        <v>22</v>
      </c>
      <c r="V328" s="87" t="s">
        <v>22</v>
      </c>
      <c r="W328" s="87" t="s">
        <v>22</v>
      </c>
      <c r="X328" s="87" t="s">
        <v>22</v>
      </c>
      <c r="Y328" s="3" t="s">
        <v>22</v>
      </c>
      <c r="Z328" s="3" t="s">
        <v>22</v>
      </c>
      <c r="AA328" s="4"/>
      <c r="AB328" s="87" t="s">
        <v>22</v>
      </c>
      <c r="AC328" s="87" t="s">
        <v>22</v>
      </c>
      <c r="AD328" s="4"/>
      <c r="AE328" s="87" t="s">
        <v>22</v>
      </c>
      <c r="AF328" s="87" t="s">
        <v>22</v>
      </c>
      <c r="AG328" s="87" t="s">
        <v>22</v>
      </c>
      <c r="AH328" s="87" t="s">
        <v>22</v>
      </c>
      <c r="AI328" s="87" t="s">
        <v>22</v>
      </c>
      <c r="AJ328" s="87" t="s">
        <v>22</v>
      </c>
      <c r="AK328" s="4"/>
      <c r="AL328" s="87" t="s">
        <v>22</v>
      </c>
      <c r="AM328" s="87" t="s">
        <v>22</v>
      </c>
      <c r="AN328" s="87" t="s">
        <v>22</v>
      </c>
      <c r="AO328" s="87" t="s">
        <v>22</v>
      </c>
      <c r="AP328" s="87" t="s">
        <v>22</v>
      </c>
      <c r="AQ328" s="4"/>
      <c r="AR328" s="87" t="s">
        <v>22</v>
      </c>
      <c r="AS328" s="87" t="s">
        <v>22</v>
      </c>
      <c r="AT328" s="87" t="s">
        <v>22</v>
      </c>
    </row>
    <row r="329">
      <c r="A329" s="87" t="s">
        <v>2159</v>
      </c>
      <c r="B329" s="147" t="str">
        <f> VLOOKUP($A329,datasets!$A:$B,2,0)</f>
        <v>Kulha et al. 2018, Forests (FFRWPF9M)</v>
      </c>
      <c r="C329" s="4" t="str">
        <f t="shared" si="1"/>
        <v>FFRWPF9M.2.1</v>
      </c>
      <c r="D329" s="3" t="s">
        <v>4945</v>
      </c>
      <c r="E329" s="3" t="s">
        <v>4992</v>
      </c>
      <c r="F329" s="3" t="s">
        <v>4735</v>
      </c>
      <c r="G329" s="3" t="s">
        <v>22</v>
      </c>
      <c r="H329" s="3" t="s">
        <v>22</v>
      </c>
      <c r="I329" s="3" t="s">
        <v>22</v>
      </c>
      <c r="J329" s="3" t="s">
        <v>22</v>
      </c>
      <c r="K329" s="3" t="s">
        <v>22</v>
      </c>
      <c r="L329" s="4"/>
      <c r="M329" s="87" t="s">
        <v>22</v>
      </c>
      <c r="N329" s="87" t="s">
        <v>22</v>
      </c>
      <c r="O329" s="87" t="s">
        <v>22</v>
      </c>
      <c r="P329" s="87" t="s">
        <v>22</v>
      </c>
      <c r="Q329" s="87" t="s">
        <v>22</v>
      </c>
      <c r="R329" s="3" t="s">
        <v>22</v>
      </c>
      <c r="S329" s="3" t="s">
        <v>22</v>
      </c>
      <c r="T329" s="4"/>
      <c r="U329" s="87" t="s">
        <v>22</v>
      </c>
      <c r="V329" s="87" t="s">
        <v>22</v>
      </c>
      <c r="W329" s="87" t="s">
        <v>22</v>
      </c>
      <c r="X329" s="87" t="s">
        <v>22</v>
      </c>
      <c r="Y329" s="3" t="s">
        <v>22</v>
      </c>
      <c r="Z329" s="3" t="s">
        <v>22</v>
      </c>
      <c r="AA329" s="4"/>
      <c r="AB329" s="87" t="s">
        <v>22</v>
      </c>
      <c r="AC329" s="87" t="s">
        <v>22</v>
      </c>
      <c r="AD329" s="4"/>
      <c r="AE329" s="87" t="s">
        <v>22</v>
      </c>
      <c r="AF329" s="87" t="s">
        <v>22</v>
      </c>
      <c r="AG329" s="87" t="s">
        <v>22</v>
      </c>
      <c r="AH329" s="87" t="s">
        <v>22</v>
      </c>
      <c r="AI329" s="87" t="s">
        <v>22</v>
      </c>
      <c r="AJ329" s="87" t="s">
        <v>22</v>
      </c>
      <c r="AK329" s="4"/>
      <c r="AL329" s="87" t="s">
        <v>22</v>
      </c>
      <c r="AM329" s="87" t="s">
        <v>22</v>
      </c>
      <c r="AN329" s="87" t="s">
        <v>22</v>
      </c>
      <c r="AO329" s="87" t="s">
        <v>22</v>
      </c>
      <c r="AP329" s="87" t="s">
        <v>22</v>
      </c>
      <c r="AQ329" s="4"/>
      <c r="AR329" s="87" t="s">
        <v>22</v>
      </c>
      <c r="AS329" s="87" t="s">
        <v>22</v>
      </c>
      <c r="AT329" s="87" t="s">
        <v>22</v>
      </c>
    </row>
    <row r="330">
      <c r="A330" s="87" t="s">
        <v>2161</v>
      </c>
      <c r="B330" s="147" t="str">
        <f> VLOOKUP($A330,datasets!$A:$B,2,0)</f>
        <v>Kulha et al. 2018, Forests (FFRWPF9M)</v>
      </c>
      <c r="C330" s="4" t="str">
        <f t="shared" si="1"/>
        <v>FFRWPF9M.3.1</v>
      </c>
      <c r="D330" s="3" t="s">
        <v>4945</v>
      </c>
      <c r="E330" s="3" t="s">
        <v>4992</v>
      </c>
      <c r="F330" s="3" t="s">
        <v>4735</v>
      </c>
      <c r="G330" s="3" t="s">
        <v>22</v>
      </c>
      <c r="H330" s="3" t="s">
        <v>22</v>
      </c>
      <c r="I330" s="3" t="s">
        <v>22</v>
      </c>
      <c r="J330" s="3" t="s">
        <v>22</v>
      </c>
      <c r="K330" s="3" t="s">
        <v>22</v>
      </c>
      <c r="L330" s="4"/>
      <c r="M330" s="87" t="s">
        <v>22</v>
      </c>
      <c r="N330" s="87" t="s">
        <v>22</v>
      </c>
      <c r="O330" s="87" t="s">
        <v>22</v>
      </c>
      <c r="P330" s="87" t="s">
        <v>22</v>
      </c>
      <c r="Q330" s="87" t="s">
        <v>22</v>
      </c>
      <c r="R330" s="3" t="s">
        <v>22</v>
      </c>
      <c r="S330" s="3" t="s">
        <v>22</v>
      </c>
      <c r="T330" s="4"/>
      <c r="U330" s="87" t="s">
        <v>22</v>
      </c>
      <c r="V330" s="87" t="s">
        <v>22</v>
      </c>
      <c r="W330" s="87" t="s">
        <v>22</v>
      </c>
      <c r="X330" s="87" t="s">
        <v>22</v>
      </c>
      <c r="Y330" s="3" t="s">
        <v>22</v>
      </c>
      <c r="Z330" s="3" t="s">
        <v>22</v>
      </c>
      <c r="AA330" s="4"/>
      <c r="AB330" s="87" t="s">
        <v>22</v>
      </c>
      <c r="AC330" s="87" t="s">
        <v>22</v>
      </c>
      <c r="AD330" s="4"/>
      <c r="AE330" s="87" t="s">
        <v>22</v>
      </c>
      <c r="AF330" s="87" t="s">
        <v>22</v>
      </c>
      <c r="AG330" s="87" t="s">
        <v>22</v>
      </c>
      <c r="AH330" s="87" t="s">
        <v>22</v>
      </c>
      <c r="AI330" s="87" t="s">
        <v>22</v>
      </c>
      <c r="AJ330" s="87" t="s">
        <v>22</v>
      </c>
      <c r="AK330" s="4"/>
      <c r="AL330" s="87" t="s">
        <v>22</v>
      </c>
      <c r="AM330" s="87" t="s">
        <v>22</v>
      </c>
      <c r="AN330" s="87" t="s">
        <v>22</v>
      </c>
      <c r="AO330" s="87" t="s">
        <v>22</v>
      </c>
      <c r="AP330" s="87" t="s">
        <v>22</v>
      </c>
      <c r="AQ330" s="4"/>
      <c r="AR330" s="87" t="s">
        <v>22</v>
      </c>
      <c r="AS330" s="87" t="s">
        <v>22</v>
      </c>
      <c r="AT330" s="87" t="s">
        <v>22</v>
      </c>
    </row>
    <row r="331">
      <c r="A331" s="87" t="s">
        <v>2162</v>
      </c>
      <c r="B331" s="147" t="str">
        <f> VLOOKUP($A331,datasets!$A:$B,2,0)</f>
        <v>Kulha et al. 2018, Forests (FFRWPF9M)</v>
      </c>
      <c r="C331" s="4" t="str">
        <f t="shared" si="1"/>
        <v>FFRWPF9M.4.1</v>
      </c>
      <c r="D331" s="3" t="s">
        <v>4945</v>
      </c>
      <c r="E331" s="3" t="s">
        <v>4992</v>
      </c>
      <c r="F331" s="3" t="s">
        <v>4735</v>
      </c>
      <c r="G331" s="3" t="s">
        <v>22</v>
      </c>
      <c r="H331" s="3" t="s">
        <v>22</v>
      </c>
      <c r="I331" s="3" t="s">
        <v>22</v>
      </c>
      <c r="J331" s="3" t="s">
        <v>22</v>
      </c>
      <c r="K331" s="3" t="s">
        <v>22</v>
      </c>
      <c r="L331" s="4"/>
      <c r="M331" s="87" t="s">
        <v>22</v>
      </c>
      <c r="N331" s="87" t="s">
        <v>22</v>
      </c>
      <c r="O331" s="87" t="s">
        <v>22</v>
      </c>
      <c r="P331" s="87" t="s">
        <v>22</v>
      </c>
      <c r="Q331" s="87" t="s">
        <v>22</v>
      </c>
      <c r="R331" s="3" t="s">
        <v>22</v>
      </c>
      <c r="S331" s="3" t="s">
        <v>22</v>
      </c>
      <c r="T331" s="4"/>
      <c r="U331" s="87" t="s">
        <v>22</v>
      </c>
      <c r="V331" s="87" t="s">
        <v>22</v>
      </c>
      <c r="W331" s="87" t="s">
        <v>22</v>
      </c>
      <c r="X331" s="87" t="s">
        <v>22</v>
      </c>
      <c r="Y331" s="3" t="s">
        <v>22</v>
      </c>
      <c r="Z331" s="3" t="s">
        <v>22</v>
      </c>
      <c r="AA331" s="4"/>
      <c r="AB331" s="87" t="s">
        <v>22</v>
      </c>
      <c r="AC331" s="87" t="s">
        <v>22</v>
      </c>
      <c r="AD331" s="4"/>
      <c r="AE331" s="87" t="s">
        <v>22</v>
      </c>
      <c r="AF331" s="87" t="s">
        <v>22</v>
      </c>
      <c r="AG331" s="87" t="s">
        <v>22</v>
      </c>
      <c r="AH331" s="87" t="s">
        <v>22</v>
      </c>
      <c r="AI331" s="87" t="s">
        <v>22</v>
      </c>
      <c r="AJ331" s="87" t="s">
        <v>22</v>
      </c>
      <c r="AK331" s="4"/>
      <c r="AL331" s="87" t="s">
        <v>22</v>
      </c>
      <c r="AM331" s="87" t="s">
        <v>22</v>
      </c>
      <c r="AN331" s="87" t="s">
        <v>22</v>
      </c>
      <c r="AO331" s="87" t="s">
        <v>22</v>
      </c>
      <c r="AP331" s="87" t="s">
        <v>22</v>
      </c>
      <c r="AQ331" s="4"/>
      <c r="AR331" s="87" t="s">
        <v>22</v>
      </c>
      <c r="AS331" s="87" t="s">
        <v>22</v>
      </c>
      <c r="AT331" s="87" t="s">
        <v>22</v>
      </c>
    </row>
    <row r="332">
      <c r="A332" s="87" t="s">
        <v>2163</v>
      </c>
      <c r="B332" s="147" t="str">
        <f> VLOOKUP($A332,datasets!$A:$B,2,0)</f>
        <v>Kulha et al. 2018, Forests (FFRWPF9M)</v>
      </c>
      <c r="C332" s="4" t="str">
        <f t="shared" si="1"/>
        <v>FFRWPF9M.5.1</v>
      </c>
      <c r="D332" s="3" t="s">
        <v>4945</v>
      </c>
      <c r="E332" s="3" t="s">
        <v>4992</v>
      </c>
      <c r="F332" s="3" t="s">
        <v>4735</v>
      </c>
      <c r="G332" s="3" t="s">
        <v>22</v>
      </c>
      <c r="H332" s="3" t="s">
        <v>22</v>
      </c>
      <c r="I332" s="3" t="s">
        <v>22</v>
      </c>
      <c r="J332" s="3" t="s">
        <v>22</v>
      </c>
      <c r="K332" s="3" t="s">
        <v>22</v>
      </c>
      <c r="L332" s="4"/>
      <c r="M332" s="87" t="s">
        <v>22</v>
      </c>
      <c r="N332" s="87" t="s">
        <v>22</v>
      </c>
      <c r="O332" s="87" t="s">
        <v>22</v>
      </c>
      <c r="P332" s="87" t="s">
        <v>22</v>
      </c>
      <c r="Q332" s="87" t="s">
        <v>22</v>
      </c>
      <c r="R332" s="3" t="s">
        <v>22</v>
      </c>
      <c r="S332" s="3" t="s">
        <v>22</v>
      </c>
      <c r="T332" s="4"/>
      <c r="U332" s="87" t="s">
        <v>22</v>
      </c>
      <c r="V332" s="87" t="s">
        <v>22</v>
      </c>
      <c r="W332" s="87" t="s">
        <v>22</v>
      </c>
      <c r="X332" s="87" t="s">
        <v>22</v>
      </c>
      <c r="Y332" s="3" t="s">
        <v>22</v>
      </c>
      <c r="Z332" s="3" t="s">
        <v>22</v>
      </c>
      <c r="AA332" s="4"/>
      <c r="AB332" s="87" t="s">
        <v>22</v>
      </c>
      <c r="AC332" s="87" t="s">
        <v>22</v>
      </c>
      <c r="AD332" s="4"/>
      <c r="AE332" s="87" t="s">
        <v>22</v>
      </c>
      <c r="AF332" s="87" t="s">
        <v>22</v>
      </c>
      <c r="AG332" s="87" t="s">
        <v>22</v>
      </c>
      <c r="AH332" s="87" t="s">
        <v>22</v>
      </c>
      <c r="AI332" s="87" t="s">
        <v>22</v>
      </c>
      <c r="AJ332" s="87" t="s">
        <v>22</v>
      </c>
      <c r="AK332" s="4"/>
      <c r="AL332" s="87" t="s">
        <v>22</v>
      </c>
      <c r="AM332" s="87" t="s">
        <v>22</v>
      </c>
      <c r="AN332" s="87" t="s">
        <v>22</v>
      </c>
      <c r="AO332" s="87" t="s">
        <v>22</v>
      </c>
      <c r="AP332" s="87" t="s">
        <v>22</v>
      </c>
      <c r="AQ332" s="4"/>
      <c r="AR332" s="87" t="s">
        <v>22</v>
      </c>
      <c r="AS332" s="87" t="s">
        <v>22</v>
      </c>
      <c r="AT332" s="87" t="s">
        <v>22</v>
      </c>
    </row>
    <row r="333">
      <c r="A333" s="87" t="s">
        <v>2164</v>
      </c>
      <c r="B333" s="147" t="str">
        <f> VLOOKUP($A333,datasets!$A:$B,2,0)</f>
        <v>Kulha et al. 2018, Forests (FFRWPF9M)</v>
      </c>
      <c r="C333" s="4" t="str">
        <f t="shared" si="1"/>
        <v>FFRWPF9M.6.1</v>
      </c>
      <c r="D333" s="3" t="s">
        <v>4945</v>
      </c>
      <c r="E333" s="3" t="s">
        <v>4992</v>
      </c>
      <c r="F333" s="3" t="s">
        <v>4735</v>
      </c>
      <c r="G333" s="3" t="s">
        <v>22</v>
      </c>
      <c r="H333" s="3" t="s">
        <v>22</v>
      </c>
      <c r="I333" s="3" t="s">
        <v>22</v>
      </c>
      <c r="J333" s="3" t="s">
        <v>22</v>
      </c>
      <c r="K333" s="3" t="s">
        <v>22</v>
      </c>
      <c r="L333" s="4"/>
      <c r="M333" s="87" t="s">
        <v>22</v>
      </c>
      <c r="N333" s="87" t="s">
        <v>22</v>
      </c>
      <c r="O333" s="87" t="s">
        <v>22</v>
      </c>
      <c r="P333" s="87" t="s">
        <v>22</v>
      </c>
      <c r="Q333" s="87" t="s">
        <v>22</v>
      </c>
      <c r="R333" s="3" t="s">
        <v>22</v>
      </c>
      <c r="S333" s="3" t="s">
        <v>22</v>
      </c>
      <c r="T333" s="4"/>
      <c r="U333" s="87" t="s">
        <v>22</v>
      </c>
      <c r="V333" s="87" t="s">
        <v>22</v>
      </c>
      <c r="W333" s="87" t="s">
        <v>22</v>
      </c>
      <c r="X333" s="87" t="s">
        <v>22</v>
      </c>
      <c r="Y333" s="3" t="s">
        <v>22</v>
      </c>
      <c r="Z333" s="3" t="s">
        <v>22</v>
      </c>
      <c r="AA333" s="4"/>
      <c r="AB333" s="87" t="s">
        <v>22</v>
      </c>
      <c r="AC333" s="87" t="s">
        <v>22</v>
      </c>
      <c r="AD333" s="4"/>
      <c r="AE333" s="87" t="s">
        <v>22</v>
      </c>
      <c r="AF333" s="87" t="s">
        <v>22</v>
      </c>
      <c r="AG333" s="87" t="s">
        <v>22</v>
      </c>
      <c r="AH333" s="87" t="s">
        <v>22</v>
      </c>
      <c r="AI333" s="87" t="s">
        <v>22</v>
      </c>
      <c r="AJ333" s="87" t="s">
        <v>22</v>
      </c>
      <c r="AK333" s="4"/>
      <c r="AL333" s="87" t="s">
        <v>22</v>
      </c>
      <c r="AM333" s="87" t="s">
        <v>22</v>
      </c>
      <c r="AN333" s="87" t="s">
        <v>22</v>
      </c>
      <c r="AO333" s="87" t="s">
        <v>22</v>
      </c>
      <c r="AP333" s="87" t="s">
        <v>22</v>
      </c>
      <c r="AQ333" s="4"/>
      <c r="AR333" s="87" t="s">
        <v>22</v>
      </c>
      <c r="AS333" s="87" t="s">
        <v>22</v>
      </c>
      <c r="AT333" s="87" t="s">
        <v>22</v>
      </c>
    </row>
    <row r="334">
      <c r="A334" s="87" t="s">
        <v>2166</v>
      </c>
      <c r="B334" s="147" t="str">
        <f> VLOOKUP($A334,datasets!$A:$B,2,0)</f>
        <v>Kulha et al. 2018, Forests (FFRWPF9M)</v>
      </c>
      <c r="C334" s="4" t="str">
        <f t="shared" si="1"/>
        <v>FFRWPF9M.7.1</v>
      </c>
      <c r="D334" s="3" t="s">
        <v>4945</v>
      </c>
      <c r="E334" s="3" t="s">
        <v>4993</v>
      </c>
      <c r="F334" s="3" t="s">
        <v>4735</v>
      </c>
      <c r="G334" s="3" t="s">
        <v>22</v>
      </c>
      <c r="H334" s="3" t="s">
        <v>22</v>
      </c>
      <c r="I334" s="3" t="s">
        <v>22</v>
      </c>
      <c r="J334" s="3" t="s">
        <v>22</v>
      </c>
      <c r="K334" s="3" t="s">
        <v>22</v>
      </c>
      <c r="L334" s="4"/>
      <c r="M334" s="87" t="s">
        <v>22</v>
      </c>
      <c r="N334" s="87" t="s">
        <v>22</v>
      </c>
      <c r="O334" s="87" t="s">
        <v>22</v>
      </c>
      <c r="P334" s="87" t="s">
        <v>22</v>
      </c>
      <c r="Q334" s="87" t="s">
        <v>22</v>
      </c>
      <c r="R334" s="3" t="s">
        <v>22</v>
      </c>
      <c r="S334" s="3" t="s">
        <v>22</v>
      </c>
      <c r="T334" s="4"/>
      <c r="U334" s="87" t="s">
        <v>22</v>
      </c>
      <c r="V334" s="87" t="s">
        <v>22</v>
      </c>
      <c r="W334" s="87" t="s">
        <v>22</v>
      </c>
      <c r="X334" s="87" t="s">
        <v>22</v>
      </c>
      <c r="Y334" s="3" t="s">
        <v>22</v>
      </c>
      <c r="Z334" s="3" t="s">
        <v>22</v>
      </c>
      <c r="AA334" s="4"/>
      <c r="AB334" s="87" t="s">
        <v>22</v>
      </c>
      <c r="AC334" s="87" t="s">
        <v>22</v>
      </c>
      <c r="AD334" s="4"/>
      <c r="AE334" s="87" t="s">
        <v>22</v>
      </c>
      <c r="AF334" s="87" t="s">
        <v>22</v>
      </c>
      <c r="AG334" s="87" t="s">
        <v>22</v>
      </c>
      <c r="AH334" s="87" t="s">
        <v>22</v>
      </c>
      <c r="AI334" s="87" t="s">
        <v>22</v>
      </c>
      <c r="AJ334" s="87" t="s">
        <v>22</v>
      </c>
      <c r="AK334" s="4"/>
      <c r="AL334" s="87" t="s">
        <v>22</v>
      </c>
      <c r="AM334" s="87" t="s">
        <v>22</v>
      </c>
      <c r="AN334" s="87" t="s">
        <v>22</v>
      </c>
      <c r="AO334" s="87" t="s">
        <v>22</v>
      </c>
      <c r="AP334" s="87" t="s">
        <v>22</v>
      </c>
      <c r="AQ334" s="4"/>
      <c r="AR334" s="87" t="s">
        <v>22</v>
      </c>
      <c r="AS334" s="87" t="s">
        <v>22</v>
      </c>
      <c r="AT334" s="87" t="s">
        <v>22</v>
      </c>
    </row>
    <row r="335">
      <c r="A335" s="87" t="s">
        <v>2168</v>
      </c>
      <c r="B335" s="147" t="str">
        <f> VLOOKUP($A335,datasets!$A:$B,2,0)</f>
        <v>Kulha et al. 2018, Forests (FFRWPF9M)</v>
      </c>
      <c r="C335" s="4" t="str">
        <f t="shared" si="1"/>
        <v>FFRWPF9M.8.1</v>
      </c>
      <c r="D335" s="3" t="s">
        <v>4945</v>
      </c>
      <c r="E335" s="3" t="s">
        <v>4993</v>
      </c>
      <c r="F335" s="3" t="s">
        <v>4735</v>
      </c>
      <c r="G335" s="3" t="s">
        <v>22</v>
      </c>
      <c r="H335" s="3" t="s">
        <v>22</v>
      </c>
      <c r="I335" s="3" t="s">
        <v>22</v>
      </c>
      <c r="J335" s="3" t="s">
        <v>22</v>
      </c>
      <c r="K335" s="3" t="s">
        <v>22</v>
      </c>
      <c r="L335" s="4"/>
      <c r="M335" s="87" t="s">
        <v>22</v>
      </c>
      <c r="N335" s="87" t="s">
        <v>22</v>
      </c>
      <c r="O335" s="87" t="s">
        <v>22</v>
      </c>
      <c r="P335" s="87" t="s">
        <v>22</v>
      </c>
      <c r="Q335" s="87" t="s">
        <v>22</v>
      </c>
      <c r="R335" s="3" t="s">
        <v>22</v>
      </c>
      <c r="S335" s="3" t="s">
        <v>22</v>
      </c>
      <c r="T335" s="4"/>
      <c r="U335" s="87" t="s">
        <v>22</v>
      </c>
      <c r="V335" s="87" t="s">
        <v>22</v>
      </c>
      <c r="W335" s="87" t="s">
        <v>22</v>
      </c>
      <c r="X335" s="87" t="s">
        <v>22</v>
      </c>
      <c r="Y335" s="3" t="s">
        <v>22</v>
      </c>
      <c r="Z335" s="3" t="s">
        <v>22</v>
      </c>
      <c r="AA335" s="4"/>
      <c r="AB335" s="87" t="s">
        <v>22</v>
      </c>
      <c r="AC335" s="87" t="s">
        <v>22</v>
      </c>
      <c r="AD335" s="4"/>
      <c r="AE335" s="87" t="s">
        <v>22</v>
      </c>
      <c r="AF335" s="87" t="s">
        <v>22</v>
      </c>
      <c r="AG335" s="87" t="s">
        <v>22</v>
      </c>
      <c r="AH335" s="87" t="s">
        <v>22</v>
      </c>
      <c r="AI335" s="87" t="s">
        <v>22</v>
      </c>
      <c r="AJ335" s="87" t="s">
        <v>22</v>
      </c>
      <c r="AK335" s="4"/>
      <c r="AL335" s="87" t="s">
        <v>22</v>
      </c>
      <c r="AM335" s="87" t="s">
        <v>22</v>
      </c>
      <c r="AN335" s="87" t="s">
        <v>22</v>
      </c>
      <c r="AO335" s="87" t="s">
        <v>22</v>
      </c>
      <c r="AP335" s="87" t="s">
        <v>22</v>
      </c>
      <c r="AQ335" s="4"/>
      <c r="AR335" s="87" t="s">
        <v>22</v>
      </c>
      <c r="AS335" s="87" t="s">
        <v>22</v>
      </c>
      <c r="AT335" s="87" t="s">
        <v>22</v>
      </c>
    </row>
    <row r="336">
      <c r="A336" s="87" t="s">
        <v>2169</v>
      </c>
      <c r="B336" s="147" t="str">
        <f> VLOOKUP($A336,datasets!$A:$B,2,0)</f>
        <v>Kulha et al. 2018, Forests (FFRWPF9M)</v>
      </c>
      <c r="C336" s="4" t="str">
        <f t="shared" si="1"/>
        <v>FFRWPF9M.9.1</v>
      </c>
      <c r="D336" s="3" t="s">
        <v>4945</v>
      </c>
      <c r="E336" s="3" t="s">
        <v>4993</v>
      </c>
      <c r="F336" s="3" t="s">
        <v>4735</v>
      </c>
      <c r="G336" s="3" t="s">
        <v>22</v>
      </c>
      <c r="H336" s="3" t="s">
        <v>22</v>
      </c>
      <c r="I336" s="3" t="s">
        <v>22</v>
      </c>
      <c r="J336" s="3" t="s">
        <v>22</v>
      </c>
      <c r="K336" s="3" t="s">
        <v>22</v>
      </c>
      <c r="L336" s="4"/>
      <c r="M336" s="87" t="s">
        <v>22</v>
      </c>
      <c r="N336" s="87" t="s">
        <v>22</v>
      </c>
      <c r="O336" s="87" t="s">
        <v>22</v>
      </c>
      <c r="P336" s="87" t="s">
        <v>22</v>
      </c>
      <c r="Q336" s="87" t="s">
        <v>22</v>
      </c>
      <c r="R336" s="3" t="s">
        <v>22</v>
      </c>
      <c r="S336" s="3" t="s">
        <v>22</v>
      </c>
      <c r="T336" s="4"/>
      <c r="U336" s="87" t="s">
        <v>22</v>
      </c>
      <c r="V336" s="87" t="s">
        <v>22</v>
      </c>
      <c r="W336" s="87" t="s">
        <v>22</v>
      </c>
      <c r="X336" s="87" t="s">
        <v>22</v>
      </c>
      <c r="Y336" s="3" t="s">
        <v>22</v>
      </c>
      <c r="Z336" s="3" t="s">
        <v>22</v>
      </c>
      <c r="AA336" s="4"/>
      <c r="AB336" s="87" t="s">
        <v>22</v>
      </c>
      <c r="AC336" s="87" t="s">
        <v>22</v>
      </c>
      <c r="AD336" s="4"/>
      <c r="AE336" s="87" t="s">
        <v>22</v>
      </c>
      <c r="AF336" s="87" t="s">
        <v>22</v>
      </c>
      <c r="AG336" s="87" t="s">
        <v>22</v>
      </c>
      <c r="AH336" s="87" t="s">
        <v>22</v>
      </c>
      <c r="AI336" s="87" t="s">
        <v>22</v>
      </c>
      <c r="AJ336" s="87" t="s">
        <v>22</v>
      </c>
      <c r="AK336" s="4"/>
      <c r="AL336" s="87" t="s">
        <v>22</v>
      </c>
      <c r="AM336" s="87" t="s">
        <v>22</v>
      </c>
      <c r="AN336" s="87" t="s">
        <v>22</v>
      </c>
      <c r="AO336" s="87" t="s">
        <v>22</v>
      </c>
      <c r="AP336" s="87" t="s">
        <v>22</v>
      </c>
      <c r="AQ336" s="4"/>
      <c r="AR336" s="87" t="s">
        <v>22</v>
      </c>
      <c r="AS336" s="87" t="s">
        <v>22</v>
      </c>
      <c r="AT336" s="87" t="s">
        <v>22</v>
      </c>
    </row>
    <row r="337">
      <c r="A337" s="83" t="s">
        <v>2170</v>
      </c>
      <c r="B337" s="147" t="str">
        <f> VLOOKUP($A337,datasets!$A:$B,2,0)</f>
        <v>Kulha et al. 2018, Forests (FFRWPF9M)</v>
      </c>
      <c r="C337" s="4" t="str">
        <f t="shared" si="1"/>
        <v>FFRWPF9M.10.1</v>
      </c>
      <c r="D337" s="3" t="s">
        <v>4945</v>
      </c>
      <c r="E337" s="3" t="s">
        <v>4993</v>
      </c>
      <c r="F337" s="3" t="s">
        <v>4735</v>
      </c>
      <c r="G337" s="3" t="s">
        <v>22</v>
      </c>
      <c r="H337" s="3" t="s">
        <v>22</v>
      </c>
      <c r="I337" s="3" t="s">
        <v>22</v>
      </c>
      <c r="J337" s="3" t="s">
        <v>22</v>
      </c>
      <c r="K337" s="3" t="s">
        <v>22</v>
      </c>
      <c r="L337" s="4"/>
      <c r="M337" s="87" t="s">
        <v>22</v>
      </c>
      <c r="N337" s="87" t="s">
        <v>22</v>
      </c>
      <c r="O337" s="87" t="s">
        <v>22</v>
      </c>
      <c r="P337" s="87" t="s">
        <v>22</v>
      </c>
      <c r="Q337" s="87" t="s">
        <v>22</v>
      </c>
      <c r="R337" s="3" t="s">
        <v>22</v>
      </c>
      <c r="S337" s="3" t="s">
        <v>22</v>
      </c>
      <c r="T337" s="4"/>
      <c r="U337" s="87" t="s">
        <v>22</v>
      </c>
      <c r="V337" s="87" t="s">
        <v>22</v>
      </c>
      <c r="W337" s="87" t="s">
        <v>22</v>
      </c>
      <c r="X337" s="87" t="s">
        <v>22</v>
      </c>
      <c r="Y337" s="3" t="s">
        <v>22</v>
      </c>
      <c r="Z337" s="3" t="s">
        <v>22</v>
      </c>
      <c r="AA337" s="4"/>
      <c r="AB337" s="87" t="s">
        <v>22</v>
      </c>
      <c r="AC337" s="87" t="s">
        <v>22</v>
      </c>
      <c r="AD337" s="4"/>
      <c r="AE337" s="87" t="s">
        <v>22</v>
      </c>
      <c r="AF337" s="87" t="s">
        <v>22</v>
      </c>
      <c r="AG337" s="87" t="s">
        <v>22</v>
      </c>
      <c r="AH337" s="87" t="s">
        <v>22</v>
      </c>
      <c r="AI337" s="87" t="s">
        <v>22</v>
      </c>
      <c r="AJ337" s="87" t="s">
        <v>22</v>
      </c>
      <c r="AK337" s="4"/>
      <c r="AL337" s="87" t="s">
        <v>22</v>
      </c>
      <c r="AM337" s="87" t="s">
        <v>22</v>
      </c>
      <c r="AN337" s="87" t="s">
        <v>22</v>
      </c>
      <c r="AO337" s="87" t="s">
        <v>22</v>
      </c>
      <c r="AP337" s="87" t="s">
        <v>22</v>
      </c>
      <c r="AQ337" s="4"/>
      <c r="AR337" s="87" t="s">
        <v>22</v>
      </c>
      <c r="AS337" s="87" t="s">
        <v>22</v>
      </c>
      <c r="AT337" s="87" t="s">
        <v>22</v>
      </c>
    </row>
    <row r="338">
      <c r="A338" s="87" t="s">
        <v>4123</v>
      </c>
      <c r="B338" s="147" t="str">
        <f> VLOOKUP($A338,datasets!$A:$B,2,0)</f>
        <v>Kupidura et al. 2019, ISPRS International Journal of Geo-Information (BQWUAZPY)</v>
      </c>
      <c r="C338" s="4" t="str">
        <f t="shared" si="1"/>
        <v>BQWUAZPY.1.1</v>
      </c>
      <c r="D338" s="3" t="s">
        <v>4945</v>
      </c>
      <c r="E338" s="3" t="s">
        <v>4893</v>
      </c>
      <c r="F338" s="3" t="s">
        <v>4735</v>
      </c>
      <c r="G338" s="3" t="s">
        <v>22</v>
      </c>
      <c r="H338" s="3" t="s">
        <v>22</v>
      </c>
      <c r="I338" s="3" t="s">
        <v>22</v>
      </c>
      <c r="J338" s="3" t="s">
        <v>22</v>
      </c>
      <c r="K338" s="3">
        <v>0.5</v>
      </c>
      <c r="L338" s="4"/>
      <c r="M338" s="3">
        <v>10.0</v>
      </c>
      <c r="N338" s="3">
        <v>10.0</v>
      </c>
      <c r="O338" s="87" t="s">
        <v>22</v>
      </c>
      <c r="P338" s="87" t="s">
        <v>22</v>
      </c>
      <c r="Q338" s="87" t="s">
        <v>22</v>
      </c>
      <c r="R338" s="87" t="s">
        <v>22</v>
      </c>
      <c r="S338" s="87" t="s">
        <v>22</v>
      </c>
      <c r="T338" s="4"/>
      <c r="U338" s="3">
        <v>5.0</v>
      </c>
      <c r="V338" s="87" t="s">
        <v>22</v>
      </c>
      <c r="W338" s="87" t="s">
        <v>22</v>
      </c>
      <c r="X338" s="87" t="s">
        <v>22</v>
      </c>
      <c r="Y338" s="87" t="s">
        <v>22</v>
      </c>
      <c r="Z338" s="87" t="s">
        <v>22</v>
      </c>
      <c r="AA338" s="4"/>
      <c r="AB338" s="87" t="s">
        <v>22</v>
      </c>
      <c r="AC338" s="87" t="s">
        <v>22</v>
      </c>
      <c r="AD338" s="4"/>
      <c r="AE338" s="87" t="s">
        <v>22</v>
      </c>
      <c r="AF338" s="87" t="s">
        <v>22</v>
      </c>
      <c r="AG338" s="87" t="s">
        <v>22</v>
      </c>
      <c r="AH338" s="87" t="s">
        <v>22</v>
      </c>
      <c r="AI338" s="87" t="s">
        <v>22</v>
      </c>
      <c r="AJ338" s="87" t="s">
        <v>22</v>
      </c>
      <c r="AK338" s="4"/>
      <c r="AL338" s="87" t="s">
        <v>22</v>
      </c>
      <c r="AM338" s="87" t="s">
        <v>22</v>
      </c>
      <c r="AN338" s="87" t="s">
        <v>22</v>
      </c>
      <c r="AO338" s="87" t="s">
        <v>22</v>
      </c>
      <c r="AP338" s="87" t="s">
        <v>22</v>
      </c>
      <c r="AQ338" s="4"/>
      <c r="AR338" s="87" t="s">
        <v>22</v>
      </c>
      <c r="AS338" s="87" t="s">
        <v>22</v>
      </c>
      <c r="AT338" s="3" t="s">
        <v>4994</v>
      </c>
    </row>
    <row r="339">
      <c r="A339" s="87" t="s">
        <v>4129</v>
      </c>
      <c r="B339" s="147" t="str">
        <f> VLOOKUP($A339,datasets!$A:$B,2,0)</f>
        <v>Kupidura et al. 2019, ISPRS International Journal of Geo-Information (BQWUAZPY)</v>
      </c>
      <c r="C339" s="4" t="str">
        <f t="shared" si="1"/>
        <v>BQWUAZPY.2.1</v>
      </c>
      <c r="D339" s="3" t="s">
        <v>4945</v>
      </c>
      <c r="E339" s="3" t="s">
        <v>4893</v>
      </c>
      <c r="F339" s="3" t="s">
        <v>4735</v>
      </c>
      <c r="G339" s="3" t="s">
        <v>22</v>
      </c>
      <c r="H339" s="3" t="s">
        <v>22</v>
      </c>
      <c r="I339" s="3" t="s">
        <v>22</v>
      </c>
      <c r="J339" s="3" t="s">
        <v>22</v>
      </c>
      <c r="K339" s="3">
        <v>0.5</v>
      </c>
      <c r="L339" s="4"/>
      <c r="M339" s="3">
        <v>10.0</v>
      </c>
      <c r="N339" s="3">
        <v>10.0</v>
      </c>
      <c r="O339" s="87" t="s">
        <v>22</v>
      </c>
      <c r="P339" s="87" t="s">
        <v>22</v>
      </c>
      <c r="Q339" s="87" t="s">
        <v>22</v>
      </c>
      <c r="R339" s="87" t="s">
        <v>22</v>
      </c>
      <c r="S339" s="87" t="s">
        <v>22</v>
      </c>
      <c r="T339" s="4"/>
      <c r="U339" s="3">
        <v>5.0</v>
      </c>
      <c r="V339" s="87" t="s">
        <v>22</v>
      </c>
      <c r="W339" s="87" t="s">
        <v>22</v>
      </c>
      <c r="X339" s="87" t="s">
        <v>22</v>
      </c>
      <c r="Y339" s="87" t="s">
        <v>22</v>
      </c>
      <c r="Z339" s="87" t="s">
        <v>22</v>
      </c>
      <c r="AA339" s="4"/>
      <c r="AB339" s="87" t="s">
        <v>22</v>
      </c>
      <c r="AC339" s="87" t="s">
        <v>22</v>
      </c>
      <c r="AD339" s="4"/>
      <c r="AE339" s="87" t="s">
        <v>22</v>
      </c>
      <c r="AF339" s="87" t="s">
        <v>22</v>
      </c>
      <c r="AG339" s="87" t="s">
        <v>22</v>
      </c>
      <c r="AH339" s="87" t="s">
        <v>22</v>
      </c>
      <c r="AI339" s="87" t="s">
        <v>22</v>
      </c>
      <c r="AJ339" s="87" t="s">
        <v>22</v>
      </c>
      <c r="AK339" s="4"/>
      <c r="AL339" s="87" t="s">
        <v>22</v>
      </c>
      <c r="AM339" s="87" t="s">
        <v>22</v>
      </c>
      <c r="AN339" s="87" t="s">
        <v>22</v>
      </c>
      <c r="AO339" s="87" t="s">
        <v>22</v>
      </c>
      <c r="AP339" s="87" t="s">
        <v>22</v>
      </c>
      <c r="AQ339" s="4"/>
      <c r="AR339" s="87" t="s">
        <v>22</v>
      </c>
      <c r="AS339" s="87" t="s">
        <v>22</v>
      </c>
      <c r="AT339" s="3" t="s">
        <v>4994</v>
      </c>
    </row>
    <row r="340">
      <c r="A340" s="87" t="s">
        <v>4131</v>
      </c>
      <c r="B340" s="147" t="str">
        <f> VLOOKUP($A340,datasets!$A:$B,2,0)</f>
        <v>Kupidura et al. 2019, ISPRS International Journal of Geo-Information (BQWUAZPY)</v>
      </c>
      <c r="C340" s="4" t="str">
        <f t="shared" si="1"/>
        <v>BQWUAZPY.3.1</v>
      </c>
      <c r="D340" s="3" t="s">
        <v>4945</v>
      </c>
      <c r="E340" s="3" t="s">
        <v>4893</v>
      </c>
      <c r="F340" s="3" t="s">
        <v>4735</v>
      </c>
      <c r="G340" s="3" t="s">
        <v>22</v>
      </c>
      <c r="H340" s="3" t="s">
        <v>22</v>
      </c>
      <c r="I340" s="3" t="s">
        <v>22</v>
      </c>
      <c r="J340" s="3" t="s">
        <v>22</v>
      </c>
      <c r="K340" s="3">
        <v>0.5</v>
      </c>
      <c r="L340" s="4"/>
      <c r="M340" s="3">
        <v>10.0</v>
      </c>
      <c r="N340" s="3">
        <v>10.0</v>
      </c>
      <c r="O340" s="87" t="s">
        <v>22</v>
      </c>
      <c r="P340" s="87" t="s">
        <v>22</v>
      </c>
      <c r="Q340" s="87" t="s">
        <v>22</v>
      </c>
      <c r="R340" s="87" t="s">
        <v>22</v>
      </c>
      <c r="S340" s="87" t="s">
        <v>22</v>
      </c>
      <c r="T340" s="4"/>
      <c r="U340" s="3">
        <v>5.0</v>
      </c>
      <c r="V340" s="87" t="s">
        <v>22</v>
      </c>
      <c r="W340" s="87" t="s">
        <v>22</v>
      </c>
      <c r="X340" s="87" t="s">
        <v>22</v>
      </c>
      <c r="Y340" s="87" t="s">
        <v>22</v>
      </c>
      <c r="Z340" s="87" t="s">
        <v>22</v>
      </c>
      <c r="AA340" s="4"/>
      <c r="AB340" s="87" t="s">
        <v>22</v>
      </c>
      <c r="AC340" s="87" t="s">
        <v>22</v>
      </c>
      <c r="AD340" s="4"/>
      <c r="AE340" s="87" t="s">
        <v>22</v>
      </c>
      <c r="AF340" s="87" t="s">
        <v>22</v>
      </c>
      <c r="AG340" s="87" t="s">
        <v>22</v>
      </c>
      <c r="AH340" s="87" t="s">
        <v>22</v>
      </c>
      <c r="AI340" s="87" t="s">
        <v>22</v>
      </c>
      <c r="AJ340" s="87" t="s">
        <v>22</v>
      </c>
      <c r="AK340" s="4"/>
      <c r="AL340" s="87" t="s">
        <v>22</v>
      </c>
      <c r="AM340" s="87" t="s">
        <v>22</v>
      </c>
      <c r="AN340" s="87" t="s">
        <v>22</v>
      </c>
      <c r="AO340" s="87" t="s">
        <v>22</v>
      </c>
      <c r="AP340" s="87" t="s">
        <v>22</v>
      </c>
      <c r="AQ340" s="4"/>
      <c r="AR340" s="87" t="s">
        <v>22</v>
      </c>
      <c r="AS340" s="87" t="s">
        <v>22</v>
      </c>
      <c r="AT340" s="3" t="s">
        <v>4994</v>
      </c>
    </row>
    <row r="341">
      <c r="A341" s="83" t="s">
        <v>4133</v>
      </c>
      <c r="B341" s="147" t="str">
        <f> VLOOKUP($A341,datasets!$A:$B,2,0)</f>
        <v>Kupidura et al. 2019, ISPRS International Journal of Geo-Information (BQWUAZPY)</v>
      </c>
      <c r="C341" s="4" t="str">
        <f t="shared" si="1"/>
        <v>BQWUAZPY.4.1</v>
      </c>
      <c r="D341" s="3" t="s">
        <v>4945</v>
      </c>
      <c r="E341" s="3" t="s">
        <v>4893</v>
      </c>
      <c r="F341" s="3" t="s">
        <v>4735</v>
      </c>
      <c r="G341" s="3" t="s">
        <v>22</v>
      </c>
      <c r="H341" s="3" t="s">
        <v>22</v>
      </c>
      <c r="I341" s="3" t="s">
        <v>22</v>
      </c>
      <c r="J341" s="3" t="s">
        <v>22</v>
      </c>
      <c r="K341" s="3">
        <v>0.5</v>
      </c>
      <c r="L341" s="4"/>
      <c r="M341" s="3">
        <v>10.0</v>
      </c>
      <c r="N341" s="3">
        <v>10.0</v>
      </c>
      <c r="O341" s="87" t="s">
        <v>22</v>
      </c>
      <c r="P341" s="87" t="s">
        <v>22</v>
      </c>
      <c r="Q341" s="87" t="s">
        <v>22</v>
      </c>
      <c r="R341" s="87" t="s">
        <v>22</v>
      </c>
      <c r="S341" s="87" t="s">
        <v>22</v>
      </c>
      <c r="T341" s="4"/>
      <c r="U341" s="3">
        <v>5.0</v>
      </c>
      <c r="V341" s="87" t="s">
        <v>22</v>
      </c>
      <c r="W341" s="87" t="s">
        <v>22</v>
      </c>
      <c r="X341" s="87" t="s">
        <v>22</v>
      </c>
      <c r="Y341" s="87" t="s">
        <v>22</v>
      </c>
      <c r="Z341" s="87" t="s">
        <v>22</v>
      </c>
      <c r="AA341" s="4"/>
      <c r="AB341" s="87" t="s">
        <v>22</v>
      </c>
      <c r="AC341" s="87" t="s">
        <v>22</v>
      </c>
      <c r="AD341" s="4"/>
      <c r="AE341" s="87" t="s">
        <v>22</v>
      </c>
      <c r="AF341" s="87" t="s">
        <v>22</v>
      </c>
      <c r="AG341" s="87" t="s">
        <v>22</v>
      </c>
      <c r="AH341" s="87" t="s">
        <v>22</v>
      </c>
      <c r="AI341" s="87" t="s">
        <v>22</v>
      </c>
      <c r="AJ341" s="87" t="s">
        <v>22</v>
      </c>
      <c r="AK341" s="4"/>
      <c r="AL341" s="87" t="s">
        <v>22</v>
      </c>
      <c r="AM341" s="87" t="s">
        <v>22</v>
      </c>
      <c r="AN341" s="87" t="s">
        <v>22</v>
      </c>
      <c r="AO341" s="87" t="s">
        <v>22</v>
      </c>
      <c r="AP341" s="87" t="s">
        <v>22</v>
      </c>
      <c r="AQ341" s="4"/>
      <c r="AR341" s="87" t="s">
        <v>22</v>
      </c>
      <c r="AS341" s="87" t="s">
        <v>22</v>
      </c>
      <c r="AT341" s="3" t="s">
        <v>4994</v>
      </c>
    </row>
    <row r="342">
      <c r="A342" s="33" t="s">
        <v>4134</v>
      </c>
      <c r="B342" s="36" t="str">
        <f> VLOOKUP($A342,datasets!$A:$B,2,0)</f>
        <v>Kupidura et al. 2019, ISPRS International Journal of Geo-Information (BQWUAZPY)</v>
      </c>
      <c r="C342" s="36" t="str">
        <f t="shared" si="1"/>
        <v>BQWUAZPY.5.1</v>
      </c>
      <c r="D342" s="3" t="s">
        <v>4945</v>
      </c>
      <c r="E342" s="3" t="s">
        <v>4893</v>
      </c>
      <c r="F342" s="3" t="s">
        <v>4735</v>
      </c>
      <c r="G342" s="3" t="s">
        <v>22</v>
      </c>
      <c r="H342" s="3" t="s">
        <v>22</v>
      </c>
      <c r="I342" s="3" t="s">
        <v>22</v>
      </c>
      <c r="J342" s="3" t="s">
        <v>22</v>
      </c>
      <c r="K342" s="3">
        <v>0.5</v>
      </c>
      <c r="L342" s="4"/>
      <c r="M342" s="3">
        <v>10.0</v>
      </c>
      <c r="N342" s="3">
        <v>10.0</v>
      </c>
      <c r="O342" s="87" t="s">
        <v>22</v>
      </c>
      <c r="P342" s="87" t="s">
        <v>22</v>
      </c>
      <c r="Q342" s="87" t="s">
        <v>22</v>
      </c>
      <c r="R342" s="87" t="s">
        <v>22</v>
      </c>
      <c r="S342" s="87" t="s">
        <v>22</v>
      </c>
      <c r="T342" s="4"/>
      <c r="U342" s="3">
        <v>5.0</v>
      </c>
      <c r="V342" s="87" t="s">
        <v>22</v>
      </c>
      <c r="W342" s="87" t="s">
        <v>22</v>
      </c>
      <c r="X342" s="87" t="s">
        <v>22</v>
      </c>
      <c r="Y342" s="87" t="s">
        <v>22</v>
      </c>
      <c r="Z342" s="87" t="s">
        <v>22</v>
      </c>
      <c r="AA342" s="4"/>
      <c r="AB342" s="87" t="s">
        <v>22</v>
      </c>
      <c r="AC342" s="87" t="s">
        <v>22</v>
      </c>
      <c r="AD342" s="4"/>
      <c r="AE342" s="87" t="s">
        <v>22</v>
      </c>
      <c r="AF342" s="87" t="s">
        <v>22</v>
      </c>
      <c r="AG342" s="87" t="s">
        <v>22</v>
      </c>
      <c r="AH342" s="87" t="s">
        <v>22</v>
      </c>
      <c r="AI342" s="87" t="s">
        <v>22</v>
      </c>
      <c r="AJ342" s="87" t="s">
        <v>22</v>
      </c>
      <c r="AK342" s="4"/>
      <c r="AL342" s="87" t="s">
        <v>22</v>
      </c>
      <c r="AM342" s="87" t="s">
        <v>22</v>
      </c>
      <c r="AN342" s="87" t="s">
        <v>22</v>
      </c>
      <c r="AO342" s="87" t="s">
        <v>22</v>
      </c>
      <c r="AP342" s="87" t="s">
        <v>22</v>
      </c>
      <c r="AQ342" s="4"/>
      <c r="AR342" s="87" t="s">
        <v>22</v>
      </c>
      <c r="AS342" s="87" t="s">
        <v>22</v>
      </c>
      <c r="AT342" s="3" t="s">
        <v>4994</v>
      </c>
    </row>
    <row r="343">
      <c r="A343" s="4" t="s">
        <v>4135</v>
      </c>
      <c r="B343" s="147" t="str">
        <f> VLOOKUP($A343,datasets!$A:$B,2,0)</f>
        <v>Lacroix et al. 2020, Nature Geoscience (K6I8E5QJ)</v>
      </c>
      <c r="C343" s="4" t="str">
        <f t="shared" si="1"/>
        <v>K6I8E5QJ.1.1</v>
      </c>
      <c r="D343" s="3" t="s">
        <v>4995</v>
      </c>
      <c r="E343" s="3" t="s">
        <v>4782</v>
      </c>
      <c r="F343" s="3" t="s">
        <v>4735</v>
      </c>
      <c r="G343" s="3" t="s">
        <v>22</v>
      </c>
      <c r="H343" s="3" t="s">
        <v>22</v>
      </c>
      <c r="I343" s="3" t="s">
        <v>22</v>
      </c>
      <c r="J343" s="3" t="s">
        <v>22</v>
      </c>
      <c r="K343" s="3" t="s">
        <v>22</v>
      </c>
      <c r="L343" s="4"/>
      <c r="M343" s="3" t="s">
        <v>22</v>
      </c>
      <c r="N343" s="3" t="s">
        <v>22</v>
      </c>
      <c r="O343" s="3" t="s">
        <v>22</v>
      </c>
      <c r="P343" s="3" t="s">
        <v>22</v>
      </c>
      <c r="Q343" s="3" t="s">
        <v>22</v>
      </c>
      <c r="R343" s="3" t="s">
        <v>22</v>
      </c>
      <c r="S343" s="3" t="s">
        <v>22</v>
      </c>
      <c r="T343" s="4"/>
      <c r="U343" s="3" t="s">
        <v>22</v>
      </c>
      <c r="V343" s="3" t="s">
        <v>22</v>
      </c>
      <c r="W343" s="3" t="s">
        <v>22</v>
      </c>
      <c r="X343" s="3" t="s">
        <v>22</v>
      </c>
      <c r="Y343" s="3" t="s">
        <v>22</v>
      </c>
      <c r="Z343" s="3" t="s">
        <v>22</v>
      </c>
      <c r="AA343" s="4"/>
      <c r="AB343" s="3" t="s">
        <v>22</v>
      </c>
      <c r="AC343" s="3" t="s">
        <v>22</v>
      </c>
      <c r="AD343" s="4"/>
      <c r="AE343" s="3" t="s">
        <v>22</v>
      </c>
      <c r="AF343" s="3" t="s">
        <v>22</v>
      </c>
      <c r="AG343" s="3" t="s">
        <v>22</v>
      </c>
      <c r="AH343" s="3" t="s">
        <v>22</v>
      </c>
      <c r="AI343" s="3" t="s">
        <v>22</v>
      </c>
      <c r="AJ343" s="3" t="s">
        <v>22</v>
      </c>
      <c r="AK343" s="4"/>
      <c r="AL343" s="3" t="s">
        <v>22</v>
      </c>
      <c r="AM343" s="3" t="s">
        <v>22</v>
      </c>
      <c r="AN343" s="3" t="s">
        <v>22</v>
      </c>
      <c r="AO343" s="87" t="s">
        <v>22</v>
      </c>
      <c r="AP343" s="87" t="s">
        <v>22</v>
      </c>
      <c r="AQ343" s="4"/>
      <c r="AR343" s="3" t="s">
        <v>22</v>
      </c>
      <c r="AS343" s="3" t="s">
        <v>22</v>
      </c>
      <c r="AT343" s="5" t="s">
        <v>4996</v>
      </c>
    </row>
    <row r="344">
      <c r="A344" s="4" t="s">
        <v>4140</v>
      </c>
      <c r="B344" s="147" t="str">
        <f> VLOOKUP($A344,datasets!$A:$B,2,0)</f>
        <v>Lajoie et al. 2020, Earth and Space Science (E8CED4N3)</v>
      </c>
      <c r="C344" s="4" t="str">
        <f t="shared" si="1"/>
        <v>E8CED4N3.1.1</v>
      </c>
      <c r="D344" s="3" t="s">
        <v>4997</v>
      </c>
      <c r="E344" s="3" t="s">
        <v>4998</v>
      </c>
      <c r="F344" s="3" t="s">
        <v>4735</v>
      </c>
      <c r="G344" s="3" t="s">
        <v>22</v>
      </c>
      <c r="H344" s="3" t="s">
        <v>22</v>
      </c>
      <c r="I344" s="3">
        <v>1.0</v>
      </c>
      <c r="J344" s="3">
        <v>1.0</v>
      </c>
      <c r="K344" s="3" t="s">
        <v>22</v>
      </c>
      <c r="L344" s="4"/>
      <c r="M344" s="3">
        <v>75.0</v>
      </c>
      <c r="N344" s="3">
        <v>75.0</v>
      </c>
      <c r="O344" s="3" t="s">
        <v>22</v>
      </c>
      <c r="P344" s="3" t="s">
        <v>22</v>
      </c>
      <c r="Q344" s="3" t="s">
        <v>22</v>
      </c>
      <c r="R344" s="3" t="s">
        <v>22</v>
      </c>
      <c r="S344" s="3" t="s">
        <v>22</v>
      </c>
      <c r="T344" s="4"/>
      <c r="U344" s="3" t="s">
        <v>22</v>
      </c>
      <c r="V344" s="3" t="s">
        <v>22</v>
      </c>
      <c r="W344" s="3" t="s">
        <v>22</v>
      </c>
      <c r="X344" s="3" t="s">
        <v>22</v>
      </c>
      <c r="Y344" s="3" t="s">
        <v>22</v>
      </c>
      <c r="Z344" s="3" t="s">
        <v>22</v>
      </c>
      <c r="AA344" s="4"/>
      <c r="AB344" s="3" t="s">
        <v>4999</v>
      </c>
      <c r="AC344" s="3" t="s">
        <v>4923</v>
      </c>
      <c r="AD344" s="4"/>
      <c r="AE344" s="3" t="s">
        <v>4735</v>
      </c>
      <c r="AF344" s="3" t="s">
        <v>22</v>
      </c>
      <c r="AG344" s="3" t="s">
        <v>22</v>
      </c>
      <c r="AH344" s="168">
        <v>0.1</v>
      </c>
      <c r="AI344" s="168">
        <v>0.1</v>
      </c>
      <c r="AJ344" s="3" t="s">
        <v>22</v>
      </c>
      <c r="AK344" s="4"/>
      <c r="AL344" s="3" t="s">
        <v>22</v>
      </c>
      <c r="AM344" s="3" t="s">
        <v>22</v>
      </c>
      <c r="AN344" s="3" t="s">
        <v>22</v>
      </c>
      <c r="AO344" s="87" t="s">
        <v>22</v>
      </c>
      <c r="AP344" s="3">
        <v>0.14</v>
      </c>
      <c r="AQ344" s="4"/>
      <c r="AR344" s="3" t="s">
        <v>4736</v>
      </c>
      <c r="AS344" s="5" t="s">
        <v>5000</v>
      </c>
      <c r="AT344" s="5" t="s">
        <v>5001</v>
      </c>
    </row>
    <row r="345">
      <c r="A345" s="87" t="s">
        <v>4143</v>
      </c>
      <c r="B345" s="147" t="str">
        <f> VLOOKUP($A345,datasets!$A:$B,2,0)</f>
        <v>Lamsal et al. 2011, Journal of Mountain Science (8AWR2PHU)</v>
      </c>
      <c r="C345" s="4" t="str">
        <f t="shared" si="1"/>
        <v>8AWR2PHU.1.1</v>
      </c>
      <c r="D345" s="3" t="s">
        <v>5002</v>
      </c>
      <c r="E345" s="3" t="s">
        <v>5003</v>
      </c>
      <c r="F345" s="3" t="s">
        <v>4735</v>
      </c>
      <c r="G345" s="3" t="s">
        <v>22</v>
      </c>
      <c r="H345" s="3" t="s">
        <v>22</v>
      </c>
      <c r="I345" s="3" t="s">
        <v>22</v>
      </c>
      <c r="J345" s="3" t="s">
        <v>22</v>
      </c>
      <c r="K345" s="3" t="s">
        <v>22</v>
      </c>
      <c r="L345" s="4"/>
      <c r="M345" s="3">
        <v>15.0</v>
      </c>
      <c r="N345" s="3">
        <v>15.0</v>
      </c>
      <c r="O345" s="3" t="s">
        <v>22</v>
      </c>
      <c r="P345" s="3" t="s">
        <v>22</v>
      </c>
      <c r="Q345" s="3" t="s">
        <v>22</v>
      </c>
      <c r="R345" s="3" t="s">
        <v>22</v>
      </c>
      <c r="S345" s="3" t="s">
        <v>22</v>
      </c>
      <c r="T345" s="4"/>
      <c r="U345" s="3" t="s">
        <v>22</v>
      </c>
      <c r="V345" s="3" t="s">
        <v>22</v>
      </c>
      <c r="W345" s="3" t="s">
        <v>22</v>
      </c>
      <c r="X345" s="3" t="s">
        <v>22</v>
      </c>
      <c r="Y345" s="3" t="s">
        <v>22</v>
      </c>
      <c r="Z345" s="3" t="s">
        <v>22</v>
      </c>
      <c r="AA345" s="4"/>
      <c r="AB345" s="3" t="s">
        <v>5004</v>
      </c>
      <c r="AC345" s="3" t="s">
        <v>5005</v>
      </c>
      <c r="AD345" s="4"/>
      <c r="AE345" s="3" t="s">
        <v>4735</v>
      </c>
      <c r="AF345" s="3" t="s">
        <v>22</v>
      </c>
      <c r="AG345" s="3" t="s">
        <v>22</v>
      </c>
      <c r="AH345" s="3" t="s">
        <v>22</v>
      </c>
      <c r="AI345" s="3" t="s">
        <v>22</v>
      </c>
      <c r="AJ345" s="3" t="s">
        <v>22</v>
      </c>
      <c r="AK345" s="4"/>
      <c r="AL345" s="3" t="s">
        <v>22</v>
      </c>
      <c r="AM345" s="3" t="s">
        <v>22</v>
      </c>
      <c r="AN345" s="3">
        <v>1.35</v>
      </c>
      <c r="AO345" s="87" t="s">
        <v>22</v>
      </c>
      <c r="AP345" s="87" t="s">
        <v>22</v>
      </c>
      <c r="AQ345" s="4"/>
      <c r="AR345" s="3" t="s">
        <v>4743</v>
      </c>
      <c r="AS345" s="3" t="s">
        <v>5006</v>
      </c>
      <c r="AT345" s="3" t="s">
        <v>5007</v>
      </c>
    </row>
    <row r="346">
      <c r="A346" s="87" t="s">
        <v>4145</v>
      </c>
      <c r="B346" s="147" t="str">
        <f> VLOOKUP($A346,datasets!$A:$B,2,0)</f>
        <v>Lamsal et al. 2016, Hydrological Processes (83JZ9Q8V)</v>
      </c>
      <c r="C346" s="4" t="str">
        <f t="shared" si="1"/>
        <v>83JZ9Q8V.1.1</v>
      </c>
      <c r="D346" s="3" t="s">
        <v>5008</v>
      </c>
      <c r="E346" s="3" t="s">
        <v>5009</v>
      </c>
      <c r="F346" s="3" t="s">
        <v>4735</v>
      </c>
      <c r="G346" s="3" t="s">
        <v>22</v>
      </c>
      <c r="H346" s="3" t="s">
        <v>22</v>
      </c>
      <c r="I346" s="3" t="s">
        <v>22</v>
      </c>
      <c r="J346" s="3" t="s">
        <v>22</v>
      </c>
      <c r="K346" s="3" t="s">
        <v>22</v>
      </c>
      <c r="L346" s="4"/>
      <c r="M346" s="3">
        <v>20.0</v>
      </c>
      <c r="N346" s="3">
        <v>20.0</v>
      </c>
      <c r="O346" s="3" t="s">
        <v>22</v>
      </c>
      <c r="P346" s="3" t="s">
        <v>22</v>
      </c>
      <c r="Q346" s="3" t="s">
        <v>22</v>
      </c>
      <c r="R346" s="3" t="s">
        <v>22</v>
      </c>
      <c r="S346" s="3" t="s">
        <v>22</v>
      </c>
      <c r="T346" s="4"/>
      <c r="U346" s="3" t="s">
        <v>22</v>
      </c>
      <c r="V346" s="3" t="s">
        <v>22</v>
      </c>
      <c r="W346" s="3" t="s">
        <v>22</v>
      </c>
      <c r="X346" s="3" t="s">
        <v>22</v>
      </c>
      <c r="Y346" s="3" t="s">
        <v>22</v>
      </c>
      <c r="Z346" s="3" t="s">
        <v>22</v>
      </c>
      <c r="AA346" s="4"/>
      <c r="AB346" s="3" t="s">
        <v>5004</v>
      </c>
      <c r="AC346" s="3" t="s">
        <v>5005</v>
      </c>
      <c r="AD346" s="4"/>
      <c r="AE346" s="3" t="s">
        <v>4735</v>
      </c>
      <c r="AF346" s="3" t="s">
        <v>22</v>
      </c>
      <c r="AG346" s="3" t="s">
        <v>22</v>
      </c>
      <c r="AH346" s="3" t="s">
        <v>22</v>
      </c>
      <c r="AI346" s="3" t="s">
        <v>22</v>
      </c>
      <c r="AJ346" s="3" t="s">
        <v>22</v>
      </c>
      <c r="AK346" s="4"/>
      <c r="AL346" s="3" t="s">
        <v>22</v>
      </c>
      <c r="AM346" s="3" t="s">
        <v>22</v>
      </c>
      <c r="AN346" s="3">
        <v>2.5</v>
      </c>
      <c r="AO346" s="87" t="s">
        <v>22</v>
      </c>
      <c r="AP346" s="87" t="s">
        <v>22</v>
      </c>
      <c r="AQ346" s="4"/>
      <c r="AR346" s="3" t="s">
        <v>4736</v>
      </c>
      <c r="AS346" s="5" t="s">
        <v>5010</v>
      </c>
      <c r="AT346" s="3" t="s">
        <v>5011</v>
      </c>
    </row>
    <row r="347">
      <c r="A347" s="87" t="s">
        <v>4146</v>
      </c>
      <c r="B347" s="147" t="str">
        <f> VLOOKUP($A347,datasets!$A:$B,2,0)</f>
        <v>Lamsal et al. 2017, The Cryosphere (F848E2UT)</v>
      </c>
      <c r="C347" s="4" t="str">
        <f t="shared" si="1"/>
        <v>F848E2UT.1.1</v>
      </c>
      <c r="D347" s="3" t="s">
        <v>5008</v>
      </c>
      <c r="E347" s="3" t="s">
        <v>5009</v>
      </c>
      <c r="F347" s="3" t="s">
        <v>4735</v>
      </c>
      <c r="G347" s="3" t="s">
        <v>22</v>
      </c>
      <c r="H347" s="3" t="s">
        <v>22</v>
      </c>
      <c r="I347" s="3" t="s">
        <v>22</v>
      </c>
      <c r="J347" s="3" t="s">
        <v>22</v>
      </c>
      <c r="K347" s="3" t="s">
        <v>22</v>
      </c>
      <c r="L347" s="4"/>
      <c r="M347" s="3">
        <v>21.0</v>
      </c>
      <c r="N347" s="3">
        <v>21.0</v>
      </c>
      <c r="O347" s="3" t="s">
        <v>22</v>
      </c>
      <c r="P347" s="3" t="s">
        <v>22</v>
      </c>
      <c r="Q347" s="3" t="s">
        <v>22</v>
      </c>
      <c r="R347" s="3" t="s">
        <v>22</v>
      </c>
      <c r="S347" s="3" t="s">
        <v>22</v>
      </c>
      <c r="T347" s="4"/>
      <c r="U347" s="3" t="s">
        <v>22</v>
      </c>
      <c r="V347" s="3" t="s">
        <v>22</v>
      </c>
      <c r="W347" s="3" t="s">
        <v>22</v>
      </c>
      <c r="X347" s="3" t="s">
        <v>22</v>
      </c>
      <c r="Y347" s="3" t="s">
        <v>22</v>
      </c>
      <c r="Z347" s="3" t="s">
        <v>22</v>
      </c>
      <c r="AA347" s="4"/>
      <c r="AB347" s="3" t="s">
        <v>5009</v>
      </c>
      <c r="AC347" s="3" t="s">
        <v>5005</v>
      </c>
      <c r="AD347" s="4"/>
      <c r="AE347" s="3" t="s">
        <v>4735</v>
      </c>
      <c r="AF347" s="3" t="s">
        <v>22</v>
      </c>
      <c r="AG347" s="3" t="s">
        <v>22</v>
      </c>
      <c r="AH347" s="3" t="s">
        <v>22</v>
      </c>
      <c r="AI347" s="3" t="s">
        <v>22</v>
      </c>
      <c r="AJ347" s="3" t="s">
        <v>22</v>
      </c>
      <c r="AK347" s="4"/>
      <c r="AL347" s="87" t="s">
        <v>22</v>
      </c>
      <c r="AM347" s="87" t="s">
        <v>22</v>
      </c>
      <c r="AN347" s="174">
        <v>4.4</v>
      </c>
      <c r="AO347" s="174">
        <v>7.7</v>
      </c>
      <c r="AP347" s="87" t="s">
        <v>22</v>
      </c>
      <c r="AQ347" s="4"/>
      <c r="AR347" s="3" t="s">
        <v>4743</v>
      </c>
      <c r="AS347" s="5" t="s">
        <v>5010</v>
      </c>
      <c r="AT347" s="3" t="s">
        <v>22</v>
      </c>
    </row>
    <row r="348">
      <c r="A348" s="87" t="s">
        <v>4150</v>
      </c>
      <c r="B348" s="147" t="str">
        <f> VLOOKUP($A348,datasets!$A:$B,2,0)</f>
        <v>Lane et al. 2010, Earth Surface Processes and Landforms (6YCLP6W5)</v>
      </c>
      <c r="C348" s="4" t="str">
        <f t="shared" si="1"/>
        <v>6YCLP6W5.1.1</v>
      </c>
      <c r="D348" s="3" t="s">
        <v>5012</v>
      </c>
      <c r="E348" s="3" t="s">
        <v>5012</v>
      </c>
      <c r="F348" s="3" t="s">
        <v>4740</v>
      </c>
      <c r="G348" s="3" t="s">
        <v>22</v>
      </c>
      <c r="H348" s="3" t="s">
        <v>22</v>
      </c>
      <c r="I348" s="3" t="s">
        <v>22</v>
      </c>
      <c r="J348" s="3" t="s">
        <v>22</v>
      </c>
      <c r="K348" s="3">
        <v>0.05</v>
      </c>
      <c r="L348" s="4"/>
      <c r="M348" s="3" t="s">
        <v>22</v>
      </c>
      <c r="N348" s="3" t="s">
        <v>22</v>
      </c>
      <c r="O348" s="3">
        <v>0.028</v>
      </c>
      <c r="P348" s="3">
        <v>0.045</v>
      </c>
      <c r="Q348" s="3">
        <v>0.026</v>
      </c>
      <c r="R348" s="3" t="s">
        <v>22</v>
      </c>
      <c r="S348" s="3" t="s">
        <v>22</v>
      </c>
      <c r="T348" s="4"/>
      <c r="U348" s="3" t="s">
        <v>22</v>
      </c>
      <c r="V348" s="3" t="s">
        <v>22</v>
      </c>
      <c r="W348" s="3" t="s">
        <v>22</v>
      </c>
      <c r="X348" s="3" t="s">
        <v>22</v>
      </c>
      <c r="Y348" s="3" t="s">
        <v>22</v>
      </c>
      <c r="Z348" s="3" t="s">
        <v>22</v>
      </c>
      <c r="AA348" s="4"/>
      <c r="AB348" s="3" t="s">
        <v>3766</v>
      </c>
      <c r="AC348" s="3" t="s">
        <v>3766</v>
      </c>
      <c r="AD348" s="4"/>
      <c r="AE348" s="3" t="s">
        <v>4740</v>
      </c>
      <c r="AF348" s="3" t="s">
        <v>22</v>
      </c>
      <c r="AG348" s="3" t="s">
        <v>22</v>
      </c>
      <c r="AH348" s="3" t="s">
        <v>22</v>
      </c>
      <c r="AI348" s="3" t="s">
        <v>22</v>
      </c>
      <c r="AJ348" s="3" t="s">
        <v>22</v>
      </c>
      <c r="AK348" s="4"/>
      <c r="AL348" s="3">
        <v>0.028</v>
      </c>
      <c r="AM348" s="3">
        <v>0.045</v>
      </c>
      <c r="AN348" s="3">
        <v>0.026</v>
      </c>
      <c r="AO348" s="87" t="s">
        <v>22</v>
      </c>
      <c r="AP348" s="87" t="s">
        <v>22</v>
      </c>
      <c r="AQ348" s="4"/>
      <c r="AR348" s="3" t="s">
        <v>4736</v>
      </c>
      <c r="AS348" s="3" t="s">
        <v>22</v>
      </c>
      <c r="AT348" s="3" t="s">
        <v>5013</v>
      </c>
    </row>
    <row r="349">
      <c r="A349" s="87" t="s">
        <v>4151</v>
      </c>
      <c r="B349" s="147" t="str">
        <f> VLOOKUP($A349,datasets!$A:$B,2,0)</f>
        <v>Lane et al. 2010, Earth Surface Processes and Landforms (6YCLP6W5)</v>
      </c>
      <c r="C349" s="4" t="str">
        <f t="shared" si="1"/>
        <v>6YCLP6W5.2.1</v>
      </c>
      <c r="D349" s="3" t="s">
        <v>4756</v>
      </c>
      <c r="E349" s="3" t="s">
        <v>4893</v>
      </c>
      <c r="F349" s="3" t="s">
        <v>4735</v>
      </c>
      <c r="G349" s="3" t="s">
        <v>22</v>
      </c>
      <c r="H349" s="3" t="s">
        <v>22</v>
      </c>
      <c r="I349" s="3" t="s">
        <v>22</v>
      </c>
      <c r="J349" s="3" t="s">
        <v>22</v>
      </c>
      <c r="K349" s="3">
        <v>0.2</v>
      </c>
      <c r="L349" s="4"/>
      <c r="M349" s="3" t="s">
        <v>22</v>
      </c>
      <c r="N349" s="3" t="s">
        <v>22</v>
      </c>
      <c r="O349" s="3">
        <v>0.232</v>
      </c>
      <c r="P349" s="3">
        <v>0.182</v>
      </c>
      <c r="Q349" s="3">
        <v>0.252</v>
      </c>
      <c r="R349" s="3" t="s">
        <v>22</v>
      </c>
      <c r="S349" s="3" t="s">
        <v>22</v>
      </c>
      <c r="T349" s="4"/>
      <c r="U349" s="3" t="s">
        <v>22</v>
      </c>
      <c r="V349" s="3">
        <v>0.249</v>
      </c>
      <c r="W349" s="3">
        <v>0.187</v>
      </c>
      <c r="X349" s="3">
        <v>0.306</v>
      </c>
      <c r="Y349" s="3" t="s">
        <v>22</v>
      </c>
      <c r="Z349" s="3" t="s">
        <v>22</v>
      </c>
      <c r="AA349" s="4"/>
      <c r="AB349" s="3" t="s">
        <v>4741</v>
      </c>
      <c r="AC349" s="3" t="s">
        <v>4741</v>
      </c>
      <c r="AD349" s="4"/>
      <c r="AE349" s="3" t="s">
        <v>4740</v>
      </c>
      <c r="AF349" s="3" t="s">
        <v>22</v>
      </c>
      <c r="AG349" s="3" t="s">
        <v>22</v>
      </c>
      <c r="AH349" s="3" t="s">
        <v>22</v>
      </c>
      <c r="AI349" s="3" t="s">
        <v>22</v>
      </c>
      <c r="AJ349" s="3" t="s">
        <v>22</v>
      </c>
      <c r="AK349" s="4"/>
      <c r="AL349" s="3">
        <v>0.249</v>
      </c>
      <c r="AM349" s="3">
        <v>0.187</v>
      </c>
      <c r="AN349" s="3">
        <v>0.306</v>
      </c>
      <c r="AO349" s="87" t="s">
        <v>22</v>
      </c>
      <c r="AP349" s="87" t="s">
        <v>22</v>
      </c>
      <c r="AQ349" s="4"/>
      <c r="AR349" s="3" t="s">
        <v>4736</v>
      </c>
      <c r="AS349" s="3" t="s">
        <v>22</v>
      </c>
      <c r="AT349" s="3" t="s">
        <v>5013</v>
      </c>
    </row>
    <row r="350">
      <c r="A350" s="87" t="s">
        <v>4152</v>
      </c>
      <c r="B350" s="147" t="str">
        <f> VLOOKUP($A350,datasets!$A:$B,2,0)</f>
        <v>Lane et al. 2010, Earth Surface Processes and Landforms (6YCLP6W5)</v>
      </c>
      <c r="C350" s="4" t="str">
        <f t="shared" si="1"/>
        <v>6YCLP6W5.3.1</v>
      </c>
      <c r="D350" s="3" t="s">
        <v>4756</v>
      </c>
      <c r="E350" s="3" t="s">
        <v>4893</v>
      </c>
      <c r="F350" s="3" t="s">
        <v>4735</v>
      </c>
      <c r="G350" s="3" t="s">
        <v>22</v>
      </c>
      <c r="H350" s="3" t="s">
        <v>22</v>
      </c>
      <c r="I350" s="3" t="s">
        <v>22</v>
      </c>
      <c r="J350" s="3" t="s">
        <v>22</v>
      </c>
      <c r="K350" s="3">
        <v>0.2</v>
      </c>
      <c r="L350" s="4"/>
      <c r="M350" s="3" t="s">
        <v>22</v>
      </c>
      <c r="N350" s="3" t="s">
        <v>22</v>
      </c>
      <c r="O350" s="3">
        <v>0.194</v>
      </c>
      <c r="P350" s="3">
        <v>0.152</v>
      </c>
      <c r="Q350" s="3">
        <v>0.225</v>
      </c>
      <c r="R350" s="3" t="s">
        <v>22</v>
      </c>
      <c r="S350" s="3" t="s">
        <v>22</v>
      </c>
      <c r="T350" s="4"/>
      <c r="U350" s="3" t="s">
        <v>22</v>
      </c>
      <c r="V350" s="3">
        <v>0.251</v>
      </c>
      <c r="W350" s="3">
        <v>0.189</v>
      </c>
      <c r="X350" s="3">
        <v>0.325</v>
      </c>
      <c r="Y350" s="3" t="s">
        <v>22</v>
      </c>
      <c r="Z350" s="3" t="s">
        <v>22</v>
      </c>
      <c r="AA350" s="4"/>
      <c r="AB350" s="3" t="s">
        <v>4741</v>
      </c>
      <c r="AC350" s="3" t="s">
        <v>4741</v>
      </c>
      <c r="AD350" s="4"/>
      <c r="AE350" s="3" t="s">
        <v>4740</v>
      </c>
      <c r="AF350" s="3" t="s">
        <v>22</v>
      </c>
      <c r="AG350" s="3" t="s">
        <v>22</v>
      </c>
      <c r="AH350" s="3" t="s">
        <v>22</v>
      </c>
      <c r="AI350" s="3" t="s">
        <v>22</v>
      </c>
      <c r="AJ350" s="3" t="s">
        <v>22</v>
      </c>
      <c r="AK350" s="4"/>
      <c r="AL350" s="3">
        <v>0.251</v>
      </c>
      <c r="AM350" s="3">
        <v>0.189</v>
      </c>
      <c r="AN350" s="3">
        <v>0.325</v>
      </c>
      <c r="AO350" s="87" t="s">
        <v>22</v>
      </c>
      <c r="AP350" s="87" t="s">
        <v>22</v>
      </c>
      <c r="AQ350" s="4"/>
      <c r="AR350" s="3" t="s">
        <v>4736</v>
      </c>
      <c r="AS350" s="3" t="s">
        <v>22</v>
      </c>
      <c r="AT350" s="3" t="s">
        <v>5013</v>
      </c>
    </row>
    <row r="351">
      <c r="A351" s="83" t="s">
        <v>4153</v>
      </c>
      <c r="B351" s="147" t="str">
        <f> VLOOKUP($A351,datasets!$A:$B,2,0)</f>
        <v>Lane et al. 2010, Earth Surface Processes and Landforms (6YCLP6W5)</v>
      </c>
      <c r="C351" s="4" t="str">
        <f t="shared" si="1"/>
        <v>6YCLP6W5.4.1</v>
      </c>
      <c r="D351" s="3" t="s">
        <v>4756</v>
      </c>
      <c r="E351" s="3" t="s">
        <v>4893</v>
      </c>
      <c r="F351" s="3" t="s">
        <v>4735</v>
      </c>
      <c r="G351" s="3" t="s">
        <v>22</v>
      </c>
      <c r="H351" s="3" t="s">
        <v>22</v>
      </c>
      <c r="I351" s="3" t="s">
        <v>22</v>
      </c>
      <c r="J351" s="3" t="s">
        <v>22</v>
      </c>
      <c r="K351" s="3">
        <v>0.2</v>
      </c>
      <c r="L351" s="4"/>
      <c r="M351" s="3" t="s">
        <v>22</v>
      </c>
      <c r="N351" s="3" t="s">
        <v>22</v>
      </c>
      <c r="O351" s="3" t="s">
        <v>22</v>
      </c>
      <c r="P351" s="3" t="s">
        <v>22</v>
      </c>
      <c r="Q351" s="3" t="s">
        <v>22</v>
      </c>
      <c r="R351" s="3" t="s">
        <v>22</v>
      </c>
      <c r="S351" s="3" t="s">
        <v>22</v>
      </c>
      <c r="T351" s="4"/>
      <c r="U351" s="3" t="s">
        <v>22</v>
      </c>
      <c r="V351" s="3" t="s">
        <v>22</v>
      </c>
      <c r="W351" s="3" t="s">
        <v>22</v>
      </c>
      <c r="X351" s="3" t="s">
        <v>22</v>
      </c>
      <c r="Y351" s="3" t="s">
        <v>22</v>
      </c>
      <c r="Z351" s="3" t="s">
        <v>22</v>
      </c>
      <c r="AA351" s="4"/>
      <c r="AB351" s="3" t="s">
        <v>22</v>
      </c>
      <c r="AC351" s="3" t="s">
        <v>22</v>
      </c>
      <c r="AD351" s="4"/>
      <c r="AE351" s="3" t="s">
        <v>4740</v>
      </c>
      <c r="AF351" s="3" t="s">
        <v>22</v>
      </c>
      <c r="AG351" s="3" t="s">
        <v>22</v>
      </c>
      <c r="AH351" s="3" t="s">
        <v>22</v>
      </c>
      <c r="AI351" s="3" t="s">
        <v>22</v>
      </c>
      <c r="AJ351" s="3" t="s">
        <v>22</v>
      </c>
      <c r="AK351" s="4"/>
      <c r="AL351" s="3" t="s">
        <v>22</v>
      </c>
      <c r="AM351" s="3" t="s">
        <v>22</v>
      </c>
      <c r="AN351" s="3" t="s">
        <v>22</v>
      </c>
      <c r="AO351" s="87" t="s">
        <v>22</v>
      </c>
      <c r="AP351" s="87" t="s">
        <v>22</v>
      </c>
      <c r="AQ351" s="4"/>
      <c r="AR351" s="3" t="s">
        <v>22</v>
      </c>
      <c r="AS351" s="3" t="s">
        <v>22</v>
      </c>
      <c r="AT351" s="83" t="s">
        <v>5014</v>
      </c>
    </row>
    <row r="352">
      <c r="A352" s="87" t="s">
        <v>4535</v>
      </c>
      <c r="B352" s="147" t="str">
        <f> VLOOKUP($A352,datasets!$A:$B,2,0)</f>
        <v>Lauzon et al. 2023, Arctic Science (G78PZDF2)</v>
      </c>
      <c r="C352" s="4" t="str">
        <f t="shared" si="1"/>
        <v>G78PZDF2.1.1</v>
      </c>
      <c r="D352" s="87" t="s">
        <v>5015</v>
      </c>
      <c r="E352" s="87" t="s">
        <v>5016</v>
      </c>
      <c r="F352" s="175" t="s">
        <v>4735</v>
      </c>
      <c r="G352" s="87" t="s">
        <v>22</v>
      </c>
      <c r="H352" s="85" t="s">
        <v>22</v>
      </c>
      <c r="I352" s="176" t="s">
        <v>22</v>
      </c>
      <c r="J352" s="85" t="s">
        <v>22</v>
      </c>
      <c r="K352" s="85" t="s">
        <v>22</v>
      </c>
      <c r="L352" s="4"/>
      <c r="M352" s="3" t="s">
        <v>22</v>
      </c>
      <c r="N352" s="3" t="s">
        <v>22</v>
      </c>
      <c r="O352" s="3" t="s">
        <v>22</v>
      </c>
      <c r="P352" s="3" t="s">
        <v>22</v>
      </c>
      <c r="Q352" s="3" t="s">
        <v>22</v>
      </c>
      <c r="R352" s="85" t="s">
        <v>22</v>
      </c>
      <c r="S352" s="85" t="s">
        <v>22</v>
      </c>
      <c r="T352" s="4"/>
      <c r="U352" s="151" t="s">
        <v>22</v>
      </c>
      <c r="V352" s="151" t="s">
        <v>22</v>
      </c>
      <c r="W352" s="153" t="s">
        <v>22</v>
      </c>
      <c r="X352" s="87" t="s">
        <v>22</v>
      </c>
      <c r="Y352" s="3" t="s">
        <v>22</v>
      </c>
      <c r="Z352" s="3" t="s">
        <v>22</v>
      </c>
      <c r="AA352" s="4"/>
      <c r="AB352" s="3" t="s">
        <v>5016</v>
      </c>
      <c r="AC352" s="3" t="s">
        <v>4797</v>
      </c>
      <c r="AD352" s="4"/>
      <c r="AE352" s="3" t="s">
        <v>4735</v>
      </c>
      <c r="AF352" s="3" t="s">
        <v>22</v>
      </c>
      <c r="AG352" s="3" t="s">
        <v>22</v>
      </c>
      <c r="AH352" s="3" t="s">
        <v>22</v>
      </c>
      <c r="AI352" s="151" t="s">
        <v>22</v>
      </c>
      <c r="AJ352" s="151" t="s">
        <v>22</v>
      </c>
      <c r="AK352" s="4"/>
      <c r="AL352" s="3" t="s">
        <v>22</v>
      </c>
      <c r="AM352" s="3" t="s">
        <v>22</v>
      </c>
      <c r="AN352" s="3" t="s">
        <v>22</v>
      </c>
      <c r="AO352" s="3" t="s">
        <v>22</v>
      </c>
      <c r="AP352" s="3" t="s">
        <v>22</v>
      </c>
      <c r="AQ352" s="4"/>
      <c r="AR352" s="3" t="s">
        <v>22</v>
      </c>
      <c r="AS352" s="3" t="s">
        <v>5017</v>
      </c>
      <c r="AT352" s="81" t="s">
        <v>5018</v>
      </c>
    </row>
    <row r="353">
      <c r="A353" s="87" t="s">
        <v>4531</v>
      </c>
      <c r="B353" s="147" t="str">
        <f> VLOOKUP($A353,datasets!$A:$B,2,0)</f>
        <v>Lauzon et al. 2023, Journal of Glaciology (IWGVT7B2)</v>
      </c>
      <c r="C353" s="4" t="str">
        <f t="shared" si="1"/>
        <v>IWGVT7B2.1.1</v>
      </c>
      <c r="D353" s="87" t="s">
        <v>5015</v>
      </c>
      <c r="E353" s="87" t="s">
        <v>5016</v>
      </c>
      <c r="F353" s="175" t="s">
        <v>4735</v>
      </c>
      <c r="G353" s="87" t="s">
        <v>22</v>
      </c>
      <c r="H353" s="85" t="s">
        <v>22</v>
      </c>
      <c r="I353" s="176" t="s">
        <v>22</v>
      </c>
      <c r="J353" s="85" t="s">
        <v>22</v>
      </c>
      <c r="K353" s="85" t="s">
        <v>22</v>
      </c>
      <c r="L353" s="4"/>
      <c r="M353" s="3" t="s">
        <v>22</v>
      </c>
      <c r="N353" s="3" t="s">
        <v>22</v>
      </c>
      <c r="O353" s="3" t="s">
        <v>22</v>
      </c>
      <c r="P353" s="3" t="s">
        <v>22</v>
      </c>
      <c r="Q353" s="3" t="s">
        <v>22</v>
      </c>
      <c r="R353" s="85" t="s">
        <v>22</v>
      </c>
      <c r="S353" s="85" t="s">
        <v>22</v>
      </c>
      <c r="T353" s="4"/>
      <c r="U353" s="151" t="s">
        <v>22</v>
      </c>
      <c r="V353" s="151" t="s">
        <v>22</v>
      </c>
      <c r="W353" s="153" t="s">
        <v>22</v>
      </c>
      <c r="X353" s="87" t="s">
        <v>22</v>
      </c>
      <c r="Y353" s="3" t="s">
        <v>22</v>
      </c>
      <c r="Z353" s="3" t="s">
        <v>22</v>
      </c>
      <c r="AA353" s="4"/>
      <c r="AB353" s="3" t="s">
        <v>5016</v>
      </c>
      <c r="AC353" s="3" t="s">
        <v>4797</v>
      </c>
      <c r="AD353" s="4"/>
      <c r="AE353" s="3" t="s">
        <v>4735</v>
      </c>
      <c r="AF353" s="3" t="s">
        <v>22</v>
      </c>
      <c r="AG353" s="3" t="s">
        <v>22</v>
      </c>
      <c r="AH353" s="3" t="s">
        <v>22</v>
      </c>
      <c r="AI353" s="151" t="s">
        <v>22</v>
      </c>
      <c r="AJ353" s="151" t="s">
        <v>22</v>
      </c>
      <c r="AK353" s="4"/>
      <c r="AL353" s="3" t="s">
        <v>22</v>
      </c>
      <c r="AM353" s="3" t="s">
        <v>22</v>
      </c>
      <c r="AN353" s="3" t="s">
        <v>22</v>
      </c>
      <c r="AO353" s="3" t="s">
        <v>22</v>
      </c>
      <c r="AP353" s="3" t="s">
        <v>22</v>
      </c>
      <c r="AQ353" s="4"/>
      <c r="AR353" s="3" t="s">
        <v>22</v>
      </c>
      <c r="AS353" s="3" t="s">
        <v>5017</v>
      </c>
      <c r="AT353" s="81" t="s">
        <v>5018</v>
      </c>
    </row>
    <row r="354">
      <c r="A354" s="87" t="s">
        <v>4533</v>
      </c>
      <c r="B354" s="147" t="str">
        <f> VLOOKUP($A354,datasets!$A:$B,2,0)</f>
        <v>Lauzon et al. 2023, Journal of Glaciology (IWGVT7B2)</v>
      </c>
      <c r="C354" s="4" t="str">
        <f t="shared" si="1"/>
        <v>IWGVT7B2.2.1</v>
      </c>
      <c r="D354" s="87" t="s">
        <v>5015</v>
      </c>
      <c r="E354" s="87" t="s">
        <v>5016</v>
      </c>
      <c r="F354" s="175" t="s">
        <v>4735</v>
      </c>
      <c r="G354" s="87" t="s">
        <v>22</v>
      </c>
      <c r="H354" s="85" t="s">
        <v>22</v>
      </c>
      <c r="I354" s="176" t="s">
        <v>22</v>
      </c>
      <c r="J354" s="85" t="s">
        <v>22</v>
      </c>
      <c r="K354" s="85" t="s">
        <v>22</v>
      </c>
      <c r="L354" s="4"/>
      <c r="M354" s="3" t="s">
        <v>22</v>
      </c>
      <c r="N354" s="3" t="s">
        <v>22</v>
      </c>
      <c r="O354" s="3" t="s">
        <v>22</v>
      </c>
      <c r="P354" s="3" t="s">
        <v>22</v>
      </c>
      <c r="Q354" s="3" t="s">
        <v>22</v>
      </c>
      <c r="R354" s="85" t="s">
        <v>22</v>
      </c>
      <c r="S354" s="85" t="s">
        <v>22</v>
      </c>
      <c r="T354" s="4"/>
      <c r="U354" s="151" t="s">
        <v>22</v>
      </c>
      <c r="V354" s="151" t="s">
        <v>22</v>
      </c>
      <c r="W354" s="153" t="s">
        <v>22</v>
      </c>
      <c r="X354" s="87" t="s">
        <v>22</v>
      </c>
      <c r="Y354" s="3" t="s">
        <v>22</v>
      </c>
      <c r="Z354" s="3" t="s">
        <v>22</v>
      </c>
      <c r="AA354" s="4"/>
      <c r="AB354" s="3" t="s">
        <v>5016</v>
      </c>
      <c r="AC354" s="3" t="s">
        <v>4797</v>
      </c>
      <c r="AD354" s="4"/>
      <c r="AE354" s="3" t="s">
        <v>4735</v>
      </c>
      <c r="AF354" s="3" t="s">
        <v>22</v>
      </c>
      <c r="AG354" s="3" t="s">
        <v>22</v>
      </c>
      <c r="AH354" s="3" t="s">
        <v>22</v>
      </c>
      <c r="AI354" s="151" t="s">
        <v>22</v>
      </c>
      <c r="AJ354" s="151" t="s">
        <v>22</v>
      </c>
      <c r="AK354" s="4"/>
      <c r="AL354" s="3" t="s">
        <v>22</v>
      </c>
      <c r="AM354" s="3" t="s">
        <v>22</v>
      </c>
      <c r="AN354" s="3" t="s">
        <v>22</v>
      </c>
      <c r="AO354" s="3" t="s">
        <v>22</v>
      </c>
      <c r="AP354" s="3" t="s">
        <v>22</v>
      </c>
      <c r="AQ354" s="4"/>
      <c r="AR354" s="3" t="s">
        <v>22</v>
      </c>
      <c r="AS354" s="3" t="s">
        <v>5017</v>
      </c>
      <c r="AT354" s="81" t="s">
        <v>5018</v>
      </c>
    </row>
    <row r="355">
      <c r="A355" s="4" t="s">
        <v>4154</v>
      </c>
      <c r="B355" s="147" t="str">
        <f> VLOOKUP($A355,datasets!$A:$B,2,0)</f>
        <v>Li et al. 2017, IEEE Transactions on Geoscience and Remote Sensing (XQDZXEBX)</v>
      </c>
      <c r="C355" s="4" t="str">
        <f t="shared" si="1"/>
        <v>XQDZXEBX.1.1</v>
      </c>
      <c r="D355" s="3" t="s">
        <v>5019</v>
      </c>
      <c r="E355" s="3" t="s">
        <v>5020</v>
      </c>
      <c r="F355" s="3" t="s">
        <v>4735</v>
      </c>
      <c r="G355" s="85" t="s">
        <v>22</v>
      </c>
      <c r="H355" s="85" t="s">
        <v>22</v>
      </c>
      <c r="I355" s="177">
        <v>20.0</v>
      </c>
      <c r="J355" s="83">
        <v>54.0</v>
      </c>
      <c r="K355" s="4"/>
      <c r="L355" s="4"/>
      <c r="M355" s="3">
        <v>5.0</v>
      </c>
      <c r="N355" s="3" t="s">
        <v>22</v>
      </c>
      <c r="O355" s="3" t="s">
        <v>22</v>
      </c>
      <c r="P355" s="3" t="s">
        <v>22</v>
      </c>
      <c r="Q355" s="3" t="s">
        <v>22</v>
      </c>
      <c r="R355" s="3" t="s">
        <v>22</v>
      </c>
      <c r="S355" s="3" t="s">
        <v>22</v>
      </c>
      <c r="T355" s="4"/>
      <c r="U355" s="3">
        <v>5.0</v>
      </c>
      <c r="V355" s="3">
        <v>36.1</v>
      </c>
      <c r="W355" s="3">
        <v>49.5</v>
      </c>
      <c r="X355" s="3">
        <v>98.9</v>
      </c>
      <c r="Y355" s="3" t="s">
        <v>22</v>
      </c>
      <c r="Z355" s="3" t="s">
        <v>22</v>
      </c>
      <c r="AA355" s="4"/>
      <c r="AB355" s="3" t="s">
        <v>5020</v>
      </c>
      <c r="AC355" s="3" t="s">
        <v>4797</v>
      </c>
      <c r="AD355" s="4"/>
      <c r="AE355" s="3" t="s">
        <v>4735</v>
      </c>
      <c r="AF355" s="3" t="s">
        <v>22</v>
      </c>
      <c r="AG355" s="3" t="s">
        <v>22</v>
      </c>
      <c r="AH355" s="3" t="s">
        <v>22</v>
      </c>
      <c r="AI355" s="151" t="s">
        <v>22</v>
      </c>
      <c r="AJ355" s="151" t="s">
        <v>22</v>
      </c>
      <c r="AK355" s="4"/>
      <c r="AL355" s="3" t="s">
        <v>22</v>
      </c>
      <c r="AM355" s="3" t="s">
        <v>22</v>
      </c>
      <c r="AN355" s="3">
        <v>117.0</v>
      </c>
      <c r="AO355" s="3" t="s">
        <v>22</v>
      </c>
      <c r="AP355" s="3" t="s">
        <v>22</v>
      </c>
      <c r="AQ355" s="4"/>
      <c r="AR355" s="3" t="s">
        <v>4736</v>
      </c>
      <c r="AS355" s="66" t="s">
        <v>22</v>
      </c>
      <c r="AT355" s="66" t="s">
        <v>22</v>
      </c>
    </row>
    <row r="356">
      <c r="A356" s="87" t="s">
        <v>4542</v>
      </c>
      <c r="B356" s="147" t="str">
        <f> VLOOKUP($A356,datasets!$A:$B,2,0)</f>
        <v>Llena and Vericat 2023, Creative Ways to apply Historical GIS (LL4DC5CT)</v>
      </c>
      <c r="C356" s="4" t="str">
        <f t="shared" si="1"/>
        <v>LL4DC5CT.1.1</v>
      </c>
      <c r="D356" s="3" t="s">
        <v>4781</v>
      </c>
      <c r="E356" s="3" t="s">
        <v>4782</v>
      </c>
      <c r="F356" s="3" t="s">
        <v>4735</v>
      </c>
      <c r="G356" s="3" t="s">
        <v>22</v>
      </c>
      <c r="H356" s="3" t="s">
        <v>22</v>
      </c>
      <c r="I356" s="3" t="s">
        <v>22</v>
      </c>
      <c r="J356" s="85" t="s">
        <v>22</v>
      </c>
      <c r="K356" s="85" t="s">
        <v>22</v>
      </c>
      <c r="L356" s="4"/>
      <c r="M356" s="3" t="s">
        <v>22</v>
      </c>
      <c r="N356" s="3" t="s">
        <v>22</v>
      </c>
      <c r="O356" s="3" t="s">
        <v>22</v>
      </c>
      <c r="P356" s="3" t="s">
        <v>22</v>
      </c>
      <c r="Q356" s="3" t="s">
        <v>22</v>
      </c>
      <c r="R356" s="3" t="s">
        <v>22</v>
      </c>
      <c r="S356" s="3" t="s">
        <v>22</v>
      </c>
      <c r="T356" s="4"/>
      <c r="U356" s="3" t="s">
        <v>22</v>
      </c>
      <c r="V356" s="3" t="s">
        <v>22</v>
      </c>
      <c r="W356" s="3" t="s">
        <v>22</v>
      </c>
      <c r="X356" s="3" t="s">
        <v>22</v>
      </c>
      <c r="Y356" s="3" t="s">
        <v>22</v>
      </c>
      <c r="Z356" s="3" t="s">
        <v>22</v>
      </c>
      <c r="AA356" s="4"/>
      <c r="AB356" s="3" t="s">
        <v>22</v>
      </c>
      <c r="AC356" s="3" t="s">
        <v>22</v>
      </c>
      <c r="AD356" s="4"/>
      <c r="AE356" s="3" t="s">
        <v>22</v>
      </c>
      <c r="AF356" s="3" t="s">
        <v>22</v>
      </c>
      <c r="AG356" s="3" t="s">
        <v>22</v>
      </c>
      <c r="AH356" s="3" t="s">
        <v>22</v>
      </c>
      <c r="AI356" s="151" t="s">
        <v>22</v>
      </c>
      <c r="AJ356" s="151" t="s">
        <v>22</v>
      </c>
      <c r="AK356" s="4"/>
      <c r="AL356" s="3" t="s">
        <v>22</v>
      </c>
      <c r="AM356" s="3" t="s">
        <v>22</v>
      </c>
      <c r="AN356" s="3" t="s">
        <v>22</v>
      </c>
      <c r="AO356" s="151" t="s">
        <v>22</v>
      </c>
      <c r="AP356" s="151" t="s">
        <v>22</v>
      </c>
      <c r="AQ356" s="4"/>
      <c r="AR356" s="85" t="s">
        <v>22</v>
      </c>
      <c r="AS356" s="85" t="s">
        <v>5021</v>
      </c>
      <c r="AT356" s="87" t="s">
        <v>5022</v>
      </c>
    </row>
    <row r="357">
      <c r="A357" s="87" t="s">
        <v>4155</v>
      </c>
      <c r="B357" s="147" t="str">
        <f> VLOOKUP($A357,datasets!$A:$B,2,0)</f>
        <v>Llena et al. 2018, Rendiconti Online della Società Geologica Italiana (LVY6ENEU)</v>
      </c>
      <c r="C357" s="4" t="str">
        <f t="shared" si="1"/>
        <v>LVY6ENEU.1.1</v>
      </c>
      <c r="D357" s="3" t="s">
        <v>4781</v>
      </c>
      <c r="E357" s="3" t="s">
        <v>4838</v>
      </c>
      <c r="F357" s="3" t="s">
        <v>4735</v>
      </c>
      <c r="G357" s="3" t="s">
        <v>22</v>
      </c>
      <c r="H357" s="3" t="s">
        <v>22</v>
      </c>
      <c r="I357" s="3">
        <v>0.2</v>
      </c>
      <c r="J357" s="85" t="s">
        <v>22</v>
      </c>
      <c r="K357" s="85" t="s">
        <v>22</v>
      </c>
      <c r="L357" s="4"/>
      <c r="M357" s="3" t="s">
        <v>22</v>
      </c>
      <c r="N357" s="3" t="s">
        <v>22</v>
      </c>
      <c r="O357" s="3" t="s">
        <v>22</v>
      </c>
      <c r="P357" s="3" t="s">
        <v>22</v>
      </c>
      <c r="Q357" s="3" t="s">
        <v>22</v>
      </c>
      <c r="R357" s="3" t="s">
        <v>22</v>
      </c>
      <c r="S357" s="3" t="s">
        <v>22</v>
      </c>
      <c r="T357" s="4"/>
      <c r="U357" s="3" t="s">
        <v>22</v>
      </c>
      <c r="V357" s="3" t="s">
        <v>22</v>
      </c>
      <c r="W357" s="3" t="s">
        <v>22</v>
      </c>
      <c r="X357" s="3" t="s">
        <v>22</v>
      </c>
      <c r="Y357" s="3" t="s">
        <v>22</v>
      </c>
      <c r="Z357" s="3" t="s">
        <v>22</v>
      </c>
      <c r="AA357" s="4"/>
      <c r="AB357" s="3" t="s">
        <v>4982</v>
      </c>
      <c r="AC357" s="3" t="s">
        <v>4734</v>
      </c>
      <c r="AD357" s="4"/>
      <c r="AE357" s="3" t="s">
        <v>4735</v>
      </c>
      <c r="AF357" s="3">
        <v>0.2</v>
      </c>
      <c r="AG357" s="3" t="s">
        <v>22</v>
      </c>
      <c r="AH357" s="3">
        <v>0.2</v>
      </c>
      <c r="AI357" s="151" t="s">
        <v>22</v>
      </c>
      <c r="AJ357" s="151" t="s">
        <v>22</v>
      </c>
      <c r="AK357" s="4"/>
      <c r="AL357" s="3" t="s">
        <v>22</v>
      </c>
      <c r="AM357" s="151" t="s">
        <v>22</v>
      </c>
      <c r="AN357" s="151" t="s">
        <v>22</v>
      </c>
      <c r="AO357" s="151" t="s">
        <v>22</v>
      </c>
      <c r="AP357" s="151" t="s">
        <v>22</v>
      </c>
      <c r="AQ357" s="4"/>
      <c r="AR357" s="87" t="s">
        <v>22</v>
      </c>
      <c r="AS357" s="87" t="s">
        <v>5023</v>
      </c>
      <c r="AT357" s="87" t="s">
        <v>5024</v>
      </c>
    </row>
    <row r="358">
      <c r="A358" s="87" t="s">
        <v>4160</v>
      </c>
      <c r="B358" s="147" t="str">
        <f> VLOOKUP($A358,datasets!$A:$B,2,0)</f>
        <v>Llena et al. 2018, Rendiconti Online della Società Geologica Italiana (LVY6ENEU)</v>
      </c>
      <c r="C358" s="4" t="str">
        <f t="shared" si="1"/>
        <v>LVY6ENEU.2.1</v>
      </c>
      <c r="D358" s="3" t="s">
        <v>4781</v>
      </c>
      <c r="E358" s="3" t="s">
        <v>4838</v>
      </c>
      <c r="F358" s="3" t="s">
        <v>4735</v>
      </c>
      <c r="G358" s="3" t="s">
        <v>22</v>
      </c>
      <c r="H358" s="3" t="s">
        <v>22</v>
      </c>
      <c r="I358" s="3">
        <v>0.2</v>
      </c>
      <c r="J358" s="85" t="s">
        <v>22</v>
      </c>
      <c r="K358" s="85" t="s">
        <v>22</v>
      </c>
      <c r="L358" s="4"/>
      <c r="M358" s="3" t="s">
        <v>22</v>
      </c>
      <c r="N358" s="3" t="s">
        <v>22</v>
      </c>
      <c r="O358" s="3" t="s">
        <v>22</v>
      </c>
      <c r="P358" s="3" t="s">
        <v>22</v>
      </c>
      <c r="Q358" s="3" t="s">
        <v>22</v>
      </c>
      <c r="R358" s="3" t="s">
        <v>22</v>
      </c>
      <c r="S358" s="3" t="s">
        <v>22</v>
      </c>
      <c r="T358" s="4"/>
      <c r="U358" s="3" t="s">
        <v>22</v>
      </c>
      <c r="V358" s="3" t="s">
        <v>22</v>
      </c>
      <c r="W358" s="3" t="s">
        <v>22</v>
      </c>
      <c r="X358" s="3" t="s">
        <v>22</v>
      </c>
      <c r="Y358" s="3" t="s">
        <v>22</v>
      </c>
      <c r="Z358" s="3" t="s">
        <v>22</v>
      </c>
      <c r="AA358" s="4"/>
      <c r="AB358" s="3" t="s">
        <v>4982</v>
      </c>
      <c r="AC358" s="3" t="s">
        <v>4734</v>
      </c>
      <c r="AD358" s="4"/>
      <c r="AE358" s="3" t="s">
        <v>4735</v>
      </c>
      <c r="AF358" s="3">
        <v>0.2</v>
      </c>
      <c r="AG358" s="3" t="s">
        <v>22</v>
      </c>
      <c r="AH358" s="3">
        <v>0.2</v>
      </c>
      <c r="AI358" s="151" t="s">
        <v>22</v>
      </c>
      <c r="AJ358" s="151" t="s">
        <v>22</v>
      </c>
      <c r="AK358" s="4"/>
      <c r="AL358" s="3" t="s">
        <v>22</v>
      </c>
      <c r="AM358" s="151" t="s">
        <v>22</v>
      </c>
      <c r="AN358" s="151" t="s">
        <v>22</v>
      </c>
      <c r="AO358" s="151" t="s">
        <v>22</v>
      </c>
      <c r="AP358" s="151" t="s">
        <v>22</v>
      </c>
      <c r="AQ358" s="4"/>
      <c r="AR358" s="87" t="s">
        <v>22</v>
      </c>
      <c r="AS358" s="87" t="s">
        <v>22</v>
      </c>
      <c r="AT358" s="87" t="s">
        <v>5024</v>
      </c>
    </row>
    <row r="359">
      <c r="A359" s="4" t="s">
        <v>4162</v>
      </c>
      <c r="B359" s="147" t="str">
        <f> VLOOKUP($A359,datasets!$A:$B,2,0)</f>
        <v>Lu et al. 2021, Remote Sensing of Environment (5W2H2P54)</v>
      </c>
      <c r="C359" s="4" t="str">
        <f t="shared" si="1"/>
        <v>5W2H2P54.1.1</v>
      </c>
      <c r="D359" s="87" t="s">
        <v>5025</v>
      </c>
      <c r="E359" s="83" t="s">
        <v>5026</v>
      </c>
      <c r="F359" s="3" t="s">
        <v>4735</v>
      </c>
      <c r="G359" s="3" t="s">
        <v>22</v>
      </c>
      <c r="H359" s="3" t="s">
        <v>22</v>
      </c>
      <c r="I359" s="3" t="s">
        <v>22</v>
      </c>
      <c r="J359" s="85" t="s">
        <v>22</v>
      </c>
      <c r="K359" s="85" t="s">
        <v>22</v>
      </c>
      <c r="L359" s="4"/>
      <c r="M359" s="3">
        <v>219.0</v>
      </c>
      <c r="N359" s="3">
        <v>219.0</v>
      </c>
      <c r="O359" s="3" t="s">
        <v>22</v>
      </c>
      <c r="P359" s="3" t="s">
        <v>22</v>
      </c>
      <c r="Q359" s="3" t="s">
        <v>22</v>
      </c>
      <c r="R359" s="3" t="s">
        <v>22</v>
      </c>
      <c r="S359" s="3" t="s">
        <v>22</v>
      </c>
      <c r="T359" s="4"/>
      <c r="U359" s="3" t="s">
        <v>22</v>
      </c>
      <c r="V359" s="3" t="s">
        <v>22</v>
      </c>
      <c r="W359" s="3" t="s">
        <v>22</v>
      </c>
      <c r="X359" s="3" t="s">
        <v>22</v>
      </c>
      <c r="Y359" s="3" t="s">
        <v>22</v>
      </c>
      <c r="Z359" s="3" t="s">
        <v>22</v>
      </c>
      <c r="AA359" s="4"/>
      <c r="AB359" s="3" t="s">
        <v>5027</v>
      </c>
      <c r="AC359" s="3" t="s">
        <v>4891</v>
      </c>
      <c r="AD359" s="4"/>
      <c r="AE359" s="3" t="s">
        <v>4735</v>
      </c>
      <c r="AF359" s="3" t="s">
        <v>22</v>
      </c>
      <c r="AG359" s="3" t="s">
        <v>22</v>
      </c>
      <c r="AH359" s="3" t="s">
        <v>22</v>
      </c>
      <c r="AI359" s="151" t="s">
        <v>22</v>
      </c>
      <c r="AJ359" s="151" t="s">
        <v>22</v>
      </c>
      <c r="AK359" s="4"/>
      <c r="AL359" s="87" t="s">
        <v>22</v>
      </c>
      <c r="AM359" s="151" t="s">
        <v>22</v>
      </c>
      <c r="AN359" s="151" t="s">
        <v>22</v>
      </c>
      <c r="AO359" s="151" t="s">
        <v>22</v>
      </c>
      <c r="AP359" s="151" t="s">
        <v>22</v>
      </c>
      <c r="AQ359" s="4"/>
      <c r="AR359" s="3" t="s">
        <v>22</v>
      </c>
      <c r="AS359" s="3" t="s">
        <v>22</v>
      </c>
      <c r="AT359" s="3" t="s">
        <v>5028</v>
      </c>
    </row>
    <row r="360">
      <c r="A360" s="3" t="s">
        <v>2199</v>
      </c>
      <c r="B360" s="147" t="str">
        <f> VLOOKUP($A360,datasets!$A:$B,2,0)</f>
        <v>Lucas and Gayer 2022, IEEE Geoscience and Remote Sensing Magazine (ERP9ZYKA)</v>
      </c>
      <c r="C360" s="4" t="str">
        <f t="shared" si="1"/>
        <v>ERP9ZYKA.1.1</v>
      </c>
      <c r="D360" s="3" t="s">
        <v>4945</v>
      </c>
      <c r="E360" s="3" t="s">
        <v>4813</v>
      </c>
      <c r="F360" s="3" t="s">
        <v>4735</v>
      </c>
      <c r="G360" s="87" t="s">
        <v>22</v>
      </c>
      <c r="H360" s="87" t="s">
        <v>22</v>
      </c>
      <c r="I360" s="87" t="s">
        <v>22</v>
      </c>
      <c r="J360" s="85" t="s">
        <v>22</v>
      </c>
      <c r="K360" s="85" t="s">
        <v>22</v>
      </c>
      <c r="L360" s="4"/>
      <c r="M360" s="87" t="s">
        <v>22</v>
      </c>
      <c r="N360" s="87" t="s">
        <v>22</v>
      </c>
      <c r="O360" s="87" t="s">
        <v>22</v>
      </c>
      <c r="P360" s="87" t="s">
        <v>22</v>
      </c>
      <c r="Q360" s="87" t="s">
        <v>22</v>
      </c>
      <c r="R360" s="3" t="s">
        <v>22</v>
      </c>
      <c r="S360" s="3" t="s">
        <v>22</v>
      </c>
      <c r="T360" s="4"/>
      <c r="U360" s="87" t="s">
        <v>22</v>
      </c>
      <c r="V360" s="87" t="s">
        <v>22</v>
      </c>
      <c r="W360" s="87" t="s">
        <v>22</v>
      </c>
      <c r="X360" s="87" t="s">
        <v>22</v>
      </c>
      <c r="Y360" s="3" t="s">
        <v>22</v>
      </c>
      <c r="Z360" s="3" t="s">
        <v>22</v>
      </c>
      <c r="AA360" s="4"/>
      <c r="AB360" s="3" t="s">
        <v>4782</v>
      </c>
      <c r="AC360" s="3" t="s">
        <v>4782</v>
      </c>
      <c r="AD360" s="3"/>
      <c r="AE360" s="3" t="s">
        <v>4735</v>
      </c>
      <c r="AF360" s="3" t="s">
        <v>22</v>
      </c>
      <c r="AG360" s="151" t="s">
        <v>22</v>
      </c>
      <c r="AH360" s="151" t="s">
        <v>22</v>
      </c>
      <c r="AI360" s="151" t="s">
        <v>22</v>
      </c>
      <c r="AJ360" s="151" t="s">
        <v>22</v>
      </c>
      <c r="AK360" s="4"/>
      <c r="AL360" s="151" t="s">
        <v>22</v>
      </c>
      <c r="AM360" s="151" t="s">
        <v>22</v>
      </c>
      <c r="AN360" s="151" t="s">
        <v>22</v>
      </c>
      <c r="AO360" s="151" t="s">
        <v>22</v>
      </c>
      <c r="AP360" s="151" t="s">
        <v>22</v>
      </c>
      <c r="AQ360" s="4"/>
      <c r="AR360" s="151" t="s">
        <v>22</v>
      </c>
      <c r="AS360" s="151" t="s">
        <v>22</v>
      </c>
      <c r="AT360" s="151" t="s">
        <v>5029</v>
      </c>
    </row>
    <row r="361">
      <c r="A361" s="3" t="s">
        <v>2200</v>
      </c>
      <c r="B361" s="147" t="str">
        <f> VLOOKUP($A361,datasets!$A:$B,2,0)</f>
        <v>Lucas and Gayer 2022, IEEE Geoscience and Remote Sensing Magazine (ERP9ZYKA)</v>
      </c>
      <c r="C361" s="4" t="str">
        <f t="shared" si="1"/>
        <v>ERP9ZYKA.2.1</v>
      </c>
      <c r="D361" s="3" t="s">
        <v>4945</v>
      </c>
      <c r="E361" s="3" t="s">
        <v>4813</v>
      </c>
      <c r="F361" s="3" t="s">
        <v>4735</v>
      </c>
      <c r="G361" s="87" t="s">
        <v>22</v>
      </c>
      <c r="H361" s="87" t="s">
        <v>22</v>
      </c>
      <c r="I361" s="87" t="s">
        <v>22</v>
      </c>
      <c r="J361" s="85" t="s">
        <v>22</v>
      </c>
      <c r="K361" s="85" t="s">
        <v>22</v>
      </c>
      <c r="L361" s="4"/>
      <c r="M361" s="87" t="s">
        <v>22</v>
      </c>
      <c r="N361" s="87" t="s">
        <v>22</v>
      </c>
      <c r="O361" s="87" t="s">
        <v>22</v>
      </c>
      <c r="P361" s="87" t="s">
        <v>22</v>
      </c>
      <c r="Q361" s="87" t="s">
        <v>22</v>
      </c>
      <c r="R361" s="3" t="s">
        <v>22</v>
      </c>
      <c r="S361" s="3" t="s">
        <v>22</v>
      </c>
      <c r="T361" s="4"/>
      <c r="U361" s="87" t="s">
        <v>22</v>
      </c>
      <c r="V361" s="87" t="s">
        <v>22</v>
      </c>
      <c r="W361" s="87" t="s">
        <v>22</v>
      </c>
      <c r="X361" s="87" t="s">
        <v>22</v>
      </c>
      <c r="Y361" s="3" t="s">
        <v>22</v>
      </c>
      <c r="Z361" s="3" t="s">
        <v>22</v>
      </c>
      <c r="AA361" s="4"/>
      <c r="AB361" s="3" t="s">
        <v>4782</v>
      </c>
      <c r="AC361" s="3" t="s">
        <v>4782</v>
      </c>
      <c r="AD361" s="3"/>
      <c r="AE361" s="3" t="s">
        <v>4735</v>
      </c>
      <c r="AF361" s="3" t="s">
        <v>22</v>
      </c>
      <c r="AG361" s="151" t="s">
        <v>22</v>
      </c>
      <c r="AH361" s="151" t="s">
        <v>22</v>
      </c>
      <c r="AI361" s="151" t="s">
        <v>22</v>
      </c>
      <c r="AJ361" s="151" t="s">
        <v>22</v>
      </c>
      <c r="AK361" s="4"/>
      <c r="AL361" s="151" t="s">
        <v>22</v>
      </c>
      <c r="AM361" s="151" t="s">
        <v>22</v>
      </c>
      <c r="AN361" s="151" t="s">
        <v>22</v>
      </c>
      <c r="AO361" s="151" t="s">
        <v>22</v>
      </c>
      <c r="AP361" s="151" t="s">
        <v>22</v>
      </c>
      <c r="AQ361" s="4"/>
      <c r="AR361" s="151" t="s">
        <v>22</v>
      </c>
      <c r="AS361" s="151" t="s">
        <v>22</v>
      </c>
      <c r="AT361" s="151" t="s">
        <v>5029</v>
      </c>
    </row>
    <row r="362">
      <c r="A362" s="3" t="s">
        <v>2201</v>
      </c>
      <c r="B362" s="147" t="str">
        <f> VLOOKUP($A362,datasets!$A:$B,2,0)</f>
        <v>Lucas and Gayer 2022, IEEE Geoscience and Remote Sensing Magazine (ERP9ZYKA)</v>
      </c>
      <c r="C362" s="4" t="str">
        <f t="shared" si="1"/>
        <v>ERP9ZYKA.3.1</v>
      </c>
      <c r="D362" s="3" t="s">
        <v>4945</v>
      </c>
      <c r="E362" s="3" t="s">
        <v>4813</v>
      </c>
      <c r="F362" s="3" t="s">
        <v>4735</v>
      </c>
      <c r="G362" s="87" t="s">
        <v>22</v>
      </c>
      <c r="H362" s="87" t="s">
        <v>22</v>
      </c>
      <c r="I362" s="87" t="s">
        <v>22</v>
      </c>
      <c r="J362" s="85" t="s">
        <v>22</v>
      </c>
      <c r="K362" s="85" t="s">
        <v>22</v>
      </c>
      <c r="L362" s="4"/>
      <c r="M362" s="87" t="s">
        <v>22</v>
      </c>
      <c r="N362" s="87" t="s">
        <v>22</v>
      </c>
      <c r="O362" s="87" t="s">
        <v>22</v>
      </c>
      <c r="P362" s="87" t="s">
        <v>22</v>
      </c>
      <c r="Q362" s="87" t="s">
        <v>22</v>
      </c>
      <c r="R362" s="3" t="s">
        <v>22</v>
      </c>
      <c r="S362" s="3" t="s">
        <v>22</v>
      </c>
      <c r="T362" s="4"/>
      <c r="U362" s="87" t="s">
        <v>22</v>
      </c>
      <c r="V362" s="87" t="s">
        <v>22</v>
      </c>
      <c r="W362" s="87" t="s">
        <v>22</v>
      </c>
      <c r="X362" s="87" t="s">
        <v>22</v>
      </c>
      <c r="Y362" s="3" t="s">
        <v>22</v>
      </c>
      <c r="Z362" s="3" t="s">
        <v>22</v>
      </c>
      <c r="AA362" s="4"/>
      <c r="AB362" s="3" t="s">
        <v>4782</v>
      </c>
      <c r="AC362" s="3" t="s">
        <v>4782</v>
      </c>
      <c r="AD362" s="3"/>
      <c r="AE362" s="3" t="s">
        <v>4735</v>
      </c>
      <c r="AF362" s="3" t="s">
        <v>22</v>
      </c>
      <c r="AG362" s="151" t="s">
        <v>22</v>
      </c>
      <c r="AH362" s="151" t="s">
        <v>22</v>
      </c>
      <c r="AI362" s="151" t="s">
        <v>22</v>
      </c>
      <c r="AJ362" s="151" t="s">
        <v>22</v>
      </c>
      <c r="AK362" s="4"/>
      <c r="AL362" s="151" t="s">
        <v>22</v>
      </c>
      <c r="AM362" s="151" t="s">
        <v>22</v>
      </c>
      <c r="AN362" s="151" t="s">
        <v>22</v>
      </c>
      <c r="AO362" s="151" t="s">
        <v>22</v>
      </c>
      <c r="AP362" s="151" t="s">
        <v>22</v>
      </c>
      <c r="AQ362" s="4"/>
      <c r="AR362" s="151" t="s">
        <v>22</v>
      </c>
      <c r="AS362" s="151" t="s">
        <v>22</v>
      </c>
      <c r="AT362" s="151" t="s">
        <v>5029</v>
      </c>
    </row>
    <row r="363">
      <c r="A363" s="3" t="s">
        <v>2202</v>
      </c>
      <c r="B363" s="147" t="str">
        <f> VLOOKUP($A363,datasets!$A:$B,2,0)</f>
        <v>Lucas and Gayer 2022, IEEE Geoscience and Remote Sensing Magazine (ERP9ZYKA)</v>
      </c>
      <c r="C363" s="4" t="str">
        <f t="shared" si="1"/>
        <v>ERP9ZYKA.4.1</v>
      </c>
      <c r="D363" s="3" t="s">
        <v>4945</v>
      </c>
      <c r="E363" s="3" t="s">
        <v>4813</v>
      </c>
      <c r="F363" s="3" t="s">
        <v>4735</v>
      </c>
      <c r="G363" s="87" t="s">
        <v>22</v>
      </c>
      <c r="H363" s="87" t="s">
        <v>22</v>
      </c>
      <c r="I363" s="87" t="s">
        <v>22</v>
      </c>
      <c r="J363" s="85" t="s">
        <v>22</v>
      </c>
      <c r="K363" s="85" t="s">
        <v>22</v>
      </c>
      <c r="L363" s="4"/>
      <c r="M363" s="87" t="s">
        <v>22</v>
      </c>
      <c r="N363" s="87" t="s">
        <v>22</v>
      </c>
      <c r="O363" s="87" t="s">
        <v>22</v>
      </c>
      <c r="P363" s="87" t="s">
        <v>22</v>
      </c>
      <c r="Q363" s="87" t="s">
        <v>22</v>
      </c>
      <c r="R363" s="3" t="s">
        <v>22</v>
      </c>
      <c r="S363" s="3" t="s">
        <v>22</v>
      </c>
      <c r="T363" s="4"/>
      <c r="U363" s="87" t="s">
        <v>22</v>
      </c>
      <c r="V363" s="87" t="s">
        <v>22</v>
      </c>
      <c r="W363" s="87" t="s">
        <v>22</v>
      </c>
      <c r="X363" s="87" t="s">
        <v>22</v>
      </c>
      <c r="Y363" s="3" t="s">
        <v>22</v>
      </c>
      <c r="Z363" s="3" t="s">
        <v>22</v>
      </c>
      <c r="AA363" s="4"/>
      <c r="AB363" s="3" t="s">
        <v>4782</v>
      </c>
      <c r="AC363" s="3" t="s">
        <v>4782</v>
      </c>
      <c r="AD363" s="3"/>
      <c r="AE363" s="3" t="s">
        <v>4735</v>
      </c>
      <c r="AF363" s="3" t="s">
        <v>22</v>
      </c>
      <c r="AG363" s="151" t="s">
        <v>22</v>
      </c>
      <c r="AH363" s="151" t="s">
        <v>22</v>
      </c>
      <c r="AI363" s="151" t="s">
        <v>22</v>
      </c>
      <c r="AJ363" s="151" t="s">
        <v>22</v>
      </c>
      <c r="AK363" s="4"/>
      <c r="AL363" s="151" t="s">
        <v>22</v>
      </c>
      <c r="AM363" s="151" t="s">
        <v>22</v>
      </c>
      <c r="AN363" s="151" t="s">
        <v>22</v>
      </c>
      <c r="AO363" s="151" t="s">
        <v>22</v>
      </c>
      <c r="AP363" s="151" t="s">
        <v>22</v>
      </c>
      <c r="AQ363" s="4"/>
      <c r="AR363" s="151" t="s">
        <v>22</v>
      </c>
      <c r="AS363" s="151" t="s">
        <v>22</v>
      </c>
      <c r="AT363" s="151" t="s">
        <v>5029</v>
      </c>
    </row>
    <row r="364">
      <c r="A364" s="3" t="s">
        <v>2204</v>
      </c>
      <c r="B364" s="147" t="str">
        <f> VLOOKUP($A364,datasets!$A:$B,2,0)</f>
        <v>Lucas and Gayer 2022, IEEE Geoscience and Remote Sensing Magazine (ERP9ZYKA)</v>
      </c>
      <c r="C364" s="4" t="str">
        <f t="shared" si="1"/>
        <v>ERP9ZYKA.5.1</v>
      </c>
      <c r="D364" s="3" t="s">
        <v>4945</v>
      </c>
      <c r="E364" s="3" t="s">
        <v>4813</v>
      </c>
      <c r="F364" s="3" t="s">
        <v>4735</v>
      </c>
      <c r="G364" s="87" t="s">
        <v>22</v>
      </c>
      <c r="H364" s="87" t="s">
        <v>22</v>
      </c>
      <c r="I364" s="87" t="s">
        <v>22</v>
      </c>
      <c r="J364" s="85" t="s">
        <v>22</v>
      </c>
      <c r="K364" s="85" t="s">
        <v>22</v>
      </c>
      <c r="L364" s="4"/>
      <c r="M364" s="87" t="s">
        <v>22</v>
      </c>
      <c r="N364" s="87" t="s">
        <v>22</v>
      </c>
      <c r="O364" s="87" t="s">
        <v>22</v>
      </c>
      <c r="P364" s="87" t="s">
        <v>22</v>
      </c>
      <c r="Q364" s="87" t="s">
        <v>22</v>
      </c>
      <c r="R364" s="3" t="s">
        <v>22</v>
      </c>
      <c r="S364" s="3" t="s">
        <v>22</v>
      </c>
      <c r="T364" s="4"/>
      <c r="U364" s="87" t="s">
        <v>22</v>
      </c>
      <c r="V364" s="87" t="s">
        <v>22</v>
      </c>
      <c r="W364" s="87" t="s">
        <v>22</v>
      </c>
      <c r="X364" s="87" t="s">
        <v>22</v>
      </c>
      <c r="Y364" s="3" t="s">
        <v>22</v>
      </c>
      <c r="Z364" s="3" t="s">
        <v>22</v>
      </c>
      <c r="AA364" s="4"/>
      <c r="AB364" s="3" t="s">
        <v>4782</v>
      </c>
      <c r="AC364" s="3" t="s">
        <v>4782</v>
      </c>
      <c r="AD364" s="3"/>
      <c r="AE364" s="3" t="s">
        <v>4735</v>
      </c>
      <c r="AF364" s="3" t="s">
        <v>22</v>
      </c>
      <c r="AG364" s="151" t="s">
        <v>22</v>
      </c>
      <c r="AH364" s="151" t="s">
        <v>22</v>
      </c>
      <c r="AI364" s="151" t="s">
        <v>22</v>
      </c>
      <c r="AJ364" s="151" t="s">
        <v>22</v>
      </c>
      <c r="AK364" s="4"/>
      <c r="AL364" s="151" t="s">
        <v>22</v>
      </c>
      <c r="AM364" s="151" t="s">
        <v>22</v>
      </c>
      <c r="AN364" s="151" t="s">
        <v>22</v>
      </c>
      <c r="AO364" s="151" t="s">
        <v>22</v>
      </c>
      <c r="AP364" s="151" t="s">
        <v>22</v>
      </c>
      <c r="AQ364" s="4"/>
      <c r="AR364" s="151" t="s">
        <v>22</v>
      </c>
      <c r="AS364" s="151" t="s">
        <v>22</v>
      </c>
      <c r="AT364" s="151" t="s">
        <v>5029</v>
      </c>
    </row>
    <row r="365">
      <c r="A365" s="3" t="s">
        <v>2205</v>
      </c>
      <c r="B365" s="147" t="str">
        <f> VLOOKUP($A365,datasets!$A:$B,2,0)</f>
        <v>Lucas and Gayer 2022, IEEE Geoscience and Remote Sensing Magazine (ERP9ZYKA)</v>
      </c>
      <c r="C365" s="4" t="str">
        <f t="shared" si="1"/>
        <v>ERP9ZYKA.6.1</v>
      </c>
      <c r="D365" s="3" t="s">
        <v>4945</v>
      </c>
      <c r="E365" s="3" t="s">
        <v>4813</v>
      </c>
      <c r="F365" s="3" t="s">
        <v>4735</v>
      </c>
      <c r="G365" s="87" t="s">
        <v>22</v>
      </c>
      <c r="H365" s="87" t="s">
        <v>22</v>
      </c>
      <c r="I365" s="87" t="s">
        <v>22</v>
      </c>
      <c r="J365" s="85" t="s">
        <v>22</v>
      </c>
      <c r="K365" s="85" t="s">
        <v>22</v>
      </c>
      <c r="L365" s="4"/>
      <c r="M365" s="87" t="s">
        <v>22</v>
      </c>
      <c r="N365" s="87" t="s">
        <v>22</v>
      </c>
      <c r="O365" s="87" t="s">
        <v>22</v>
      </c>
      <c r="P365" s="87" t="s">
        <v>22</v>
      </c>
      <c r="Q365" s="87" t="s">
        <v>22</v>
      </c>
      <c r="R365" s="3" t="s">
        <v>22</v>
      </c>
      <c r="S365" s="3" t="s">
        <v>22</v>
      </c>
      <c r="T365" s="4"/>
      <c r="U365" s="87" t="s">
        <v>22</v>
      </c>
      <c r="V365" s="87" t="s">
        <v>22</v>
      </c>
      <c r="W365" s="87" t="s">
        <v>22</v>
      </c>
      <c r="X365" s="87" t="s">
        <v>22</v>
      </c>
      <c r="Y365" s="3" t="s">
        <v>22</v>
      </c>
      <c r="Z365" s="3" t="s">
        <v>22</v>
      </c>
      <c r="AA365" s="4"/>
      <c r="AB365" s="3" t="s">
        <v>4782</v>
      </c>
      <c r="AC365" s="3" t="s">
        <v>4782</v>
      </c>
      <c r="AD365" s="3"/>
      <c r="AE365" s="3" t="s">
        <v>4735</v>
      </c>
      <c r="AF365" s="3" t="s">
        <v>22</v>
      </c>
      <c r="AG365" s="151" t="s">
        <v>22</v>
      </c>
      <c r="AH365" s="151" t="s">
        <v>22</v>
      </c>
      <c r="AI365" s="151" t="s">
        <v>22</v>
      </c>
      <c r="AJ365" s="151" t="s">
        <v>22</v>
      </c>
      <c r="AK365" s="4"/>
      <c r="AL365" s="151" t="s">
        <v>22</v>
      </c>
      <c r="AM365" s="151" t="s">
        <v>22</v>
      </c>
      <c r="AN365" s="151" t="s">
        <v>22</v>
      </c>
      <c r="AO365" s="151" t="s">
        <v>22</v>
      </c>
      <c r="AP365" s="151" t="s">
        <v>22</v>
      </c>
      <c r="AQ365" s="4"/>
      <c r="AR365" s="151" t="s">
        <v>22</v>
      </c>
      <c r="AS365" s="151" t="s">
        <v>22</v>
      </c>
      <c r="AT365" s="151" t="s">
        <v>5029</v>
      </c>
    </row>
    <row r="366">
      <c r="A366" s="3" t="s">
        <v>2206</v>
      </c>
      <c r="B366" s="147" t="str">
        <f> VLOOKUP($A366,datasets!$A:$B,2,0)</f>
        <v>Lucas and Gayer 2022, IEEE Geoscience and Remote Sensing Magazine (ERP9ZYKA)</v>
      </c>
      <c r="C366" s="4" t="str">
        <f t="shared" si="1"/>
        <v>ERP9ZYKA.7.1</v>
      </c>
      <c r="D366" s="3" t="s">
        <v>4945</v>
      </c>
      <c r="E366" s="3" t="s">
        <v>4813</v>
      </c>
      <c r="F366" s="3" t="s">
        <v>4735</v>
      </c>
      <c r="G366" s="87" t="s">
        <v>22</v>
      </c>
      <c r="H366" s="87" t="s">
        <v>22</v>
      </c>
      <c r="I366" s="87" t="s">
        <v>22</v>
      </c>
      <c r="J366" s="85" t="s">
        <v>22</v>
      </c>
      <c r="K366" s="85" t="s">
        <v>22</v>
      </c>
      <c r="L366" s="4"/>
      <c r="M366" s="87" t="s">
        <v>22</v>
      </c>
      <c r="N366" s="87" t="s">
        <v>22</v>
      </c>
      <c r="O366" s="87" t="s">
        <v>22</v>
      </c>
      <c r="P366" s="87" t="s">
        <v>22</v>
      </c>
      <c r="Q366" s="87" t="s">
        <v>22</v>
      </c>
      <c r="R366" s="3" t="s">
        <v>22</v>
      </c>
      <c r="S366" s="3" t="s">
        <v>22</v>
      </c>
      <c r="T366" s="4"/>
      <c r="U366" s="87" t="s">
        <v>22</v>
      </c>
      <c r="V366" s="87" t="s">
        <v>22</v>
      </c>
      <c r="W366" s="87" t="s">
        <v>22</v>
      </c>
      <c r="X366" s="87" t="s">
        <v>22</v>
      </c>
      <c r="Y366" s="3" t="s">
        <v>22</v>
      </c>
      <c r="Z366" s="3" t="s">
        <v>22</v>
      </c>
      <c r="AA366" s="4"/>
      <c r="AB366" s="3" t="s">
        <v>4782</v>
      </c>
      <c r="AC366" s="3" t="s">
        <v>4782</v>
      </c>
      <c r="AD366" s="3"/>
      <c r="AE366" s="3" t="s">
        <v>4735</v>
      </c>
      <c r="AF366" s="3" t="s">
        <v>22</v>
      </c>
      <c r="AG366" s="151" t="s">
        <v>22</v>
      </c>
      <c r="AH366" s="151" t="s">
        <v>22</v>
      </c>
      <c r="AI366" s="151" t="s">
        <v>22</v>
      </c>
      <c r="AJ366" s="151" t="s">
        <v>22</v>
      </c>
      <c r="AK366" s="4"/>
      <c r="AL366" s="151" t="s">
        <v>22</v>
      </c>
      <c r="AM366" s="151" t="s">
        <v>22</v>
      </c>
      <c r="AN366" s="151" t="s">
        <v>22</v>
      </c>
      <c r="AO366" s="151" t="s">
        <v>22</v>
      </c>
      <c r="AP366" s="151" t="s">
        <v>22</v>
      </c>
      <c r="AQ366" s="4"/>
      <c r="AR366" s="151" t="s">
        <v>22</v>
      </c>
      <c r="AS366" s="151" t="s">
        <v>22</v>
      </c>
      <c r="AT366" s="151" t="s">
        <v>5029</v>
      </c>
    </row>
    <row r="367">
      <c r="A367" s="3" t="s">
        <v>2207</v>
      </c>
      <c r="B367" s="147" t="str">
        <f> VLOOKUP($A367,datasets!$A:$B,2,0)</f>
        <v>Lucas and Gayer 2022, IEEE Geoscience and Remote Sensing Magazine (ERP9ZYKA)</v>
      </c>
      <c r="C367" s="4" t="str">
        <f t="shared" si="1"/>
        <v>ERP9ZYKA.8.1</v>
      </c>
      <c r="D367" s="3" t="s">
        <v>4945</v>
      </c>
      <c r="E367" s="3" t="s">
        <v>4813</v>
      </c>
      <c r="F367" s="3" t="s">
        <v>4735</v>
      </c>
      <c r="G367" s="87" t="s">
        <v>22</v>
      </c>
      <c r="H367" s="87" t="s">
        <v>22</v>
      </c>
      <c r="I367" s="87" t="s">
        <v>22</v>
      </c>
      <c r="J367" s="85" t="s">
        <v>22</v>
      </c>
      <c r="K367" s="85" t="s">
        <v>22</v>
      </c>
      <c r="L367" s="4"/>
      <c r="M367" s="87" t="s">
        <v>22</v>
      </c>
      <c r="N367" s="87" t="s">
        <v>22</v>
      </c>
      <c r="O367" s="87" t="s">
        <v>22</v>
      </c>
      <c r="P367" s="87" t="s">
        <v>22</v>
      </c>
      <c r="Q367" s="87" t="s">
        <v>22</v>
      </c>
      <c r="R367" s="3" t="s">
        <v>22</v>
      </c>
      <c r="S367" s="3" t="s">
        <v>22</v>
      </c>
      <c r="T367" s="4"/>
      <c r="U367" s="87" t="s">
        <v>22</v>
      </c>
      <c r="V367" s="87" t="s">
        <v>22</v>
      </c>
      <c r="W367" s="87" t="s">
        <v>22</v>
      </c>
      <c r="X367" s="87" t="s">
        <v>22</v>
      </c>
      <c r="Y367" s="3" t="s">
        <v>22</v>
      </c>
      <c r="Z367" s="3" t="s">
        <v>22</v>
      </c>
      <c r="AA367" s="4"/>
      <c r="AB367" s="3" t="s">
        <v>4782</v>
      </c>
      <c r="AC367" s="3" t="s">
        <v>4782</v>
      </c>
      <c r="AD367" s="3"/>
      <c r="AE367" s="3" t="s">
        <v>4735</v>
      </c>
      <c r="AF367" s="3" t="s">
        <v>22</v>
      </c>
      <c r="AG367" s="151" t="s">
        <v>22</v>
      </c>
      <c r="AH367" s="151" t="s">
        <v>22</v>
      </c>
      <c r="AI367" s="151" t="s">
        <v>22</v>
      </c>
      <c r="AJ367" s="151" t="s">
        <v>22</v>
      </c>
      <c r="AK367" s="4"/>
      <c r="AL367" s="151" t="s">
        <v>22</v>
      </c>
      <c r="AM367" s="151" t="s">
        <v>22</v>
      </c>
      <c r="AN367" s="151" t="s">
        <v>22</v>
      </c>
      <c r="AO367" s="151" t="s">
        <v>22</v>
      </c>
      <c r="AP367" s="151" t="s">
        <v>22</v>
      </c>
      <c r="AQ367" s="4"/>
      <c r="AR367" s="151" t="s">
        <v>22</v>
      </c>
      <c r="AS367" s="151" t="s">
        <v>22</v>
      </c>
      <c r="AT367" s="151" t="s">
        <v>5029</v>
      </c>
    </row>
    <row r="368">
      <c r="A368" s="87" t="s">
        <v>2210</v>
      </c>
      <c r="B368" s="147" t="str">
        <f> VLOOKUP($A368,datasets!$A:$B,2,0)</f>
        <v>Ma 2013, Photogrammetric Engineering &amp; Remote Sensing (G4U45YN3)</v>
      </c>
      <c r="C368" s="4" t="str">
        <f t="shared" si="1"/>
        <v>G4U45YN3.1.1</v>
      </c>
      <c r="D368" s="3" t="s">
        <v>5030</v>
      </c>
      <c r="E368" s="3" t="s">
        <v>4782</v>
      </c>
      <c r="F368" s="3" t="s">
        <v>4735</v>
      </c>
      <c r="G368" s="3" t="s">
        <v>22</v>
      </c>
      <c r="H368" s="3" t="s">
        <v>22</v>
      </c>
      <c r="I368" s="3" t="s">
        <v>22</v>
      </c>
      <c r="J368" s="85" t="s">
        <v>22</v>
      </c>
      <c r="K368" s="85" t="s">
        <v>22</v>
      </c>
      <c r="L368" s="4"/>
      <c r="M368" s="3">
        <v>50.0</v>
      </c>
      <c r="N368" s="3">
        <v>50.0</v>
      </c>
      <c r="O368" s="3" t="s">
        <v>22</v>
      </c>
      <c r="P368" s="3" t="s">
        <v>22</v>
      </c>
      <c r="Q368" s="3" t="s">
        <v>22</v>
      </c>
      <c r="R368" s="3" t="s">
        <v>22</v>
      </c>
      <c r="S368" s="3" t="s">
        <v>22</v>
      </c>
      <c r="T368" s="4"/>
      <c r="U368" s="148">
        <v>20.0</v>
      </c>
      <c r="V368" s="155" t="s">
        <v>22</v>
      </c>
      <c r="W368" s="155" t="s">
        <v>22</v>
      </c>
      <c r="X368" s="155" t="s">
        <v>22</v>
      </c>
      <c r="Y368" s="155" t="s">
        <v>22</v>
      </c>
      <c r="Z368" s="3">
        <v>0.63</v>
      </c>
      <c r="AA368" s="4"/>
      <c r="AB368" s="3" t="s">
        <v>4741</v>
      </c>
      <c r="AC368" s="3" t="s">
        <v>4741</v>
      </c>
      <c r="AD368" s="4"/>
      <c r="AE368" s="3" t="s">
        <v>4740</v>
      </c>
      <c r="AF368" s="3" t="s">
        <v>22</v>
      </c>
      <c r="AG368" s="3" t="s">
        <v>22</v>
      </c>
      <c r="AH368" s="3" t="s">
        <v>22</v>
      </c>
      <c r="AI368" s="151" t="s">
        <v>22</v>
      </c>
      <c r="AJ368" s="151" t="s">
        <v>22</v>
      </c>
      <c r="AK368" s="4"/>
      <c r="AL368" s="151" t="s">
        <v>22</v>
      </c>
      <c r="AM368" s="151" t="s">
        <v>22</v>
      </c>
      <c r="AN368" s="151" t="s">
        <v>22</v>
      </c>
      <c r="AO368" s="155" t="s">
        <v>22</v>
      </c>
      <c r="AP368" s="3">
        <v>0.63</v>
      </c>
      <c r="AQ368" s="4"/>
      <c r="AR368" s="3" t="s">
        <v>4743</v>
      </c>
      <c r="AS368" s="151" t="s">
        <v>22</v>
      </c>
      <c r="AT368" s="3" t="s">
        <v>5031</v>
      </c>
    </row>
    <row r="369">
      <c r="A369" s="87" t="s">
        <v>2211</v>
      </c>
      <c r="B369" s="147" t="str">
        <f> VLOOKUP($A369,datasets!$A:$B,2,0)</f>
        <v>Ma 2013, Photogrammetric Engineering &amp; Remote Sensing (G4U45YN3)</v>
      </c>
      <c r="C369" s="4" t="str">
        <f t="shared" si="1"/>
        <v>G4U45YN3.2.1</v>
      </c>
      <c r="D369" s="3" t="s">
        <v>5030</v>
      </c>
      <c r="E369" s="3" t="s">
        <v>4782</v>
      </c>
      <c r="F369" s="3" t="s">
        <v>4735</v>
      </c>
      <c r="G369" s="3" t="s">
        <v>22</v>
      </c>
      <c r="H369" s="3" t="s">
        <v>22</v>
      </c>
      <c r="I369" s="3" t="s">
        <v>22</v>
      </c>
      <c r="J369" s="85" t="s">
        <v>22</v>
      </c>
      <c r="K369" s="85" t="s">
        <v>22</v>
      </c>
      <c r="L369" s="4"/>
      <c r="M369" s="3">
        <v>50.0</v>
      </c>
      <c r="N369" s="3">
        <v>50.0</v>
      </c>
      <c r="O369" s="3" t="s">
        <v>22</v>
      </c>
      <c r="P369" s="3" t="s">
        <v>22</v>
      </c>
      <c r="Q369" s="3" t="s">
        <v>22</v>
      </c>
      <c r="R369" s="3" t="s">
        <v>22</v>
      </c>
      <c r="S369" s="3" t="s">
        <v>22</v>
      </c>
      <c r="T369" s="4"/>
      <c r="U369" s="148">
        <v>15.0</v>
      </c>
      <c r="V369" s="155" t="s">
        <v>22</v>
      </c>
      <c r="W369" s="155" t="s">
        <v>22</v>
      </c>
      <c r="X369" s="155" t="s">
        <v>22</v>
      </c>
      <c r="Y369" s="155" t="s">
        <v>22</v>
      </c>
      <c r="Z369" s="3">
        <v>0.09</v>
      </c>
      <c r="AA369" s="4"/>
      <c r="AB369" s="3" t="s">
        <v>4741</v>
      </c>
      <c r="AC369" s="3" t="s">
        <v>4741</v>
      </c>
      <c r="AD369" s="4"/>
      <c r="AE369" s="3" t="s">
        <v>4740</v>
      </c>
      <c r="AF369" s="3" t="s">
        <v>22</v>
      </c>
      <c r="AG369" s="3" t="s">
        <v>22</v>
      </c>
      <c r="AH369" s="3" t="s">
        <v>22</v>
      </c>
      <c r="AI369" s="151" t="s">
        <v>22</v>
      </c>
      <c r="AJ369" s="151" t="s">
        <v>22</v>
      </c>
      <c r="AK369" s="4"/>
      <c r="AL369" s="151" t="s">
        <v>22</v>
      </c>
      <c r="AM369" s="151" t="s">
        <v>22</v>
      </c>
      <c r="AN369" s="151" t="s">
        <v>22</v>
      </c>
      <c r="AO369" s="155" t="s">
        <v>22</v>
      </c>
      <c r="AP369" s="3">
        <v>0.09</v>
      </c>
      <c r="AQ369" s="4"/>
      <c r="AR369" s="3" t="s">
        <v>4743</v>
      </c>
      <c r="AS369" s="151" t="s">
        <v>22</v>
      </c>
      <c r="AT369" s="3" t="s">
        <v>5031</v>
      </c>
    </row>
    <row r="370">
      <c r="A370" s="87" t="s">
        <v>2212</v>
      </c>
      <c r="B370" s="147" t="str">
        <f> VLOOKUP($A370,datasets!$A:$B,2,0)</f>
        <v>Ma 2013, Photogrammetric Engineering &amp; Remote Sensing (G4U45YN3)</v>
      </c>
      <c r="C370" s="4" t="str">
        <f t="shared" si="1"/>
        <v>G4U45YN3.3.1</v>
      </c>
      <c r="D370" s="3" t="s">
        <v>5030</v>
      </c>
      <c r="E370" s="3" t="s">
        <v>4782</v>
      </c>
      <c r="F370" s="3" t="s">
        <v>4735</v>
      </c>
      <c r="G370" s="3" t="s">
        <v>22</v>
      </c>
      <c r="H370" s="3" t="s">
        <v>22</v>
      </c>
      <c r="I370" s="3" t="s">
        <v>22</v>
      </c>
      <c r="J370" s="85" t="s">
        <v>22</v>
      </c>
      <c r="K370" s="85" t="s">
        <v>22</v>
      </c>
      <c r="L370" s="4"/>
      <c r="M370" s="3">
        <v>20.0</v>
      </c>
      <c r="N370" s="3">
        <v>20.0</v>
      </c>
      <c r="O370" s="3" t="s">
        <v>22</v>
      </c>
      <c r="P370" s="3" t="s">
        <v>22</v>
      </c>
      <c r="Q370" s="3" t="s">
        <v>22</v>
      </c>
      <c r="R370" s="3" t="s">
        <v>22</v>
      </c>
      <c r="S370" s="3" t="s">
        <v>22</v>
      </c>
      <c r="T370" s="4"/>
      <c r="U370" s="148">
        <v>15.0</v>
      </c>
      <c r="V370" s="155" t="s">
        <v>22</v>
      </c>
      <c r="W370" s="155" t="s">
        <v>22</v>
      </c>
      <c r="X370" s="155" t="s">
        <v>22</v>
      </c>
      <c r="Y370" s="3">
        <v>6.42</v>
      </c>
      <c r="Z370" s="155" t="s">
        <v>22</v>
      </c>
      <c r="AA370" s="4"/>
      <c r="AB370" s="3" t="s">
        <v>4741</v>
      </c>
      <c r="AC370" s="3" t="s">
        <v>4741</v>
      </c>
      <c r="AD370" s="4"/>
      <c r="AE370" s="3" t="s">
        <v>4740</v>
      </c>
      <c r="AF370" s="3" t="s">
        <v>22</v>
      </c>
      <c r="AG370" s="3" t="s">
        <v>22</v>
      </c>
      <c r="AH370" s="3" t="s">
        <v>22</v>
      </c>
      <c r="AI370" s="151" t="s">
        <v>22</v>
      </c>
      <c r="AJ370" s="151" t="s">
        <v>22</v>
      </c>
      <c r="AK370" s="4"/>
      <c r="AL370" s="151" t="s">
        <v>22</v>
      </c>
      <c r="AM370" s="151" t="s">
        <v>22</v>
      </c>
      <c r="AN370" s="151" t="s">
        <v>22</v>
      </c>
      <c r="AO370" s="3">
        <v>6.42</v>
      </c>
      <c r="AP370" s="155" t="s">
        <v>22</v>
      </c>
      <c r="AQ370" s="4"/>
      <c r="AR370" s="3" t="s">
        <v>4743</v>
      </c>
      <c r="AS370" s="151" t="s">
        <v>22</v>
      </c>
      <c r="AT370" s="3" t="s">
        <v>5032</v>
      </c>
    </row>
    <row r="371">
      <c r="A371" s="3" t="s">
        <v>4164</v>
      </c>
      <c r="B371" s="147" t="str">
        <f> VLOOKUP($A371,datasets!$A:$B,2,0)</f>
        <v>Ma et al. 2020, Journal of the Indian Society of Remote Sensing (3R65I8XW)</v>
      </c>
      <c r="C371" s="4" t="str">
        <f t="shared" si="1"/>
        <v>3R65I8XW.1.1</v>
      </c>
      <c r="D371" s="3" t="s">
        <v>4781</v>
      </c>
      <c r="E371" s="3" t="s">
        <v>4782</v>
      </c>
      <c r="F371" s="3" t="s">
        <v>4735</v>
      </c>
      <c r="G371" s="3" t="s">
        <v>22</v>
      </c>
      <c r="H371" s="3" t="s">
        <v>22</v>
      </c>
      <c r="I371" s="3">
        <v>1.64</v>
      </c>
      <c r="J371" s="3">
        <v>0.225</v>
      </c>
      <c r="K371" s="85" t="s">
        <v>22</v>
      </c>
      <c r="L371" s="4"/>
      <c r="M371" s="3">
        <v>10.0</v>
      </c>
      <c r="N371" s="3">
        <v>10.0</v>
      </c>
      <c r="O371" s="3" t="s">
        <v>22</v>
      </c>
      <c r="P371" s="3" t="s">
        <v>22</v>
      </c>
      <c r="Q371" s="3">
        <v>1.0</v>
      </c>
      <c r="R371" s="3">
        <v>0.5</v>
      </c>
      <c r="S371" s="3" t="s">
        <v>22</v>
      </c>
      <c r="T371" s="4"/>
      <c r="U371" s="3">
        <v>24.0</v>
      </c>
      <c r="V371" s="3" t="s">
        <v>22</v>
      </c>
      <c r="W371" s="3" t="s">
        <v>22</v>
      </c>
      <c r="X371" s="3" t="s">
        <v>22</v>
      </c>
      <c r="Y371" s="3" t="s">
        <v>22</v>
      </c>
      <c r="Z371" s="3" t="s">
        <v>22</v>
      </c>
      <c r="AA371" s="4"/>
      <c r="AB371" s="3" t="s">
        <v>4780</v>
      </c>
      <c r="AC371" s="3" t="s">
        <v>4780</v>
      </c>
      <c r="AD371" s="4"/>
      <c r="AE371" s="3" t="s">
        <v>4740</v>
      </c>
      <c r="AF371" s="3" t="s">
        <v>22</v>
      </c>
      <c r="AG371" s="3" t="s">
        <v>22</v>
      </c>
      <c r="AH371" s="3" t="s">
        <v>22</v>
      </c>
      <c r="AI371" s="151" t="s">
        <v>22</v>
      </c>
      <c r="AJ371" s="151" t="s">
        <v>22</v>
      </c>
      <c r="AK371" s="4"/>
      <c r="AL371" s="3" t="s">
        <v>22</v>
      </c>
      <c r="AM371" s="3" t="s">
        <v>22</v>
      </c>
      <c r="AN371" s="3" t="s">
        <v>22</v>
      </c>
      <c r="AO371" s="3" t="s">
        <v>22</v>
      </c>
      <c r="AP371" s="3" t="s">
        <v>22</v>
      </c>
      <c r="AQ371" s="4"/>
      <c r="AR371" s="3" t="s">
        <v>22</v>
      </c>
      <c r="AS371" s="3" t="s">
        <v>22</v>
      </c>
      <c r="AT371" s="3" t="s">
        <v>5033</v>
      </c>
    </row>
    <row r="372">
      <c r="A372" s="3" t="s">
        <v>4168</v>
      </c>
      <c r="B372" s="147" t="str">
        <f> VLOOKUP($A372,datasets!$A:$B,2,0)</f>
        <v>Magnússon et al. 2016, The Cryosphere (F6IX3QIF)</v>
      </c>
      <c r="C372" s="4" t="str">
        <f t="shared" si="1"/>
        <v>F6IX3QIF.1.1</v>
      </c>
      <c r="D372" s="3" t="s">
        <v>4849</v>
      </c>
      <c r="E372" s="3" t="s">
        <v>4849</v>
      </c>
      <c r="F372" s="3" t="s">
        <v>4735</v>
      </c>
      <c r="G372" s="3" t="s">
        <v>22</v>
      </c>
      <c r="H372" s="3" t="s">
        <v>22</v>
      </c>
      <c r="I372" s="3">
        <v>0.5</v>
      </c>
      <c r="J372" s="3">
        <v>2.0</v>
      </c>
      <c r="K372" s="85" t="s">
        <v>22</v>
      </c>
      <c r="L372" s="4"/>
      <c r="M372" s="3">
        <v>43.0</v>
      </c>
      <c r="N372" s="3">
        <v>43.0</v>
      </c>
      <c r="O372" s="3" t="s">
        <v>22</v>
      </c>
      <c r="P372" s="3" t="s">
        <v>22</v>
      </c>
      <c r="Q372" s="3">
        <v>3.41</v>
      </c>
      <c r="R372" s="3">
        <v>2.99</v>
      </c>
      <c r="S372" s="3" t="s">
        <v>22</v>
      </c>
      <c r="T372" s="4"/>
      <c r="U372" s="3" t="s">
        <v>22</v>
      </c>
      <c r="V372" s="3" t="s">
        <v>22</v>
      </c>
      <c r="W372" s="3" t="s">
        <v>22</v>
      </c>
      <c r="X372" s="3" t="s">
        <v>22</v>
      </c>
      <c r="Y372" s="3" t="s">
        <v>22</v>
      </c>
      <c r="Z372" s="3" t="s">
        <v>22</v>
      </c>
      <c r="AA372" s="4"/>
      <c r="AB372" s="3" t="s">
        <v>3766</v>
      </c>
      <c r="AC372" s="3" t="s">
        <v>3766</v>
      </c>
      <c r="AD372" s="4"/>
      <c r="AE372" s="3" t="s">
        <v>4740</v>
      </c>
      <c r="AF372" s="3" t="s">
        <v>22</v>
      </c>
      <c r="AG372" s="3" t="s">
        <v>22</v>
      </c>
      <c r="AH372" s="3">
        <v>0.5</v>
      </c>
      <c r="AI372" s="3">
        <v>2.0</v>
      </c>
      <c r="AJ372" s="3" t="s">
        <v>22</v>
      </c>
      <c r="AK372" s="4"/>
      <c r="AL372" s="3" t="s">
        <v>22</v>
      </c>
      <c r="AM372" s="3" t="s">
        <v>22</v>
      </c>
      <c r="AN372" s="3">
        <v>3.41</v>
      </c>
      <c r="AO372" s="3">
        <v>2.99</v>
      </c>
      <c r="AP372" s="3" t="s">
        <v>22</v>
      </c>
      <c r="AQ372" s="4"/>
      <c r="AR372" s="3" t="s">
        <v>5034</v>
      </c>
      <c r="AS372" s="87" t="s">
        <v>5035</v>
      </c>
      <c r="AT372" s="87" t="s">
        <v>22</v>
      </c>
    </row>
    <row r="373">
      <c r="A373" s="3" t="s">
        <v>4173</v>
      </c>
      <c r="B373" s="147" t="str">
        <f> VLOOKUP($A373,datasets!$A:$B,2,0)</f>
        <v>Magnússon et al. 2016, The Cryosphere (F6IX3QIF)</v>
      </c>
      <c r="C373" s="4" t="str">
        <f t="shared" si="1"/>
        <v>F6IX3QIF.2.1</v>
      </c>
      <c r="D373" s="3" t="s">
        <v>4849</v>
      </c>
      <c r="E373" s="3" t="s">
        <v>4849</v>
      </c>
      <c r="F373" s="3" t="s">
        <v>4735</v>
      </c>
      <c r="G373" s="3" t="s">
        <v>22</v>
      </c>
      <c r="H373" s="3" t="s">
        <v>22</v>
      </c>
      <c r="I373" s="3">
        <v>0.5</v>
      </c>
      <c r="J373" s="3">
        <v>2.0</v>
      </c>
      <c r="K373" s="85" t="s">
        <v>22</v>
      </c>
      <c r="L373" s="4"/>
      <c r="M373" s="3" t="s">
        <v>5036</v>
      </c>
      <c r="N373" s="3">
        <v>36.0</v>
      </c>
      <c r="O373" s="3" t="s">
        <v>22</v>
      </c>
      <c r="P373" s="3" t="s">
        <v>22</v>
      </c>
      <c r="Q373" s="3">
        <v>1.01</v>
      </c>
      <c r="R373" s="3">
        <v>2.47</v>
      </c>
      <c r="S373" s="3" t="s">
        <v>22</v>
      </c>
      <c r="T373" s="4"/>
      <c r="U373" s="3" t="s">
        <v>22</v>
      </c>
      <c r="V373" s="3" t="s">
        <v>22</v>
      </c>
      <c r="W373" s="3" t="s">
        <v>22</v>
      </c>
      <c r="X373" s="3" t="s">
        <v>22</v>
      </c>
      <c r="Y373" s="3" t="s">
        <v>22</v>
      </c>
      <c r="Z373" s="3" t="s">
        <v>22</v>
      </c>
      <c r="AA373" s="4"/>
      <c r="AB373" s="3" t="s">
        <v>3766</v>
      </c>
      <c r="AC373" s="3" t="s">
        <v>3766</v>
      </c>
      <c r="AD373" s="4"/>
      <c r="AE373" s="3" t="s">
        <v>4740</v>
      </c>
      <c r="AF373" s="3" t="s">
        <v>22</v>
      </c>
      <c r="AG373" s="3" t="s">
        <v>22</v>
      </c>
      <c r="AH373" s="3">
        <v>0.5</v>
      </c>
      <c r="AI373" s="3">
        <v>2.0</v>
      </c>
      <c r="AJ373" s="3" t="s">
        <v>22</v>
      </c>
      <c r="AK373" s="4"/>
      <c r="AL373" s="3" t="s">
        <v>22</v>
      </c>
      <c r="AM373" s="3" t="s">
        <v>22</v>
      </c>
      <c r="AN373" s="3">
        <v>1.01</v>
      </c>
      <c r="AO373" s="3">
        <v>2.47</v>
      </c>
      <c r="AP373" s="3" t="s">
        <v>22</v>
      </c>
      <c r="AQ373" s="4"/>
      <c r="AR373" s="3" t="s">
        <v>5034</v>
      </c>
      <c r="AS373" s="87" t="s">
        <v>5037</v>
      </c>
      <c r="AT373" s="83" t="s">
        <v>5038</v>
      </c>
    </row>
    <row r="374">
      <c r="A374" s="3" t="s">
        <v>4179</v>
      </c>
      <c r="B374" s="147" t="str">
        <f> VLOOKUP($A374,datasets!$A:$B,2,0)</f>
        <v>Magnússon et al. 2016, The Cryosphere (F6IX3QIF)</v>
      </c>
      <c r="C374" s="4" t="str">
        <f t="shared" si="1"/>
        <v>F6IX3QIF.3.1</v>
      </c>
      <c r="D374" s="3" t="s">
        <v>4849</v>
      </c>
      <c r="E374" s="3" t="s">
        <v>4849</v>
      </c>
      <c r="F374" s="3" t="s">
        <v>4735</v>
      </c>
      <c r="G374" s="3" t="s">
        <v>22</v>
      </c>
      <c r="H374" s="3" t="s">
        <v>22</v>
      </c>
      <c r="I374" s="3">
        <v>0.5</v>
      </c>
      <c r="J374" s="3">
        <v>2.0</v>
      </c>
      <c r="K374" s="85" t="s">
        <v>22</v>
      </c>
      <c r="L374" s="4"/>
      <c r="M374" s="3">
        <v>44.0</v>
      </c>
      <c r="N374" s="3">
        <v>44.0</v>
      </c>
      <c r="O374" s="3" t="s">
        <v>22</v>
      </c>
      <c r="P374" s="3" t="s">
        <v>22</v>
      </c>
      <c r="Q374" s="3">
        <v>0.62</v>
      </c>
      <c r="R374" s="3">
        <v>1.22</v>
      </c>
      <c r="S374" s="3" t="s">
        <v>22</v>
      </c>
      <c r="T374" s="4"/>
      <c r="U374" s="3" t="s">
        <v>22</v>
      </c>
      <c r="V374" s="3" t="s">
        <v>22</v>
      </c>
      <c r="W374" s="3" t="s">
        <v>22</v>
      </c>
      <c r="X374" s="3" t="s">
        <v>22</v>
      </c>
      <c r="Y374" s="3" t="s">
        <v>22</v>
      </c>
      <c r="Z374" s="3" t="s">
        <v>22</v>
      </c>
      <c r="AA374" s="4"/>
      <c r="AB374" s="3" t="s">
        <v>3766</v>
      </c>
      <c r="AC374" s="3" t="s">
        <v>3766</v>
      </c>
      <c r="AD374" s="4"/>
      <c r="AE374" s="3" t="s">
        <v>4740</v>
      </c>
      <c r="AF374" s="3" t="s">
        <v>22</v>
      </c>
      <c r="AG374" s="3" t="s">
        <v>22</v>
      </c>
      <c r="AH374" s="3">
        <v>0.5</v>
      </c>
      <c r="AI374" s="3">
        <v>2.0</v>
      </c>
      <c r="AJ374" s="3" t="s">
        <v>22</v>
      </c>
      <c r="AK374" s="4"/>
      <c r="AL374" s="3" t="s">
        <v>22</v>
      </c>
      <c r="AM374" s="3" t="s">
        <v>22</v>
      </c>
      <c r="AN374" s="3">
        <v>0.62</v>
      </c>
      <c r="AO374" s="3">
        <v>1.22</v>
      </c>
      <c r="AP374" s="3" t="s">
        <v>22</v>
      </c>
      <c r="AQ374" s="4"/>
      <c r="AR374" s="3" t="s">
        <v>5034</v>
      </c>
      <c r="AS374" s="87" t="s">
        <v>5037</v>
      </c>
      <c r="AT374" s="87" t="s">
        <v>22</v>
      </c>
    </row>
    <row r="375">
      <c r="A375" s="3" t="s">
        <v>4181</v>
      </c>
      <c r="B375" s="147" t="str">
        <f> VLOOKUP($A375,datasets!$A:$B,2,0)</f>
        <v>Magnússon et al. 2016, The Cryosphere (F6IX3QIF)</v>
      </c>
      <c r="C375" s="4" t="str">
        <f t="shared" si="1"/>
        <v>F6IX3QIF.4.1</v>
      </c>
      <c r="D375" s="3" t="s">
        <v>4849</v>
      </c>
      <c r="E375" s="3" t="s">
        <v>4849</v>
      </c>
      <c r="F375" s="3" t="s">
        <v>4735</v>
      </c>
      <c r="G375" s="3" t="s">
        <v>22</v>
      </c>
      <c r="H375" s="3" t="s">
        <v>22</v>
      </c>
      <c r="I375" s="3">
        <v>0.5</v>
      </c>
      <c r="J375" s="3">
        <v>2.0</v>
      </c>
      <c r="K375" s="85" t="s">
        <v>22</v>
      </c>
      <c r="L375" s="4"/>
      <c r="M375" s="3">
        <v>33.0</v>
      </c>
      <c r="N375" s="3">
        <v>33.0</v>
      </c>
      <c r="O375" s="3" t="s">
        <v>22</v>
      </c>
      <c r="P375" s="3" t="s">
        <v>22</v>
      </c>
      <c r="Q375" s="3">
        <v>0.47</v>
      </c>
      <c r="R375" s="3">
        <v>1.37</v>
      </c>
      <c r="S375" s="3" t="s">
        <v>22</v>
      </c>
      <c r="T375" s="4"/>
      <c r="U375" s="3" t="s">
        <v>22</v>
      </c>
      <c r="V375" s="3" t="s">
        <v>22</v>
      </c>
      <c r="W375" s="3" t="s">
        <v>22</v>
      </c>
      <c r="X375" s="3" t="s">
        <v>22</v>
      </c>
      <c r="Y375" s="3" t="s">
        <v>22</v>
      </c>
      <c r="Z375" s="3" t="s">
        <v>22</v>
      </c>
      <c r="AA375" s="4"/>
      <c r="AB375" s="3" t="s">
        <v>3766</v>
      </c>
      <c r="AC375" s="3" t="s">
        <v>3766</v>
      </c>
      <c r="AD375" s="4"/>
      <c r="AE375" s="3" t="s">
        <v>4740</v>
      </c>
      <c r="AF375" s="3" t="s">
        <v>22</v>
      </c>
      <c r="AG375" s="3" t="s">
        <v>22</v>
      </c>
      <c r="AH375" s="3">
        <v>0.5</v>
      </c>
      <c r="AI375" s="3">
        <v>2.0</v>
      </c>
      <c r="AJ375" s="3" t="s">
        <v>22</v>
      </c>
      <c r="AK375" s="4"/>
      <c r="AL375" s="3" t="s">
        <v>22</v>
      </c>
      <c r="AM375" s="3" t="s">
        <v>22</v>
      </c>
      <c r="AN375" s="3">
        <v>0.47</v>
      </c>
      <c r="AO375" s="3">
        <v>1.37</v>
      </c>
      <c r="AP375" s="3" t="s">
        <v>22</v>
      </c>
      <c r="AQ375" s="4"/>
      <c r="AR375" s="3" t="s">
        <v>5034</v>
      </c>
      <c r="AS375" s="87" t="s">
        <v>5037</v>
      </c>
      <c r="AT375" s="87" t="s">
        <v>22</v>
      </c>
    </row>
    <row r="376">
      <c r="A376" s="3" t="s">
        <v>4183</v>
      </c>
      <c r="B376" s="147" t="str">
        <f> VLOOKUP($A376,datasets!$A:$B,2,0)</f>
        <v>Magnússon et al. 2016, The Cryosphere (F6IX3QIF)</v>
      </c>
      <c r="C376" s="4" t="str">
        <f t="shared" si="1"/>
        <v>F6IX3QIF.5.1</v>
      </c>
      <c r="D376" s="3" t="s">
        <v>4849</v>
      </c>
      <c r="E376" s="3" t="s">
        <v>4849</v>
      </c>
      <c r="F376" s="3" t="s">
        <v>4735</v>
      </c>
      <c r="G376" s="3" t="s">
        <v>22</v>
      </c>
      <c r="H376" s="3" t="s">
        <v>22</v>
      </c>
      <c r="I376" s="3">
        <v>0.5</v>
      </c>
      <c r="J376" s="3">
        <v>2.0</v>
      </c>
      <c r="K376" s="85" t="s">
        <v>22</v>
      </c>
      <c r="L376" s="4"/>
      <c r="M376" s="3">
        <v>40.0</v>
      </c>
      <c r="N376" s="3">
        <v>40.0</v>
      </c>
      <c r="O376" s="3" t="s">
        <v>22</v>
      </c>
      <c r="P376" s="3" t="s">
        <v>22</v>
      </c>
      <c r="Q376" s="3">
        <v>0.72</v>
      </c>
      <c r="R376" s="3">
        <v>0.84</v>
      </c>
      <c r="S376" s="3" t="s">
        <v>22</v>
      </c>
      <c r="T376" s="4"/>
      <c r="U376" s="3" t="s">
        <v>22</v>
      </c>
      <c r="V376" s="3" t="s">
        <v>22</v>
      </c>
      <c r="W376" s="3" t="s">
        <v>22</v>
      </c>
      <c r="X376" s="3" t="s">
        <v>22</v>
      </c>
      <c r="Y376" s="3" t="s">
        <v>22</v>
      </c>
      <c r="Z376" s="3" t="s">
        <v>22</v>
      </c>
      <c r="AA376" s="4"/>
      <c r="AB376" s="3" t="s">
        <v>3766</v>
      </c>
      <c r="AC376" s="3" t="s">
        <v>3766</v>
      </c>
      <c r="AD376" s="4"/>
      <c r="AE376" s="3" t="s">
        <v>4740</v>
      </c>
      <c r="AF376" s="3" t="s">
        <v>22</v>
      </c>
      <c r="AG376" s="3" t="s">
        <v>22</v>
      </c>
      <c r="AH376" s="3">
        <v>0.5</v>
      </c>
      <c r="AI376" s="3">
        <v>2.0</v>
      </c>
      <c r="AJ376" s="3" t="s">
        <v>22</v>
      </c>
      <c r="AK376" s="4"/>
      <c r="AL376" s="3" t="s">
        <v>22</v>
      </c>
      <c r="AM376" s="3" t="s">
        <v>22</v>
      </c>
      <c r="AN376" s="3">
        <v>0.72</v>
      </c>
      <c r="AO376" s="3">
        <v>0.84</v>
      </c>
      <c r="AP376" s="3" t="s">
        <v>22</v>
      </c>
      <c r="AQ376" s="4"/>
      <c r="AR376" s="3" t="s">
        <v>5034</v>
      </c>
      <c r="AS376" s="87" t="s">
        <v>5037</v>
      </c>
      <c r="AT376" s="87" t="s">
        <v>22</v>
      </c>
    </row>
    <row r="377">
      <c r="A377" s="3" t="s">
        <v>4184</v>
      </c>
      <c r="B377" s="147" t="str">
        <f> VLOOKUP($A377,datasets!$A:$B,2,0)</f>
        <v>Magnússon et al. 2016, The Cryosphere (F6IX3QIF)</v>
      </c>
      <c r="C377" s="4" t="str">
        <f t="shared" si="1"/>
        <v>F6IX3QIF.6.1</v>
      </c>
      <c r="D377" s="3" t="s">
        <v>4849</v>
      </c>
      <c r="E377" s="3" t="s">
        <v>4849</v>
      </c>
      <c r="F377" s="3" t="s">
        <v>4735</v>
      </c>
      <c r="G377" s="3" t="s">
        <v>22</v>
      </c>
      <c r="H377" s="3" t="s">
        <v>22</v>
      </c>
      <c r="I377" s="3">
        <v>0.5</v>
      </c>
      <c r="J377" s="3">
        <v>2.0</v>
      </c>
      <c r="K377" s="85" t="s">
        <v>22</v>
      </c>
      <c r="L377" s="4"/>
      <c r="M377" s="3">
        <v>55.0</v>
      </c>
      <c r="N377" s="3">
        <v>55.0</v>
      </c>
      <c r="O377" s="3" t="s">
        <v>22</v>
      </c>
      <c r="P377" s="3" t="s">
        <v>22</v>
      </c>
      <c r="Q377" s="3">
        <v>0.78</v>
      </c>
      <c r="R377" s="3">
        <v>1.14</v>
      </c>
      <c r="S377" s="3" t="s">
        <v>22</v>
      </c>
      <c r="T377" s="4"/>
      <c r="U377" s="3" t="s">
        <v>22</v>
      </c>
      <c r="V377" s="3" t="s">
        <v>22</v>
      </c>
      <c r="W377" s="3" t="s">
        <v>22</v>
      </c>
      <c r="X377" s="3" t="s">
        <v>22</v>
      </c>
      <c r="Y377" s="3" t="s">
        <v>22</v>
      </c>
      <c r="Z377" s="3" t="s">
        <v>22</v>
      </c>
      <c r="AA377" s="4"/>
      <c r="AB377" s="3" t="s">
        <v>3766</v>
      </c>
      <c r="AC377" s="3" t="s">
        <v>3766</v>
      </c>
      <c r="AD377" s="4"/>
      <c r="AE377" s="3" t="s">
        <v>4740</v>
      </c>
      <c r="AF377" s="3" t="s">
        <v>22</v>
      </c>
      <c r="AG377" s="3" t="s">
        <v>22</v>
      </c>
      <c r="AH377" s="3">
        <v>0.5</v>
      </c>
      <c r="AI377" s="3">
        <v>2.0</v>
      </c>
      <c r="AJ377" s="3" t="s">
        <v>22</v>
      </c>
      <c r="AK377" s="4"/>
      <c r="AL377" s="3" t="s">
        <v>22</v>
      </c>
      <c r="AM377" s="3" t="s">
        <v>22</v>
      </c>
      <c r="AN377" s="3">
        <v>0.78</v>
      </c>
      <c r="AO377" s="3">
        <v>1.14</v>
      </c>
      <c r="AP377" s="3" t="s">
        <v>22</v>
      </c>
      <c r="AQ377" s="4"/>
      <c r="AR377" s="3" t="s">
        <v>5034</v>
      </c>
      <c r="AS377" s="87" t="s">
        <v>5037</v>
      </c>
      <c r="AT377" s="87" t="s">
        <v>22</v>
      </c>
    </row>
    <row r="378">
      <c r="A378" s="3" t="s">
        <v>4685</v>
      </c>
      <c r="B378" s="147" t="str">
        <f> VLOOKUP($A378,datasets!$A:$B,2,0)</f>
        <v>Maiwald et al. 2023, Remote Sensing (VX3E6VKA)</v>
      </c>
      <c r="C378" s="4" t="str">
        <f t="shared" si="1"/>
        <v>VX3E6VKA.1.1</v>
      </c>
      <c r="D378" s="3" t="s">
        <v>5039</v>
      </c>
      <c r="E378" s="3" t="s">
        <v>5039</v>
      </c>
      <c r="F378" s="3" t="s">
        <v>4735</v>
      </c>
      <c r="G378" s="3" t="s">
        <v>22</v>
      </c>
      <c r="H378" s="3" t="s">
        <v>22</v>
      </c>
      <c r="I378" s="3">
        <v>2.0</v>
      </c>
      <c r="J378" s="3">
        <v>2.0</v>
      </c>
      <c r="K378" s="85" t="s">
        <v>22</v>
      </c>
      <c r="L378" s="4"/>
      <c r="M378" s="3">
        <v>22.0</v>
      </c>
      <c r="N378" s="3">
        <v>22.0</v>
      </c>
      <c r="O378" s="3" t="s">
        <v>22</v>
      </c>
      <c r="P378" s="3" t="s">
        <v>22</v>
      </c>
      <c r="Q378" s="3" t="s">
        <v>22</v>
      </c>
      <c r="R378" s="3" t="s">
        <v>22</v>
      </c>
      <c r="S378" s="3" t="s">
        <v>22</v>
      </c>
      <c r="T378" s="4"/>
      <c r="U378" s="3" t="s">
        <v>22</v>
      </c>
      <c r="V378" s="3" t="s">
        <v>22</v>
      </c>
      <c r="W378" s="3" t="s">
        <v>22</v>
      </c>
      <c r="X378" s="3" t="s">
        <v>22</v>
      </c>
      <c r="Y378" s="3" t="s">
        <v>22</v>
      </c>
      <c r="Z378" s="3" t="s">
        <v>22</v>
      </c>
      <c r="AA378" s="4"/>
      <c r="AB378" s="3" t="s">
        <v>22</v>
      </c>
      <c r="AC378" s="3" t="s">
        <v>22</v>
      </c>
      <c r="AD378" s="4"/>
      <c r="AE378" s="3" t="s">
        <v>22</v>
      </c>
      <c r="AF378" s="3" t="s">
        <v>22</v>
      </c>
      <c r="AG378" s="3" t="s">
        <v>22</v>
      </c>
      <c r="AH378" s="3" t="s">
        <v>22</v>
      </c>
      <c r="AI378" s="3" t="s">
        <v>22</v>
      </c>
      <c r="AJ378" s="3" t="s">
        <v>22</v>
      </c>
      <c r="AK378" s="4"/>
      <c r="AL378" s="3" t="s">
        <v>22</v>
      </c>
      <c r="AM378" s="3" t="s">
        <v>22</v>
      </c>
      <c r="AN378" s="3" t="s">
        <v>22</v>
      </c>
      <c r="AO378" s="3" t="s">
        <v>22</v>
      </c>
      <c r="AP378" s="3" t="s">
        <v>22</v>
      </c>
      <c r="AQ378" s="4"/>
      <c r="AR378" s="3" t="s">
        <v>22</v>
      </c>
      <c r="AS378" s="3" t="s">
        <v>22</v>
      </c>
      <c r="AT378" s="3" t="s">
        <v>22</v>
      </c>
    </row>
    <row r="379">
      <c r="A379" s="3" t="s">
        <v>4688</v>
      </c>
      <c r="B379" s="147" t="str">
        <f> VLOOKUP($A379,datasets!$A:$B,2,0)</f>
        <v>Maiwald et al. 2023, Remote Sensing (VX3E6VKA)</v>
      </c>
      <c r="C379" s="4" t="str">
        <f t="shared" si="1"/>
        <v>VX3E6VKA.2.1</v>
      </c>
      <c r="D379" s="3" t="s">
        <v>5039</v>
      </c>
      <c r="E379" s="3" t="s">
        <v>5039</v>
      </c>
      <c r="F379" s="3" t="s">
        <v>4735</v>
      </c>
      <c r="G379" s="3" t="s">
        <v>22</v>
      </c>
      <c r="H379" s="3" t="s">
        <v>22</v>
      </c>
      <c r="I379" s="3">
        <v>2.0</v>
      </c>
      <c r="J379" s="3">
        <v>2.0</v>
      </c>
      <c r="K379" s="85" t="s">
        <v>22</v>
      </c>
      <c r="L379" s="4"/>
      <c r="M379" s="3">
        <v>15.0</v>
      </c>
      <c r="N379" s="3">
        <v>15.0</v>
      </c>
      <c r="O379" s="3" t="s">
        <v>22</v>
      </c>
      <c r="P379" s="3" t="s">
        <v>22</v>
      </c>
      <c r="Q379" s="3" t="s">
        <v>22</v>
      </c>
      <c r="R379" s="3" t="s">
        <v>22</v>
      </c>
      <c r="S379" s="3" t="s">
        <v>22</v>
      </c>
      <c r="T379" s="4"/>
      <c r="U379" s="3" t="s">
        <v>22</v>
      </c>
      <c r="V379" s="3" t="s">
        <v>22</v>
      </c>
      <c r="W379" s="3" t="s">
        <v>22</v>
      </c>
      <c r="X379" s="3" t="s">
        <v>22</v>
      </c>
      <c r="Y379" s="3" t="s">
        <v>22</v>
      </c>
      <c r="Z379" s="3" t="s">
        <v>22</v>
      </c>
      <c r="AA379" s="4"/>
      <c r="AB379" s="3" t="s">
        <v>22</v>
      </c>
      <c r="AC379" s="3" t="s">
        <v>22</v>
      </c>
      <c r="AD379" s="4"/>
      <c r="AE379" s="3" t="s">
        <v>22</v>
      </c>
      <c r="AF379" s="3" t="s">
        <v>22</v>
      </c>
      <c r="AG379" s="3" t="s">
        <v>22</v>
      </c>
      <c r="AH379" s="3" t="s">
        <v>22</v>
      </c>
      <c r="AI379" s="3" t="s">
        <v>22</v>
      </c>
      <c r="AJ379" s="3" t="s">
        <v>22</v>
      </c>
      <c r="AK379" s="4"/>
      <c r="AL379" s="3" t="s">
        <v>22</v>
      </c>
      <c r="AM379" s="3" t="s">
        <v>22</v>
      </c>
      <c r="AN379" s="3" t="s">
        <v>22</v>
      </c>
      <c r="AO379" s="3" t="s">
        <v>22</v>
      </c>
      <c r="AP379" s="3" t="s">
        <v>22</v>
      </c>
      <c r="AQ379" s="4"/>
      <c r="AR379" s="3" t="s">
        <v>22</v>
      </c>
      <c r="AS379" s="3" t="s">
        <v>22</v>
      </c>
      <c r="AT379" s="3" t="s">
        <v>22</v>
      </c>
    </row>
    <row r="380">
      <c r="A380" s="87" t="s">
        <v>2218</v>
      </c>
      <c r="B380" s="147" t="str">
        <f> VLOOKUP($A380,datasets!$A:$B,2,0)</f>
        <v>Maiwald et al. 2023, ISPRS Journal of Photogrammetry and Remote Sensing (2AWYTXZI)</v>
      </c>
      <c r="C380" s="4" t="str">
        <f t="shared" si="1"/>
        <v>2AWYTXZI.1.1</v>
      </c>
      <c r="D380" s="3" t="s">
        <v>22</v>
      </c>
      <c r="E380" s="3" t="s">
        <v>22</v>
      </c>
      <c r="F380" s="3" t="s">
        <v>22</v>
      </c>
      <c r="G380" s="3" t="s">
        <v>22</v>
      </c>
      <c r="H380" s="3" t="s">
        <v>22</v>
      </c>
      <c r="I380" s="3" t="s">
        <v>22</v>
      </c>
      <c r="J380" s="85" t="s">
        <v>22</v>
      </c>
      <c r="K380" s="85" t="s">
        <v>22</v>
      </c>
      <c r="L380" s="4"/>
      <c r="M380" s="3" t="s">
        <v>22</v>
      </c>
      <c r="N380" s="3" t="s">
        <v>22</v>
      </c>
      <c r="O380" s="3" t="s">
        <v>22</v>
      </c>
      <c r="P380" s="3" t="s">
        <v>22</v>
      </c>
      <c r="Q380" s="3" t="s">
        <v>22</v>
      </c>
      <c r="R380" s="3" t="s">
        <v>22</v>
      </c>
      <c r="S380" s="3" t="s">
        <v>22</v>
      </c>
      <c r="T380" s="4"/>
      <c r="U380" s="3" t="s">
        <v>22</v>
      </c>
      <c r="V380" s="3" t="s">
        <v>22</v>
      </c>
      <c r="W380" s="3" t="s">
        <v>22</v>
      </c>
      <c r="X380" s="3" t="s">
        <v>22</v>
      </c>
      <c r="Y380" s="3" t="s">
        <v>22</v>
      </c>
      <c r="Z380" s="3" t="s">
        <v>22</v>
      </c>
      <c r="AA380" s="4"/>
      <c r="AB380" s="3" t="s">
        <v>22</v>
      </c>
      <c r="AC380" s="3" t="s">
        <v>22</v>
      </c>
      <c r="AD380" s="4"/>
      <c r="AE380" s="3" t="s">
        <v>22</v>
      </c>
      <c r="AF380" s="3" t="s">
        <v>22</v>
      </c>
      <c r="AG380" s="3" t="s">
        <v>22</v>
      </c>
      <c r="AH380" s="3" t="s">
        <v>22</v>
      </c>
      <c r="AI380" s="3" t="s">
        <v>22</v>
      </c>
      <c r="AJ380" s="3" t="s">
        <v>22</v>
      </c>
      <c r="AK380" s="4"/>
      <c r="AL380" s="3" t="s">
        <v>22</v>
      </c>
      <c r="AM380" s="3" t="s">
        <v>22</v>
      </c>
      <c r="AN380" s="3" t="s">
        <v>22</v>
      </c>
      <c r="AO380" s="3" t="s">
        <v>22</v>
      </c>
      <c r="AP380" s="3" t="s">
        <v>22</v>
      </c>
      <c r="AQ380" s="4"/>
      <c r="AR380" s="3" t="s">
        <v>22</v>
      </c>
      <c r="AS380" s="87" t="s">
        <v>22</v>
      </c>
      <c r="AT380" s="87" t="s">
        <v>5040</v>
      </c>
    </row>
    <row r="381">
      <c r="A381" s="87" t="s">
        <v>2220</v>
      </c>
      <c r="B381" s="147" t="str">
        <f> VLOOKUP($A381,datasets!$A:$B,2,0)</f>
        <v>Maiwald et al. 2023, ISPRS Journal of Photogrammetry and Remote Sensing (2AWYTXZI)</v>
      </c>
      <c r="C381" s="4" t="str">
        <f t="shared" si="1"/>
        <v>2AWYTXZI.2.1</v>
      </c>
      <c r="D381" s="3" t="s">
        <v>22</v>
      </c>
      <c r="E381" s="3" t="s">
        <v>22</v>
      </c>
      <c r="F381" s="3" t="s">
        <v>22</v>
      </c>
      <c r="G381" s="3" t="s">
        <v>22</v>
      </c>
      <c r="H381" s="3" t="s">
        <v>22</v>
      </c>
      <c r="I381" s="3" t="s">
        <v>22</v>
      </c>
      <c r="J381" s="85" t="s">
        <v>22</v>
      </c>
      <c r="K381" s="85" t="s">
        <v>22</v>
      </c>
      <c r="L381" s="4"/>
      <c r="M381" s="3" t="s">
        <v>22</v>
      </c>
      <c r="N381" s="3" t="s">
        <v>22</v>
      </c>
      <c r="O381" s="3" t="s">
        <v>22</v>
      </c>
      <c r="P381" s="3" t="s">
        <v>22</v>
      </c>
      <c r="Q381" s="3" t="s">
        <v>22</v>
      </c>
      <c r="R381" s="3" t="s">
        <v>22</v>
      </c>
      <c r="S381" s="3" t="s">
        <v>22</v>
      </c>
      <c r="T381" s="4"/>
      <c r="U381" s="3" t="s">
        <v>22</v>
      </c>
      <c r="V381" s="3" t="s">
        <v>22</v>
      </c>
      <c r="W381" s="3" t="s">
        <v>22</v>
      </c>
      <c r="X381" s="3" t="s">
        <v>22</v>
      </c>
      <c r="Y381" s="3" t="s">
        <v>22</v>
      </c>
      <c r="Z381" s="3" t="s">
        <v>22</v>
      </c>
      <c r="AA381" s="4"/>
      <c r="AB381" s="3" t="s">
        <v>5041</v>
      </c>
      <c r="AC381" s="3" t="s">
        <v>4782</v>
      </c>
      <c r="AD381" s="4"/>
      <c r="AE381" s="3" t="s">
        <v>4735</v>
      </c>
      <c r="AF381" s="3" t="s">
        <v>22</v>
      </c>
      <c r="AG381" s="3" t="s">
        <v>22</v>
      </c>
      <c r="AH381" s="3" t="s">
        <v>22</v>
      </c>
      <c r="AI381" s="3" t="s">
        <v>22</v>
      </c>
      <c r="AJ381" s="3" t="s">
        <v>22</v>
      </c>
      <c r="AK381" s="4"/>
      <c r="AL381" s="3" t="s">
        <v>22</v>
      </c>
      <c r="AM381" s="3" t="s">
        <v>22</v>
      </c>
      <c r="AN381" s="3">
        <v>0.78</v>
      </c>
      <c r="AO381" s="3" t="s">
        <v>22</v>
      </c>
      <c r="AP381" s="3" t="s">
        <v>22</v>
      </c>
      <c r="AQ381" s="4"/>
      <c r="AR381" s="3" t="s">
        <v>4736</v>
      </c>
      <c r="AS381" s="87" t="s">
        <v>5042</v>
      </c>
      <c r="AT381" s="87" t="s">
        <v>5043</v>
      </c>
    </row>
    <row r="382">
      <c r="A382" s="87" t="s">
        <v>2221</v>
      </c>
      <c r="B382" s="147" t="str">
        <f> VLOOKUP($A382,datasets!$A:$B,2,0)</f>
        <v>Maiwald et al. 2023, ISPRS Journal of Photogrammetry and Remote Sensing (2AWYTXZI)</v>
      </c>
      <c r="C382" s="4" t="str">
        <f t="shared" si="1"/>
        <v>2AWYTXZI.3.1</v>
      </c>
      <c r="D382" s="3" t="s">
        <v>22</v>
      </c>
      <c r="E382" s="3" t="s">
        <v>22</v>
      </c>
      <c r="F382" s="3" t="s">
        <v>22</v>
      </c>
      <c r="G382" s="3" t="s">
        <v>22</v>
      </c>
      <c r="H382" s="3" t="s">
        <v>22</v>
      </c>
      <c r="I382" s="3" t="s">
        <v>22</v>
      </c>
      <c r="J382" s="85" t="s">
        <v>22</v>
      </c>
      <c r="K382" s="85" t="s">
        <v>22</v>
      </c>
      <c r="L382" s="4"/>
      <c r="M382" s="3" t="s">
        <v>22</v>
      </c>
      <c r="N382" s="3" t="s">
        <v>22</v>
      </c>
      <c r="O382" s="3" t="s">
        <v>22</v>
      </c>
      <c r="P382" s="3" t="s">
        <v>22</v>
      </c>
      <c r="Q382" s="3" t="s">
        <v>22</v>
      </c>
      <c r="R382" s="3" t="s">
        <v>22</v>
      </c>
      <c r="S382" s="3" t="s">
        <v>22</v>
      </c>
      <c r="T382" s="4"/>
      <c r="U382" s="3" t="s">
        <v>22</v>
      </c>
      <c r="V382" s="3" t="s">
        <v>22</v>
      </c>
      <c r="W382" s="3" t="s">
        <v>22</v>
      </c>
      <c r="X382" s="3" t="s">
        <v>22</v>
      </c>
      <c r="Y382" s="3" t="s">
        <v>22</v>
      </c>
      <c r="Z382" s="3" t="s">
        <v>22</v>
      </c>
      <c r="AA382" s="4"/>
      <c r="AB382" s="3" t="s">
        <v>5041</v>
      </c>
      <c r="AC382" s="3" t="s">
        <v>4782</v>
      </c>
      <c r="AD382" s="4"/>
      <c r="AE382" s="3" t="s">
        <v>4735</v>
      </c>
      <c r="AF382" s="3" t="s">
        <v>22</v>
      </c>
      <c r="AG382" s="3" t="s">
        <v>22</v>
      </c>
      <c r="AH382" s="3" t="s">
        <v>22</v>
      </c>
      <c r="AI382" s="3" t="s">
        <v>22</v>
      </c>
      <c r="AJ382" s="3" t="s">
        <v>22</v>
      </c>
      <c r="AK382" s="4"/>
      <c r="AL382" s="3" t="s">
        <v>22</v>
      </c>
      <c r="AM382" s="3" t="s">
        <v>22</v>
      </c>
      <c r="AN382" s="3">
        <v>0.92</v>
      </c>
      <c r="AO382" s="3" t="s">
        <v>22</v>
      </c>
      <c r="AP382" s="3" t="s">
        <v>22</v>
      </c>
      <c r="AQ382" s="4"/>
      <c r="AR382" s="3" t="s">
        <v>4736</v>
      </c>
      <c r="AS382" s="87" t="s">
        <v>5042</v>
      </c>
      <c r="AT382" s="87" t="s">
        <v>5044</v>
      </c>
    </row>
    <row r="383">
      <c r="A383" s="87" t="s">
        <v>2222</v>
      </c>
      <c r="B383" s="147" t="str">
        <f> VLOOKUP($A383,datasets!$A:$B,2,0)</f>
        <v>Maiwald et al. 2023, ISPRS Journal of Photogrammetry and Remote Sensing (2AWYTXZI)</v>
      </c>
      <c r="C383" s="4" t="str">
        <f t="shared" si="1"/>
        <v>2AWYTXZI.4.1</v>
      </c>
      <c r="D383" s="3" t="s">
        <v>22</v>
      </c>
      <c r="E383" s="3" t="s">
        <v>22</v>
      </c>
      <c r="F383" s="3" t="s">
        <v>22</v>
      </c>
      <c r="G383" s="3" t="s">
        <v>22</v>
      </c>
      <c r="H383" s="3" t="s">
        <v>22</v>
      </c>
      <c r="I383" s="3" t="s">
        <v>22</v>
      </c>
      <c r="J383" s="85" t="s">
        <v>22</v>
      </c>
      <c r="K383" s="85" t="s">
        <v>22</v>
      </c>
      <c r="L383" s="4"/>
      <c r="M383" s="3" t="s">
        <v>22</v>
      </c>
      <c r="N383" s="3" t="s">
        <v>22</v>
      </c>
      <c r="O383" s="3" t="s">
        <v>22</v>
      </c>
      <c r="P383" s="3" t="s">
        <v>22</v>
      </c>
      <c r="Q383" s="3" t="s">
        <v>22</v>
      </c>
      <c r="R383" s="3" t="s">
        <v>22</v>
      </c>
      <c r="S383" s="3" t="s">
        <v>22</v>
      </c>
      <c r="T383" s="4"/>
      <c r="U383" s="3" t="s">
        <v>22</v>
      </c>
      <c r="V383" s="3" t="s">
        <v>22</v>
      </c>
      <c r="W383" s="3" t="s">
        <v>22</v>
      </c>
      <c r="X383" s="3" t="s">
        <v>22</v>
      </c>
      <c r="Y383" s="3" t="s">
        <v>22</v>
      </c>
      <c r="Z383" s="3" t="s">
        <v>22</v>
      </c>
      <c r="AA383" s="4"/>
      <c r="AB383" s="3" t="s">
        <v>5041</v>
      </c>
      <c r="AC383" s="3" t="s">
        <v>4782</v>
      </c>
      <c r="AD383" s="4"/>
      <c r="AE383" s="3" t="s">
        <v>4735</v>
      </c>
      <c r="AF383" s="3" t="s">
        <v>22</v>
      </c>
      <c r="AG383" s="3" t="s">
        <v>22</v>
      </c>
      <c r="AH383" s="3" t="s">
        <v>22</v>
      </c>
      <c r="AI383" s="3" t="s">
        <v>22</v>
      </c>
      <c r="AJ383" s="3" t="s">
        <v>22</v>
      </c>
      <c r="AK383" s="4"/>
      <c r="AL383" s="3" t="s">
        <v>22</v>
      </c>
      <c r="AM383" s="3" t="s">
        <v>22</v>
      </c>
      <c r="AN383" s="3">
        <v>0.89</v>
      </c>
      <c r="AO383" s="3" t="s">
        <v>22</v>
      </c>
      <c r="AP383" s="3" t="s">
        <v>22</v>
      </c>
      <c r="AQ383" s="4"/>
      <c r="AR383" s="3" t="s">
        <v>4736</v>
      </c>
      <c r="AS383" s="87" t="s">
        <v>5042</v>
      </c>
      <c r="AT383" s="87" t="s">
        <v>5045</v>
      </c>
    </row>
    <row r="384">
      <c r="A384" s="87" t="s">
        <v>2223</v>
      </c>
      <c r="B384" s="147" t="str">
        <f> VLOOKUP($A384,datasets!$A:$B,2,0)</f>
        <v>Maiwald et al. 2023, ISPRS Journal of Photogrammetry and Remote Sensing (2AWYTXZI)</v>
      </c>
      <c r="C384" s="4" t="str">
        <f t="shared" si="1"/>
        <v>2AWYTXZI.5.1</v>
      </c>
      <c r="D384" s="3" t="s">
        <v>22</v>
      </c>
      <c r="E384" s="3" t="s">
        <v>22</v>
      </c>
      <c r="F384" s="3" t="s">
        <v>22</v>
      </c>
      <c r="G384" s="3" t="s">
        <v>22</v>
      </c>
      <c r="H384" s="3" t="s">
        <v>22</v>
      </c>
      <c r="I384" s="3" t="s">
        <v>22</v>
      </c>
      <c r="J384" s="85" t="s">
        <v>22</v>
      </c>
      <c r="K384" s="85" t="s">
        <v>22</v>
      </c>
      <c r="L384" s="4"/>
      <c r="M384" s="3" t="s">
        <v>22</v>
      </c>
      <c r="N384" s="3" t="s">
        <v>22</v>
      </c>
      <c r="O384" s="3" t="s">
        <v>22</v>
      </c>
      <c r="P384" s="3" t="s">
        <v>22</v>
      </c>
      <c r="Q384" s="3" t="s">
        <v>22</v>
      </c>
      <c r="R384" s="3" t="s">
        <v>22</v>
      </c>
      <c r="S384" s="3" t="s">
        <v>22</v>
      </c>
      <c r="T384" s="4"/>
      <c r="U384" s="3" t="s">
        <v>22</v>
      </c>
      <c r="V384" s="3" t="s">
        <v>22</v>
      </c>
      <c r="W384" s="3" t="s">
        <v>22</v>
      </c>
      <c r="X384" s="3" t="s">
        <v>22</v>
      </c>
      <c r="Y384" s="3" t="s">
        <v>22</v>
      </c>
      <c r="Z384" s="3" t="s">
        <v>22</v>
      </c>
      <c r="AA384" s="4"/>
      <c r="AB384" s="3" t="s">
        <v>22</v>
      </c>
      <c r="AC384" s="3" t="s">
        <v>22</v>
      </c>
      <c r="AD384" s="4"/>
      <c r="AE384" s="3" t="s">
        <v>22</v>
      </c>
      <c r="AF384" s="3" t="s">
        <v>22</v>
      </c>
      <c r="AG384" s="3" t="s">
        <v>22</v>
      </c>
      <c r="AH384" s="3" t="s">
        <v>22</v>
      </c>
      <c r="AI384" s="3" t="s">
        <v>22</v>
      </c>
      <c r="AJ384" s="3" t="s">
        <v>22</v>
      </c>
      <c r="AK384" s="4"/>
      <c r="AL384" s="3" t="s">
        <v>22</v>
      </c>
      <c r="AM384" s="3" t="s">
        <v>22</v>
      </c>
      <c r="AN384" s="3" t="s">
        <v>22</v>
      </c>
      <c r="AO384" s="3" t="s">
        <v>22</v>
      </c>
      <c r="AP384" s="3" t="s">
        <v>22</v>
      </c>
      <c r="AQ384" s="4"/>
      <c r="AR384" s="3" t="s">
        <v>22</v>
      </c>
      <c r="AS384" s="87" t="s">
        <v>5042</v>
      </c>
      <c r="AT384" s="87" t="s">
        <v>22</v>
      </c>
    </row>
    <row r="385">
      <c r="A385" s="87" t="s">
        <v>4612</v>
      </c>
      <c r="B385" s="147" t="str">
        <f> VLOOKUP($A385,datasets!$A:$B,2,0)</f>
        <v>Malekian et al. 2022, Computational Science and Its Applications – ICCSA 2022 Workshops (LYBA5XIA)</v>
      </c>
      <c r="C385" s="4" t="str">
        <f t="shared" si="1"/>
        <v>LYBA5XIA.1.1</v>
      </c>
      <c r="D385" s="3" t="s">
        <v>4767</v>
      </c>
      <c r="E385" s="3" t="s">
        <v>22</v>
      </c>
      <c r="F385" s="3" t="s">
        <v>4735</v>
      </c>
      <c r="G385" s="3" t="s">
        <v>22</v>
      </c>
      <c r="H385" s="3" t="s">
        <v>22</v>
      </c>
      <c r="I385" s="3" t="s">
        <v>22</v>
      </c>
      <c r="J385" s="3" t="s">
        <v>22</v>
      </c>
      <c r="K385" s="3" t="s">
        <v>22</v>
      </c>
      <c r="L385" s="3"/>
      <c r="M385" s="3">
        <v>12.0</v>
      </c>
      <c r="N385" s="3">
        <v>12.0</v>
      </c>
      <c r="O385" s="3">
        <v>0.218</v>
      </c>
      <c r="P385" s="3">
        <v>0.941</v>
      </c>
      <c r="Q385" s="3">
        <v>0.939</v>
      </c>
      <c r="R385" s="3" t="s">
        <v>22</v>
      </c>
      <c r="S385" s="3" t="s">
        <v>22</v>
      </c>
      <c r="T385" s="4"/>
      <c r="U385" s="87" t="s">
        <v>22</v>
      </c>
      <c r="V385" s="87" t="s">
        <v>22</v>
      </c>
      <c r="W385" s="87" t="s">
        <v>22</v>
      </c>
      <c r="X385" s="87" t="s">
        <v>22</v>
      </c>
      <c r="Y385" s="3" t="s">
        <v>22</v>
      </c>
      <c r="Z385" s="3" t="s">
        <v>22</v>
      </c>
      <c r="AA385" s="4"/>
      <c r="AB385" s="3" t="s">
        <v>5046</v>
      </c>
      <c r="AC385" s="3" t="s">
        <v>5047</v>
      </c>
      <c r="AD385" s="4"/>
      <c r="AE385" s="3" t="s">
        <v>4740</v>
      </c>
      <c r="AF385" s="81" t="s">
        <v>22</v>
      </c>
      <c r="AG385" s="87" t="s">
        <v>22</v>
      </c>
      <c r="AH385" s="87" t="s">
        <v>22</v>
      </c>
      <c r="AI385" s="3" t="s">
        <v>22</v>
      </c>
      <c r="AJ385" s="3" t="s">
        <v>22</v>
      </c>
      <c r="AK385" s="4"/>
      <c r="AL385" s="87" t="s">
        <v>22</v>
      </c>
      <c r="AM385" s="87" t="s">
        <v>22</v>
      </c>
      <c r="AN385" s="87">
        <v>3.53</v>
      </c>
      <c r="AO385" s="3" t="s">
        <v>22</v>
      </c>
      <c r="AP385" s="3" t="s">
        <v>22</v>
      </c>
      <c r="AQ385" s="4"/>
      <c r="AR385" s="87" t="s">
        <v>4743</v>
      </c>
      <c r="AS385" s="87" t="s">
        <v>5048</v>
      </c>
      <c r="AT385" s="87" t="s">
        <v>5049</v>
      </c>
    </row>
    <row r="386">
      <c r="A386" s="87" t="s">
        <v>4615</v>
      </c>
      <c r="B386" s="147" t="str">
        <f> VLOOKUP($A386,datasets!$A:$B,2,0)</f>
        <v>Malekian et al. 2022, Computational Science and Its Applications – ICCSA 2022 Workshops (LYBA5XIA)</v>
      </c>
      <c r="C386" s="4" t="str">
        <f t="shared" si="1"/>
        <v>LYBA5XIA.2.1</v>
      </c>
      <c r="D386" s="3" t="s">
        <v>4767</v>
      </c>
      <c r="E386" s="3" t="s">
        <v>22</v>
      </c>
      <c r="F386" s="3" t="s">
        <v>4735</v>
      </c>
      <c r="G386" s="3" t="s">
        <v>22</v>
      </c>
      <c r="H386" s="3" t="s">
        <v>22</v>
      </c>
      <c r="I386" s="3" t="s">
        <v>22</v>
      </c>
      <c r="J386" s="3" t="s">
        <v>22</v>
      </c>
      <c r="K386" s="3" t="s">
        <v>22</v>
      </c>
      <c r="L386" s="3"/>
      <c r="M386" s="3">
        <v>12.0</v>
      </c>
      <c r="N386" s="3">
        <v>12.0</v>
      </c>
      <c r="O386" s="3">
        <v>2.48</v>
      </c>
      <c r="P386" s="3">
        <v>1.789</v>
      </c>
      <c r="Q386" s="3">
        <v>0.197</v>
      </c>
      <c r="R386" s="3" t="s">
        <v>22</v>
      </c>
      <c r="S386" s="3" t="s">
        <v>22</v>
      </c>
      <c r="T386" s="4"/>
      <c r="U386" s="87" t="s">
        <v>22</v>
      </c>
      <c r="V386" s="87" t="s">
        <v>22</v>
      </c>
      <c r="W386" s="87" t="s">
        <v>22</v>
      </c>
      <c r="X386" s="87" t="s">
        <v>22</v>
      </c>
      <c r="Y386" s="3" t="s">
        <v>22</v>
      </c>
      <c r="Z386" s="3" t="s">
        <v>22</v>
      </c>
      <c r="AA386" s="4"/>
      <c r="AB386" s="3" t="s">
        <v>5046</v>
      </c>
      <c r="AC386" s="3" t="s">
        <v>5047</v>
      </c>
      <c r="AD386" s="4"/>
      <c r="AE386" s="3" t="s">
        <v>4740</v>
      </c>
      <c r="AF386" s="81" t="s">
        <v>22</v>
      </c>
      <c r="AG386" s="87" t="s">
        <v>22</v>
      </c>
      <c r="AH386" s="87" t="s">
        <v>22</v>
      </c>
      <c r="AI386" s="3" t="s">
        <v>22</v>
      </c>
      <c r="AJ386" s="3" t="s">
        <v>22</v>
      </c>
      <c r="AK386" s="4"/>
      <c r="AL386" s="87" t="s">
        <v>22</v>
      </c>
      <c r="AM386" s="87" t="s">
        <v>22</v>
      </c>
      <c r="AN386" s="87">
        <v>4.95</v>
      </c>
      <c r="AO386" s="3" t="s">
        <v>22</v>
      </c>
      <c r="AP386" s="3" t="s">
        <v>22</v>
      </c>
      <c r="AQ386" s="4"/>
      <c r="AR386" s="87" t="s">
        <v>4743</v>
      </c>
      <c r="AS386" s="87" t="s">
        <v>5048</v>
      </c>
      <c r="AT386" s="87" t="s">
        <v>5049</v>
      </c>
    </row>
    <row r="387">
      <c r="A387" s="87" t="s">
        <v>4616</v>
      </c>
      <c r="B387" s="147" t="str">
        <f> VLOOKUP($A387,datasets!$A:$B,2,0)</f>
        <v>Malekian et al. 2022, Computational Science and Its Applications – ICCSA 2022 Workshops (LYBA5XIA)</v>
      </c>
      <c r="C387" s="4" t="str">
        <f t="shared" si="1"/>
        <v>LYBA5XIA.3.1</v>
      </c>
      <c r="D387" s="3" t="s">
        <v>4767</v>
      </c>
      <c r="E387" s="3" t="s">
        <v>22</v>
      </c>
      <c r="F387" s="3" t="s">
        <v>4735</v>
      </c>
      <c r="G387" s="3" t="s">
        <v>22</v>
      </c>
      <c r="H387" s="3" t="s">
        <v>22</v>
      </c>
      <c r="I387" s="3" t="s">
        <v>22</v>
      </c>
      <c r="J387" s="3" t="s">
        <v>22</v>
      </c>
      <c r="K387" s="3" t="s">
        <v>22</v>
      </c>
      <c r="L387" s="3"/>
      <c r="M387" s="3">
        <v>12.0</v>
      </c>
      <c r="N387" s="3">
        <v>12.0</v>
      </c>
      <c r="O387" s="3">
        <v>1.486</v>
      </c>
      <c r="P387" s="3">
        <v>4.3</v>
      </c>
      <c r="Q387" s="3">
        <v>0.693</v>
      </c>
      <c r="R387" s="3" t="s">
        <v>22</v>
      </c>
      <c r="S387" s="3" t="s">
        <v>22</v>
      </c>
      <c r="T387" s="4"/>
      <c r="U387" s="87" t="s">
        <v>22</v>
      </c>
      <c r="V387" s="87" t="s">
        <v>22</v>
      </c>
      <c r="W387" s="87" t="s">
        <v>22</v>
      </c>
      <c r="X387" s="87" t="s">
        <v>22</v>
      </c>
      <c r="Y387" s="3" t="s">
        <v>22</v>
      </c>
      <c r="Z387" s="3" t="s">
        <v>22</v>
      </c>
      <c r="AA387" s="4"/>
      <c r="AB387" s="3" t="s">
        <v>5046</v>
      </c>
      <c r="AC387" s="3" t="s">
        <v>5047</v>
      </c>
      <c r="AD387" s="4"/>
      <c r="AE387" s="3" t="s">
        <v>4740</v>
      </c>
      <c r="AF387" s="81" t="s">
        <v>22</v>
      </c>
      <c r="AG387" s="87" t="s">
        <v>22</v>
      </c>
      <c r="AH387" s="87" t="s">
        <v>22</v>
      </c>
      <c r="AI387" s="3" t="s">
        <v>22</v>
      </c>
      <c r="AJ387" s="3" t="s">
        <v>22</v>
      </c>
      <c r="AK387" s="4"/>
      <c r="AL387" s="87" t="s">
        <v>22</v>
      </c>
      <c r="AM387" s="87" t="s">
        <v>22</v>
      </c>
      <c r="AN387" s="87">
        <v>2.27</v>
      </c>
      <c r="AO387" s="3" t="s">
        <v>22</v>
      </c>
      <c r="AP387" s="3" t="s">
        <v>22</v>
      </c>
      <c r="AQ387" s="4"/>
      <c r="AR387" s="87" t="s">
        <v>4743</v>
      </c>
      <c r="AS387" s="87" t="s">
        <v>5048</v>
      </c>
      <c r="AT387" s="87" t="s">
        <v>5049</v>
      </c>
    </row>
    <row r="388">
      <c r="A388" s="87" t="s">
        <v>4617</v>
      </c>
      <c r="B388" s="147" t="str">
        <f> VLOOKUP($A388,datasets!$A:$B,2,0)</f>
        <v>Malekian et al. 2022, Computational Science and Its Applications – ICCSA 2022 Workshops (LYBA5XIA)</v>
      </c>
      <c r="C388" s="4" t="str">
        <f t="shared" si="1"/>
        <v>LYBA5XIA.4.1</v>
      </c>
      <c r="D388" s="3" t="s">
        <v>4767</v>
      </c>
      <c r="E388" s="3" t="s">
        <v>22</v>
      </c>
      <c r="F388" s="3" t="s">
        <v>4735</v>
      </c>
      <c r="G388" s="3" t="s">
        <v>22</v>
      </c>
      <c r="H388" s="3" t="s">
        <v>22</v>
      </c>
      <c r="I388" s="3" t="s">
        <v>22</v>
      </c>
      <c r="J388" s="3" t="s">
        <v>22</v>
      </c>
      <c r="K388" s="3" t="s">
        <v>22</v>
      </c>
      <c r="L388" s="3"/>
      <c r="M388" s="3">
        <v>12.0</v>
      </c>
      <c r="N388" s="3">
        <v>12.0</v>
      </c>
      <c r="O388" s="3">
        <v>1.465</v>
      </c>
      <c r="P388" s="3">
        <v>3.239</v>
      </c>
      <c r="Q388" s="3">
        <v>2.453</v>
      </c>
      <c r="R388" s="3" t="s">
        <v>22</v>
      </c>
      <c r="S388" s="3" t="s">
        <v>22</v>
      </c>
      <c r="T388" s="4"/>
      <c r="U388" s="87" t="s">
        <v>22</v>
      </c>
      <c r="V388" s="87" t="s">
        <v>22</v>
      </c>
      <c r="W388" s="87" t="s">
        <v>22</v>
      </c>
      <c r="X388" s="87" t="s">
        <v>22</v>
      </c>
      <c r="Y388" s="3" t="s">
        <v>22</v>
      </c>
      <c r="Z388" s="3" t="s">
        <v>22</v>
      </c>
      <c r="AA388" s="4"/>
      <c r="AB388" s="3" t="s">
        <v>5046</v>
      </c>
      <c r="AC388" s="3" t="s">
        <v>5047</v>
      </c>
      <c r="AD388" s="4"/>
      <c r="AE388" s="3" t="s">
        <v>4740</v>
      </c>
      <c r="AF388" s="81" t="s">
        <v>22</v>
      </c>
      <c r="AG388" s="87" t="s">
        <v>22</v>
      </c>
      <c r="AH388" s="87" t="s">
        <v>22</v>
      </c>
      <c r="AI388" s="3" t="s">
        <v>22</v>
      </c>
      <c r="AJ388" s="3" t="s">
        <v>22</v>
      </c>
      <c r="AK388" s="4"/>
      <c r="AL388" s="87" t="s">
        <v>22</v>
      </c>
      <c r="AM388" s="87" t="s">
        <v>22</v>
      </c>
      <c r="AN388" s="87">
        <v>3.2</v>
      </c>
      <c r="AO388" s="3" t="s">
        <v>22</v>
      </c>
      <c r="AP388" s="3" t="s">
        <v>22</v>
      </c>
      <c r="AQ388" s="4"/>
      <c r="AR388" s="87" t="s">
        <v>4743</v>
      </c>
      <c r="AS388" s="87" t="s">
        <v>5048</v>
      </c>
      <c r="AT388" s="87" t="s">
        <v>5049</v>
      </c>
    </row>
    <row r="389">
      <c r="A389" s="87" t="s">
        <v>4618</v>
      </c>
      <c r="B389" s="147" t="str">
        <f> VLOOKUP($A389,datasets!$A:$B,2,0)</f>
        <v>Malekian et al. 2022, Computational Science and Its Applications – ICCSA 2022 Workshops (LYBA5XIA)</v>
      </c>
      <c r="C389" s="4" t="str">
        <f t="shared" si="1"/>
        <v>LYBA5XIA.5.1</v>
      </c>
      <c r="D389" s="3" t="s">
        <v>4767</v>
      </c>
      <c r="E389" s="3" t="s">
        <v>22</v>
      </c>
      <c r="F389" s="3" t="s">
        <v>4735</v>
      </c>
      <c r="G389" s="3" t="s">
        <v>22</v>
      </c>
      <c r="H389" s="3" t="s">
        <v>22</v>
      </c>
      <c r="I389" s="3" t="s">
        <v>22</v>
      </c>
      <c r="J389" s="3" t="s">
        <v>22</v>
      </c>
      <c r="K389" s="3" t="s">
        <v>22</v>
      </c>
      <c r="L389" s="3"/>
      <c r="M389" s="3">
        <v>12.0</v>
      </c>
      <c r="N389" s="3">
        <v>12.0</v>
      </c>
      <c r="O389" s="3">
        <v>1.328</v>
      </c>
      <c r="P389" s="3">
        <v>2.429</v>
      </c>
      <c r="Q389" s="3">
        <v>0.679</v>
      </c>
      <c r="R389" s="3" t="s">
        <v>22</v>
      </c>
      <c r="S389" s="3" t="s">
        <v>22</v>
      </c>
      <c r="T389" s="4"/>
      <c r="U389" s="87" t="s">
        <v>22</v>
      </c>
      <c r="V389" s="87" t="s">
        <v>22</v>
      </c>
      <c r="W389" s="87" t="s">
        <v>22</v>
      </c>
      <c r="X389" s="87" t="s">
        <v>22</v>
      </c>
      <c r="Y389" s="3" t="s">
        <v>22</v>
      </c>
      <c r="Z389" s="3" t="s">
        <v>22</v>
      </c>
      <c r="AA389" s="4"/>
      <c r="AB389" s="3" t="s">
        <v>5046</v>
      </c>
      <c r="AC389" s="3" t="s">
        <v>5047</v>
      </c>
      <c r="AD389" s="4"/>
      <c r="AE389" s="3" t="s">
        <v>4740</v>
      </c>
      <c r="AF389" s="81" t="s">
        <v>22</v>
      </c>
      <c r="AG389" s="87" t="s">
        <v>22</v>
      </c>
      <c r="AH389" s="87" t="s">
        <v>22</v>
      </c>
      <c r="AI389" s="3" t="s">
        <v>22</v>
      </c>
      <c r="AJ389" s="3" t="s">
        <v>22</v>
      </c>
      <c r="AK389" s="4"/>
      <c r="AL389" s="87" t="s">
        <v>22</v>
      </c>
      <c r="AM389" s="87" t="s">
        <v>22</v>
      </c>
      <c r="AN389" s="87">
        <v>2.7</v>
      </c>
      <c r="AO389" s="3" t="s">
        <v>22</v>
      </c>
      <c r="AP389" s="3" t="s">
        <v>22</v>
      </c>
      <c r="AQ389" s="4"/>
      <c r="AR389" s="87" t="s">
        <v>4743</v>
      </c>
      <c r="AS389" s="87" t="s">
        <v>5048</v>
      </c>
      <c r="AT389" s="87" t="s">
        <v>5049</v>
      </c>
    </row>
    <row r="390">
      <c r="A390" s="87" t="s">
        <v>4619</v>
      </c>
      <c r="B390" s="147" t="str">
        <f> VLOOKUP($A390,datasets!$A:$B,2,0)</f>
        <v>Malekian et al. 2022, Computational Science and Its Applications – ICCSA 2022 Workshops (LYBA5XIA)</v>
      </c>
      <c r="C390" s="4" t="str">
        <f t="shared" si="1"/>
        <v>LYBA5XIA.6.1</v>
      </c>
      <c r="D390" s="3" t="s">
        <v>4767</v>
      </c>
      <c r="E390" s="3" t="s">
        <v>22</v>
      </c>
      <c r="F390" s="3" t="s">
        <v>4735</v>
      </c>
      <c r="G390" s="3" t="s">
        <v>22</v>
      </c>
      <c r="H390" s="3" t="s">
        <v>22</v>
      </c>
      <c r="I390" s="3" t="s">
        <v>22</v>
      </c>
      <c r="J390" s="3" t="s">
        <v>22</v>
      </c>
      <c r="K390" s="3" t="s">
        <v>22</v>
      </c>
      <c r="L390" s="3"/>
      <c r="M390" s="3">
        <v>12.0</v>
      </c>
      <c r="N390" s="3">
        <v>12.0</v>
      </c>
      <c r="O390" s="3">
        <v>0.57</v>
      </c>
      <c r="P390" s="3">
        <v>3.156</v>
      </c>
      <c r="Q390" s="3">
        <v>0.331</v>
      </c>
      <c r="R390" s="3" t="s">
        <v>22</v>
      </c>
      <c r="S390" s="3" t="s">
        <v>22</v>
      </c>
      <c r="T390" s="4"/>
      <c r="U390" s="87" t="s">
        <v>22</v>
      </c>
      <c r="V390" s="87" t="s">
        <v>22</v>
      </c>
      <c r="W390" s="87" t="s">
        <v>22</v>
      </c>
      <c r="X390" s="87" t="s">
        <v>22</v>
      </c>
      <c r="Y390" s="3" t="s">
        <v>22</v>
      </c>
      <c r="Z390" s="3" t="s">
        <v>22</v>
      </c>
      <c r="AA390" s="4"/>
      <c r="AB390" s="3" t="s">
        <v>5050</v>
      </c>
      <c r="AC390" s="3" t="s">
        <v>5047</v>
      </c>
      <c r="AD390" s="4"/>
      <c r="AE390" s="3" t="s">
        <v>4740</v>
      </c>
      <c r="AF390" s="81" t="s">
        <v>22</v>
      </c>
      <c r="AG390" s="87" t="s">
        <v>22</v>
      </c>
      <c r="AH390" s="87" t="s">
        <v>22</v>
      </c>
      <c r="AI390" s="3" t="s">
        <v>22</v>
      </c>
      <c r="AJ390" s="3" t="s">
        <v>22</v>
      </c>
      <c r="AK390" s="4"/>
      <c r="AL390" s="87" t="s">
        <v>22</v>
      </c>
      <c r="AM390" s="87" t="s">
        <v>22</v>
      </c>
      <c r="AN390" s="87">
        <v>2.8</v>
      </c>
      <c r="AO390" s="3" t="s">
        <v>22</v>
      </c>
      <c r="AP390" s="3" t="s">
        <v>22</v>
      </c>
      <c r="AQ390" s="4"/>
      <c r="AR390" s="87" t="s">
        <v>4743</v>
      </c>
      <c r="AS390" s="87" t="s">
        <v>5048</v>
      </c>
      <c r="AT390" s="87" t="s">
        <v>5049</v>
      </c>
    </row>
    <row r="391">
      <c r="A391" s="87" t="s">
        <v>2231</v>
      </c>
      <c r="B391" s="147" t="str">
        <f> VLOOKUP($A391,datasets!$A:$B,2,0)</f>
        <v>Maurer and Rupper 2015, ISPRS Journal of Photogrammetry and Remote Sensing (CJDLGEZ6)</v>
      </c>
      <c r="C391" s="4" t="str">
        <f t="shared" si="1"/>
        <v>CJDLGEZ6.1.1</v>
      </c>
      <c r="D391" s="3" t="s">
        <v>4804</v>
      </c>
      <c r="E391" s="3" t="s">
        <v>4804</v>
      </c>
      <c r="F391" s="3" t="s">
        <v>4735</v>
      </c>
      <c r="G391" s="3" t="s">
        <v>22</v>
      </c>
      <c r="H391" s="3" t="s">
        <v>22</v>
      </c>
      <c r="I391" s="3" t="s">
        <v>22</v>
      </c>
      <c r="J391" s="3" t="s">
        <v>22</v>
      </c>
      <c r="K391" s="3" t="s">
        <v>22</v>
      </c>
      <c r="L391" s="4"/>
      <c r="M391" s="3" t="s">
        <v>22</v>
      </c>
      <c r="N391" s="3" t="s">
        <v>22</v>
      </c>
      <c r="O391" s="3" t="s">
        <v>22</v>
      </c>
      <c r="P391" s="3" t="s">
        <v>22</v>
      </c>
      <c r="Q391" s="3" t="s">
        <v>22</v>
      </c>
      <c r="R391" s="3" t="s">
        <v>22</v>
      </c>
      <c r="S391" s="3" t="s">
        <v>22</v>
      </c>
      <c r="T391" s="4"/>
      <c r="U391" s="3" t="s">
        <v>22</v>
      </c>
      <c r="V391" s="3" t="s">
        <v>22</v>
      </c>
      <c r="W391" s="3" t="s">
        <v>22</v>
      </c>
      <c r="X391" s="3" t="s">
        <v>22</v>
      </c>
      <c r="Y391" s="3" t="s">
        <v>22</v>
      </c>
      <c r="Z391" s="3" t="s">
        <v>22</v>
      </c>
      <c r="AA391" s="4"/>
      <c r="AB391" s="3" t="s">
        <v>5051</v>
      </c>
      <c r="AC391" s="3" t="s">
        <v>4806</v>
      </c>
      <c r="AD391" s="4"/>
      <c r="AE391" s="3" t="s">
        <v>4735</v>
      </c>
      <c r="AF391" s="3" t="s">
        <v>22</v>
      </c>
      <c r="AG391" s="3" t="s">
        <v>22</v>
      </c>
      <c r="AH391" s="168">
        <v>10.0</v>
      </c>
      <c r="AI391" s="168">
        <v>10.0</v>
      </c>
      <c r="AJ391" s="3" t="s">
        <v>22</v>
      </c>
      <c r="AK391" s="4"/>
      <c r="AL391" s="87" t="s">
        <v>22</v>
      </c>
      <c r="AM391" s="87" t="s">
        <v>22</v>
      </c>
      <c r="AN391" s="87">
        <v>4.96</v>
      </c>
      <c r="AO391" s="3" t="s">
        <v>22</v>
      </c>
      <c r="AP391" s="3" t="s">
        <v>22</v>
      </c>
      <c r="AQ391" s="4"/>
      <c r="AR391" s="3" t="s">
        <v>4743</v>
      </c>
      <c r="AS391" s="87" t="s">
        <v>5052</v>
      </c>
      <c r="AT391" s="87" t="s">
        <v>22</v>
      </c>
    </row>
    <row r="392">
      <c r="A392" s="87" t="s">
        <v>2233</v>
      </c>
      <c r="B392" s="147" t="str">
        <f> VLOOKUP($A392,datasets!$A:$B,2,0)</f>
        <v>Maurer and Rupper 2015, ISPRS Journal of Photogrammetry and Remote Sensing (CJDLGEZ6)</v>
      </c>
      <c r="C392" s="4" t="str">
        <f t="shared" si="1"/>
        <v>CJDLGEZ6.2.1</v>
      </c>
      <c r="D392" s="3" t="s">
        <v>4804</v>
      </c>
      <c r="E392" s="3" t="s">
        <v>4804</v>
      </c>
      <c r="F392" s="3" t="s">
        <v>4735</v>
      </c>
      <c r="G392" s="3" t="s">
        <v>22</v>
      </c>
      <c r="H392" s="3" t="s">
        <v>22</v>
      </c>
      <c r="I392" s="3" t="s">
        <v>22</v>
      </c>
      <c r="J392" s="3" t="s">
        <v>22</v>
      </c>
      <c r="K392" s="3" t="s">
        <v>22</v>
      </c>
      <c r="L392" s="4"/>
      <c r="M392" s="3" t="s">
        <v>22</v>
      </c>
      <c r="N392" s="3" t="s">
        <v>22</v>
      </c>
      <c r="O392" s="3" t="s">
        <v>22</v>
      </c>
      <c r="P392" s="3" t="s">
        <v>22</v>
      </c>
      <c r="Q392" s="3" t="s">
        <v>22</v>
      </c>
      <c r="R392" s="3" t="s">
        <v>22</v>
      </c>
      <c r="S392" s="3" t="s">
        <v>22</v>
      </c>
      <c r="T392" s="4"/>
      <c r="U392" s="3" t="s">
        <v>22</v>
      </c>
      <c r="V392" s="3" t="s">
        <v>22</v>
      </c>
      <c r="W392" s="3" t="s">
        <v>22</v>
      </c>
      <c r="X392" s="3" t="s">
        <v>22</v>
      </c>
      <c r="Y392" s="3" t="s">
        <v>22</v>
      </c>
      <c r="Z392" s="3" t="s">
        <v>22</v>
      </c>
      <c r="AA392" s="4"/>
      <c r="AB392" s="3" t="s">
        <v>5051</v>
      </c>
      <c r="AC392" s="3" t="s">
        <v>4806</v>
      </c>
      <c r="AD392" s="4"/>
      <c r="AE392" s="3" t="s">
        <v>4735</v>
      </c>
      <c r="AF392" s="3" t="s">
        <v>22</v>
      </c>
      <c r="AG392" s="3" t="s">
        <v>22</v>
      </c>
      <c r="AH392" s="168">
        <v>10.0</v>
      </c>
      <c r="AI392" s="168">
        <v>10.0</v>
      </c>
      <c r="AJ392" s="3" t="s">
        <v>22</v>
      </c>
      <c r="AK392" s="4"/>
      <c r="AL392" s="87" t="s">
        <v>22</v>
      </c>
      <c r="AM392" s="87" t="s">
        <v>22</v>
      </c>
      <c r="AN392" s="87">
        <v>8.25</v>
      </c>
      <c r="AO392" s="3" t="s">
        <v>22</v>
      </c>
      <c r="AP392" s="3" t="s">
        <v>22</v>
      </c>
      <c r="AQ392" s="4"/>
      <c r="AR392" s="3" t="s">
        <v>4743</v>
      </c>
      <c r="AS392" s="87" t="s">
        <v>5052</v>
      </c>
      <c r="AT392" s="87" t="s">
        <v>22</v>
      </c>
    </row>
    <row r="393">
      <c r="A393" s="87" t="s">
        <v>2236</v>
      </c>
      <c r="B393" s="147" t="str">
        <f> VLOOKUP($A393,datasets!$A:$B,2,0)</f>
        <v>Maurer and Rupper 2015, ISPRS Journal of Photogrammetry and Remote Sensing (CJDLGEZ6)</v>
      </c>
      <c r="C393" s="4" t="str">
        <f t="shared" si="1"/>
        <v>CJDLGEZ6.3.1</v>
      </c>
      <c r="D393" s="3" t="s">
        <v>4804</v>
      </c>
      <c r="E393" s="3" t="s">
        <v>4804</v>
      </c>
      <c r="F393" s="3" t="s">
        <v>4735</v>
      </c>
      <c r="G393" s="3" t="s">
        <v>22</v>
      </c>
      <c r="H393" s="3" t="s">
        <v>22</v>
      </c>
      <c r="I393" s="3" t="s">
        <v>22</v>
      </c>
      <c r="J393" s="3" t="s">
        <v>22</v>
      </c>
      <c r="K393" s="3" t="s">
        <v>22</v>
      </c>
      <c r="L393" s="4"/>
      <c r="M393" s="3" t="s">
        <v>22</v>
      </c>
      <c r="N393" s="3" t="s">
        <v>22</v>
      </c>
      <c r="O393" s="3" t="s">
        <v>22</v>
      </c>
      <c r="P393" s="3" t="s">
        <v>22</v>
      </c>
      <c r="Q393" s="3" t="s">
        <v>22</v>
      </c>
      <c r="R393" s="3" t="s">
        <v>22</v>
      </c>
      <c r="S393" s="3" t="s">
        <v>22</v>
      </c>
      <c r="T393" s="4"/>
      <c r="U393" s="3" t="s">
        <v>22</v>
      </c>
      <c r="V393" s="3" t="s">
        <v>22</v>
      </c>
      <c r="W393" s="3" t="s">
        <v>22</v>
      </c>
      <c r="X393" s="3" t="s">
        <v>22</v>
      </c>
      <c r="Y393" s="3" t="s">
        <v>22</v>
      </c>
      <c r="Z393" s="3" t="s">
        <v>22</v>
      </c>
      <c r="AA393" s="4"/>
      <c r="AB393" s="3" t="s">
        <v>5051</v>
      </c>
      <c r="AC393" s="3" t="s">
        <v>4806</v>
      </c>
      <c r="AD393" s="4"/>
      <c r="AE393" s="3" t="s">
        <v>4735</v>
      </c>
      <c r="AF393" s="3" t="s">
        <v>22</v>
      </c>
      <c r="AG393" s="3" t="s">
        <v>22</v>
      </c>
      <c r="AH393" s="168">
        <v>10.0</v>
      </c>
      <c r="AI393" s="168">
        <v>10.0</v>
      </c>
      <c r="AJ393" s="3" t="s">
        <v>22</v>
      </c>
      <c r="AK393" s="4"/>
      <c r="AL393" s="87" t="s">
        <v>22</v>
      </c>
      <c r="AM393" s="87" t="s">
        <v>22</v>
      </c>
      <c r="AN393" s="87" t="s">
        <v>22</v>
      </c>
      <c r="AO393" s="3" t="s">
        <v>22</v>
      </c>
      <c r="AP393" s="3" t="s">
        <v>22</v>
      </c>
      <c r="AQ393" s="4"/>
      <c r="AR393" s="3" t="s">
        <v>22</v>
      </c>
      <c r="AS393" s="87" t="s">
        <v>5052</v>
      </c>
      <c r="AT393" s="87" t="s">
        <v>22</v>
      </c>
    </row>
    <row r="394">
      <c r="A394" s="4" t="s">
        <v>4190</v>
      </c>
      <c r="B394" s="147" t="str">
        <f> VLOOKUP($A394,datasets!$A:$B,2,0)</f>
        <v>Maurer et al. 2016, The Cryosphere (RDFY8VGI)</v>
      </c>
      <c r="C394" s="4" t="str">
        <f t="shared" si="1"/>
        <v>RDFY8VGI.1.1</v>
      </c>
      <c r="D394" s="3" t="s">
        <v>4804</v>
      </c>
      <c r="E394" s="3" t="s">
        <v>4804</v>
      </c>
      <c r="F394" s="3" t="s">
        <v>4735</v>
      </c>
      <c r="G394" s="3" t="s">
        <v>22</v>
      </c>
      <c r="H394" s="3" t="s">
        <v>22</v>
      </c>
      <c r="I394" s="3" t="s">
        <v>22</v>
      </c>
      <c r="J394" s="3" t="s">
        <v>22</v>
      </c>
      <c r="K394" s="3" t="s">
        <v>22</v>
      </c>
      <c r="L394" s="4"/>
      <c r="M394" s="3" t="s">
        <v>22</v>
      </c>
      <c r="N394" s="3" t="s">
        <v>22</v>
      </c>
      <c r="O394" s="3" t="s">
        <v>22</v>
      </c>
      <c r="P394" s="3" t="s">
        <v>22</v>
      </c>
      <c r="Q394" s="3" t="s">
        <v>22</v>
      </c>
      <c r="R394" s="3" t="s">
        <v>22</v>
      </c>
      <c r="S394" s="3" t="s">
        <v>22</v>
      </c>
      <c r="T394" s="4"/>
      <c r="U394" s="3" t="s">
        <v>22</v>
      </c>
      <c r="V394" s="3" t="s">
        <v>22</v>
      </c>
      <c r="W394" s="3" t="s">
        <v>22</v>
      </c>
      <c r="X394" s="3" t="s">
        <v>22</v>
      </c>
      <c r="Y394" s="3" t="s">
        <v>22</v>
      </c>
      <c r="Z394" s="3" t="s">
        <v>22</v>
      </c>
      <c r="AA394" s="4"/>
      <c r="AB394" s="3" t="s">
        <v>5051</v>
      </c>
      <c r="AC394" s="3" t="s">
        <v>4806</v>
      </c>
      <c r="AD394" s="4"/>
      <c r="AE394" s="3" t="s">
        <v>4735</v>
      </c>
      <c r="AF394" s="3" t="s">
        <v>22</v>
      </c>
      <c r="AG394" s="3" t="s">
        <v>22</v>
      </c>
      <c r="AH394" s="168">
        <v>10.0</v>
      </c>
      <c r="AI394" s="168">
        <v>10.0</v>
      </c>
      <c r="AJ394" s="3" t="s">
        <v>22</v>
      </c>
      <c r="AK394" s="4"/>
      <c r="AL394" s="3" t="s">
        <v>22</v>
      </c>
      <c r="AM394" s="3" t="s">
        <v>22</v>
      </c>
      <c r="AN394" s="3">
        <v>11.03</v>
      </c>
      <c r="AO394" s="3" t="s">
        <v>22</v>
      </c>
      <c r="AP394" s="3" t="s">
        <v>22</v>
      </c>
      <c r="AQ394" s="4"/>
      <c r="AR394" s="3" t="s">
        <v>4743</v>
      </c>
      <c r="AS394" s="3" t="s">
        <v>22</v>
      </c>
      <c r="AT394" s="3" t="s">
        <v>5053</v>
      </c>
    </row>
    <row r="395">
      <c r="A395" s="87" t="s">
        <v>2241</v>
      </c>
      <c r="B395" s="147" t="str">
        <f> VLOOKUP($A395,datasets!$A:$B,2,0)</f>
        <v>Mertes et al. 2017, Earth Surface Processes and Landforms (UA5FY4A8)</v>
      </c>
      <c r="C395" s="4" t="str">
        <f t="shared" si="1"/>
        <v>UA5FY4A8.1.1</v>
      </c>
      <c r="D395" s="3" t="s">
        <v>4756</v>
      </c>
      <c r="E395" s="3" t="s">
        <v>5054</v>
      </c>
      <c r="F395" s="3" t="s">
        <v>4735</v>
      </c>
      <c r="G395" s="3" t="s">
        <v>22</v>
      </c>
      <c r="H395" s="3" t="s">
        <v>22</v>
      </c>
      <c r="I395" s="3" t="s">
        <v>22</v>
      </c>
      <c r="J395" s="3" t="s">
        <v>22</v>
      </c>
      <c r="K395" s="3" t="s">
        <v>22</v>
      </c>
      <c r="L395" s="4"/>
      <c r="M395" s="3">
        <v>32.0</v>
      </c>
      <c r="N395" s="3">
        <v>32.0</v>
      </c>
      <c r="O395" s="3" t="s">
        <v>22</v>
      </c>
      <c r="P395" s="3" t="s">
        <v>22</v>
      </c>
      <c r="Q395" s="3">
        <v>2.24</v>
      </c>
      <c r="R395" s="3">
        <v>4.64</v>
      </c>
      <c r="S395" s="3" t="s">
        <v>22</v>
      </c>
      <c r="T395" s="4"/>
      <c r="U395" s="3" t="s">
        <v>22</v>
      </c>
      <c r="V395" s="3" t="s">
        <v>22</v>
      </c>
      <c r="W395" s="3" t="s">
        <v>22</v>
      </c>
      <c r="X395" s="3" t="s">
        <v>22</v>
      </c>
      <c r="Y395" s="3" t="s">
        <v>22</v>
      </c>
      <c r="Z395" s="3" t="s">
        <v>22</v>
      </c>
      <c r="AA395" s="4"/>
      <c r="AB395" s="3" t="s">
        <v>5055</v>
      </c>
      <c r="AC395" s="3" t="s">
        <v>4846</v>
      </c>
      <c r="AD395" s="4"/>
      <c r="AE395" s="3" t="s">
        <v>4735</v>
      </c>
      <c r="AF395" s="3" t="s">
        <v>22</v>
      </c>
      <c r="AG395" s="3" t="s">
        <v>22</v>
      </c>
      <c r="AH395" s="3" t="s">
        <v>22</v>
      </c>
      <c r="AI395" s="3" t="s">
        <v>22</v>
      </c>
      <c r="AJ395" s="3" t="s">
        <v>22</v>
      </c>
      <c r="AK395" s="4"/>
      <c r="AL395" s="3" t="s">
        <v>22</v>
      </c>
      <c r="AM395" s="3" t="s">
        <v>22</v>
      </c>
      <c r="AN395" s="3">
        <v>1.69</v>
      </c>
      <c r="AO395" s="3" t="s">
        <v>22</v>
      </c>
      <c r="AP395" s="3" t="s">
        <v>22</v>
      </c>
      <c r="AQ395" s="4"/>
      <c r="AR395" s="3" t="s">
        <v>4743</v>
      </c>
      <c r="AS395" s="87" t="s">
        <v>22</v>
      </c>
      <c r="AT395" s="83" t="s">
        <v>5056</v>
      </c>
    </row>
    <row r="396">
      <c r="A396" s="87" t="s">
        <v>2243</v>
      </c>
      <c r="B396" s="147" t="str">
        <f> VLOOKUP($A396,datasets!$A:$B,2,0)</f>
        <v>Mertes et al. 2017, Earth Surface Processes and Landforms (UA5FY4A8)</v>
      </c>
      <c r="C396" s="4" t="str">
        <f t="shared" si="1"/>
        <v>UA5FY4A8.2.1</v>
      </c>
      <c r="D396" s="3" t="s">
        <v>5057</v>
      </c>
      <c r="E396" s="3" t="s">
        <v>5058</v>
      </c>
      <c r="F396" s="3" t="s">
        <v>4735</v>
      </c>
      <c r="G396" s="3" t="s">
        <v>22</v>
      </c>
      <c r="H396" s="3" t="s">
        <v>22</v>
      </c>
      <c r="I396" s="3" t="s">
        <v>22</v>
      </c>
      <c r="J396" s="3" t="s">
        <v>22</v>
      </c>
      <c r="K396" s="3" t="s">
        <v>22</v>
      </c>
      <c r="L396" s="4"/>
      <c r="M396" s="3">
        <v>14.0</v>
      </c>
      <c r="N396" s="3">
        <v>14.0</v>
      </c>
      <c r="O396" s="3" t="s">
        <v>22</v>
      </c>
      <c r="P396" s="3" t="s">
        <v>22</v>
      </c>
      <c r="Q396" s="3">
        <v>3.11</v>
      </c>
      <c r="R396" s="3">
        <v>6.54</v>
      </c>
      <c r="S396" s="3" t="s">
        <v>22</v>
      </c>
      <c r="T396" s="4"/>
      <c r="U396" s="3" t="s">
        <v>22</v>
      </c>
      <c r="V396" s="3" t="s">
        <v>22</v>
      </c>
      <c r="W396" s="3" t="s">
        <v>22</v>
      </c>
      <c r="X396" s="3" t="s">
        <v>22</v>
      </c>
      <c r="Y396" s="3" t="s">
        <v>22</v>
      </c>
      <c r="Z396" s="3" t="s">
        <v>22</v>
      </c>
      <c r="AA396" s="4"/>
      <c r="AB396" s="3" t="s">
        <v>5059</v>
      </c>
      <c r="AC396" s="3" t="s">
        <v>4963</v>
      </c>
      <c r="AD396" s="4"/>
      <c r="AE396" s="3" t="s">
        <v>4735</v>
      </c>
      <c r="AF396" s="3" t="s">
        <v>22</v>
      </c>
      <c r="AG396" s="3" t="s">
        <v>22</v>
      </c>
      <c r="AH396" s="3" t="s">
        <v>22</v>
      </c>
      <c r="AI396" s="3" t="s">
        <v>22</v>
      </c>
      <c r="AJ396" s="3" t="s">
        <v>22</v>
      </c>
      <c r="AK396" s="4"/>
      <c r="AL396" s="3" t="s">
        <v>22</v>
      </c>
      <c r="AM396" s="3" t="s">
        <v>22</v>
      </c>
      <c r="AN396" s="3">
        <v>2.62</v>
      </c>
      <c r="AO396" s="3" t="s">
        <v>22</v>
      </c>
      <c r="AP396" s="3" t="s">
        <v>22</v>
      </c>
      <c r="AQ396" s="4"/>
      <c r="AR396" s="3" t="s">
        <v>4743</v>
      </c>
      <c r="AS396" s="87" t="s">
        <v>22</v>
      </c>
      <c r="AT396" s="83" t="s">
        <v>5056</v>
      </c>
    </row>
    <row r="397">
      <c r="A397" s="87" t="s">
        <v>2245</v>
      </c>
      <c r="B397" s="147" t="str">
        <f> VLOOKUP($A397,datasets!$A:$B,2,0)</f>
        <v>Mertes et al. 2017, Earth Surface Processes and Landforms (UA5FY4A8)</v>
      </c>
      <c r="C397" s="4" t="str">
        <f t="shared" si="1"/>
        <v>UA5FY4A8.3.1</v>
      </c>
      <c r="D397" s="3" t="s">
        <v>4756</v>
      </c>
      <c r="E397" s="3" t="s">
        <v>5060</v>
      </c>
      <c r="F397" s="3" t="s">
        <v>4735</v>
      </c>
      <c r="G397" s="3" t="s">
        <v>22</v>
      </c>
      <c r="H397" s="3" t="s">
        <v>22</v>
      </c>
      <c r="I397" s="3" t="s">
        <v>22</v>
      </c>
      <c r="J397" s="3" t="s">
        <v>22</v>
      </c>
      <c r="K397" s="3" t="s">
        <v>22</v>
      </c>
      <c r="L397" s="4"/>
      <c r="M397" s="3">
        <v>27.0</v>
      </c>
      <c r="N397" s="3">
        <v>27.0</v>
      </c>
      <c r="O397" s="3" t="s">
        <v>22</v>
      </c>
      <c r="P397" s="3" t="s">
        <v>22</v>
      </c>
      <c r="Q397" s="3">
        <v>4.4</v>
      </c>
      <c r="R397" s="3">
        <v>12.66</v>
      </c>
      <c r="S397" s="3" t="s">
        <v>22</v>
      </c>
      <c r="T397" s="4"/>
      <c r="U397" s="3" t="s">
        <v>22</v>
      </c>
      <c r="V397" s="3" t="s">
        <v>22</v>
      </c>
      <c r="W397" s="3" t="s">
        <v>22</v>
      </c>
      <c r="X397" s="3" t="s">
        <v>22</v>
      </c>
      <c r="Y397" s="3" t="s">
        <v>22</v>
      </c>
      <c r="Z397" s="3" t="s">
        <v>22</v>
      </c>
      <c r="AA397" s="4"/>
      <c r="AB397" s="3" t="s">
        <v>22</v>
      </c>
      <c r="AC397" s="3" t="s">
        <v>22</v>
      </c>
      <c r="AD397" s="4"/>
      <c r="AE397" s="3" t="s">
        <v>22</v>
      </c>
      <c r="AF397" s="3" t="s">
        <v>22</v>
      </c>
      <c r="AG397" s="3" t="s">
        <v>22</v>
      </c>
      <c r="AH397" s="3" t="s">
        <v>22</v>
      </c>
      <c r="AI397" s="3" t="s">
        <v>22</v>
      </c>
      <c r="AJ397" s="3" t="s">
        <v>22</v>
      </c>
      <c r="AK397" s="4"/>
      <c r="AL397" s="3" t="s">
        <v>22</v>
      </c>
      <c r="AM397" s="3" t="s">
        <v>22</v>
      </c>
      <c r="AN397" s="3">
        <v>0.57</v>
      </c>
      <c r="AO397" s="3" t="s">
        <v>22</v>
      </c>
      <c r="AP397" s="3" t="s">
        <v>22</v>
      </c>
      <c r="AQ397" s="4"/>
      <c r="AR397" s="3" t="s">
        <v>4743</v>
      </c>
      <c r="AS397" s="87" t="s">
        <v>22</v>
      </c>
      <c r="AT397" s="83" t="s">
        <v>5056</v>
      </c>
    </row>
    <row r="398">
      <c r="A398" s="87" t="s">
        <v>4620</v>
      </c>
      <c r="B398" s="147" t="str">
        <f> VLOOKUP($A398,datasets!$A:$B,2,0)</f>
        <v>Mestre-Runge et al. 2023, Remote Sensing (TJBJ85IC)</v>
      </c>
      <c r="C398" s="4" t="str">
        <f t="shared" si="1"/>
        <v>TJBJ85IC.1.1</v>
      </c>
      <c r="D398" s="3" t="s">
        <v>5061</v>
      </c>
      <c r="E398" s="3" t="s">
        <v>4745</v>
      </c>
      <c r="F398" s="3" t="s">
        <v>4735</v>
      </c>
      <c r="G398" s="3" t="s">
        <v>22</v>
      </c>
      <c r="H398" s="3" t="s">
        <v>22</v>
      </c>
      <c r="I398" s="3" t="s">
        <v>22</v>
      </c>
      <c r="J398" s="3" t="s">
        <v>22</v>
      </c>
      <c r="K398" s="3" t="s">
        <v>22</v>
      </c>
      <c r="L398" s="4"/>
      <c r="M398" s="3">
        <v>61.0</v>
      </c>
      <c r="N398" s="3">
        <v>61.0</v>
      </c>
      <c r="O398" s="3" t="s">
        <v>22</v>
      </c>
      <c r="P398" s="3" t="s">
        <v>22</v>
      </c>
      <c r="Q398" s="3" t="s">
        <v>22</v>
      </c>
      <c r="R398" s="3" t="s">
        <v>22</v>
      </c>
      <c r="S398" s="3" t="s">
        <v>22</v>
      </c>
      <c r="T398" s="4"/>
      <c r="U398" s="3">
        <v>66.0</v>
      </c>
      <c r="V398" s="3" t="s">
        <v>22</v>
      </c>
      <c r="W398" s="3" t="s">
        <v>22</v>
      </c>
      <c r="X398" s="3" t="s">
        <v>22</v>
      </c>
      <c r="Y398" s="3" t="s">
        <v>22</v>
      </c>
      <c r="Z398" s="3" t="s">
        <v>22</v>
      </c>
      <c r="AA398" s="4"/>
      <c r="AB398" s="3" t="s">
        <v>5062</v>
      </c>
      <c r="AC398" s="3" t="s">
        <v>4824</v>
      </c>
      <c r="AD398" s="4"/>
      <c r="AE398" s="3" t="s">
        <v>4740</v>
      </c>
      <c r="AF398" s="3" t="s">
        <v>22</v>
      </c>
      <c r="AG398" s="3" t="s">
        <v>22</v>
      </c>
      <c r="AH398" s="3">
        <v>0.15</v>
      </c>
      <c r="AI398" s="3" t="s">
        <v>22</v>
      </c>
      <c r="AJ398" s="3" t="s">
        <v>22</v>
      </c>
      <c r="AK398" s="4"/>
      <c r="AL398" s="3" t="s">
        <v>22</v>
      </c>
      <c r="AM398" s="3" t="s">
        <v>22</v>
      </c>
      <c r="AN398" s="87">
        <v>8.47</v>
      </c>
      <c r="AO398" s="3" t="s">
        <v>22</v>
      </c>
      <c r="AP398" s="3" t="s">
        <v>22</v>
      </c>
      <c r="AQ398" s="4"/>
      <c r="AR398" s="3" t="s">
        <v>5063</v>
      </c>
      <c r="AS398" s="3" t="s">
        <v>22</v>
      </c>
      <c r="AT398" s="3" t="s">
        <v>22</v>
      </c>
    </row>
    <row r="399">
      <c r="A399" s="87" t="s">
        <v>4621</v>
      </c>
      <c r="B399" s="147" t="str">
        <f> VLOOKUP($A399,datasets!$A:$B,2,0)</f>
        <v>Mestre-Runge et al. 2023, Remote Sensing (TJBJ85IC)</v>
      </c>
      <c r="C399" s="4" t="str">
        <f t="shared" si="1"/>
        <v>TJBJ85IC.2.1</v>
      </c>
      <c r="D399" s="3" t="s">
        <v>5061</v>
      </c>
      <c r="E399" s="3" t="s">
        <v>4745</v>
      </c>
      <c r="F399" s="3" t="s">
        <v>4735</v>
      </c>
      <c r="G399" s="3" t="s">
        <v>22</v>
      </c>
      <c r="H399" s="3" t="s">
        <v>22</v>
      </c>
      <c r="I399" s="3" t="s">
        <v>22</v>
      </c>
      <c r="J399" s="3" t="s">
        <v>22</v>
      </c>
      <c r="K399" s="3" t="s">
        <v>22</v>
      </c>
      <c r="L399" s="4"/>
      <c r="M399" s="3">
        <v>80.0</v>
      </c>
      <c r="N399" s="3">
        <v>80.0</v>
      </c>
      <c r="O399" s="3" t="s">
        <v>22</v>
      </c>
      <c r="P399" s="3" t="s">
        <v>22</v>
      </c>
      <c r="Q399" s="3" t="s">
        <v>22</v>
      </c>
      <c r="R399" s="3" t="s">
        <v>22</v>
      </c>
      <c r="S399" s="3" t="s">
        <v>22</v>
      </c>
      <c r="T399" s="4"/>
      <c r="U399" s="3">
        <v>66.0</v>
      </c>
      <c r="V399" s="3" t="s">
        <v>22</v>
      </c>
      <c r="W399" s="3" t="s">
        <v>22</v>
      </c>
      <c r="X399" s="3" t="s">
        <v>22</v>
      </c>
      <c r="Y399" s="3" t="s">
        <v>22</v>
      </c>
      <c r="Z399" s="3" t="s">
        <v>22</v>
      </c>
      <c r="AA399" s="4"/>
      <c r="AB399" s="3" t="s">
        <v>5064</v>
      </c>
      <c r="AC399" s="3" t="s">
        <v>4824</v>
      </c>
      <c r="AD399" s="4"/>
      <c r="AE399" s="3" t="s">
        <v>4740</v>
      </c>
      <c r="AF399" s="3" t="s">
        <v>22</v>
      </c>
      <c r="AG399" s="3" t="s">
        <v>22</v>
      </c>
      <c r="AH399" s="3">
        <v>0.15</v>
      </c>
      <c r="AI399" s="3" t="s">
        <v>22</v>
      </c>
      <c r="AJ399" s="3" t="s">
        <v>22</v>
      </c>
      <c r="AK399" s="4"/>
      <c r="AL399" s="3" t="s">
        <v>22</v>
      </c>
      <c r="AM399" s="3" t="s">
        <v>22</v>
      </c>
      <c r="AN399" s="87">
        <v>1.12</v>
      </c>
      <c r="AO399" s="3" t="s">
        <v>22</v>
      </c>
      <c r="AP399" s="3" t="s">
        <v>22</v>
      </c>
      <c r="AQ399" s="4"/>
      <c r="AR399" s="3" t="s">
        <v>5063</v>
      </c>
      <c r="AS399" s="3" t="s">
        <v>22</v>
      </c>
      <c r="AT399" s="3" t="s">
        <v>22</v>
      </c>
    </row>
    <row r="400">
      <c r="A400" s="87" t="s">
        <v>4622</v>
      </c>
      <c r="B400" s="147" t="str">
        <f> VLOOKUP($A400,datasets!$A:$B,2,0)</f>
        <v>Mestre-Runge et al. 2023, Remote Sensing (TJBJ85IC)</v>
      </c>
      <c r="C400" s="4" t="str">
        <f t="shared" si="1"/>
        <v>TJBJ85IC.3.1</v>
      </c>
      <c r="D400" s="3" t="s">
        <v>5061</v>
      </c>
      <c r="E400" s="3" t="s">
        <v>4745</v>
      </c>
      <c r="F400" s="3" t="s">
        <v>4735</v>
      </c>
      <c r="G400" s="3" t="s">
        <v>22</v>
      </c>
      <c r="H400" s="3" t="s">
        <v>22</v>
      </c>
      <c r="I400" s="3" t="s">
        <v>22</v>
      </c>
      <c r="J400" s="3" t="s">
        <v>22</v>
      </c>
      <c r="K400" s="3" t="s">
        <v>22</v>
      </c>
      <c r="L400" s="4"/>
      <c r="M400" s="3">
        <v>88.0</v>
      </c>
      <c r="N400" s="3">
        <v>88.0</v>
      </c>
      <c r="O400" s="3" t="s">
        <v>22</v>
      </c>
      <c r="P400" s="3" t="s">
        <v>22</v>
      </c>
      <c r="Q400" s="3" t="s">
        <v>22</v>
      </c>
      <c r="R400" s="3" t="s">
        <v>22</v>
      </c>
      <c r="S400" s="3" t="s">
        <v>22</v>
      </c>
      <c r="T400" s="4"/>
      <c r="U400" s="3">
        <v>66.0</v>
      </c>
      <c r="V400" s="3" t="s">
        <v>22</v>
      </c>
      <c r="W400" s="3" t="s">
        <v>22</v>
      </c>
      <c r="X400" s="3" t="s">
        <v>22</v>
      </c>
      <c r="Y400" s="3" t="s">
        <v>22</v>
      </c>
      <c r="Z400" s="3" t="s">
        <v>22</v>
      </c>
      <c r="AA400" s="4"/>
      <c r="AB400" s="3" t="s">
        <v>5065</v>
      </c>
      <c r="AC400" s="3" t="s">
        <v>4824</v>
      </c>
      <c r="AD400" s="4"/>
      <c r="AE400" s="3" t="s">
        <v>4740</v>
      </c>
      <c r="AF400" s="3" t="s">
        <v>22</v>
      </c>
      <c r="AG400" s="3" t="s">
        <v>22</v>
      </c>
      <c r="AH400" s="3">
        <v>0.15</v>
      </c>
      <c r="AI400" s="3" t="s">
        <v>22</v>
      </c>
      <c r="AJ400" s="3" t="s">
        <v>22</v>
      </c>
      <c r="AK400" s="4"/>
      <c r="AL400" s="3" t="s">
        <v>22</v>
      </c>
      <c r="AM400" s="3" t="s">
        <v>22</v>
      </c>
      <c r="AN400" s="87">
        <v>1.52</v>
      </c>
      <c r="AO400" s="3" t="s">
        <v>22</v>
      </c>
      <c r="AP400" s="3" t="s">
        <v>22</v>
      </c>
      <c r="AQ400" s="4"/>
      <c r="AR400" s="3" t="s">
        <v>5063</v>
      </c>
      <c r="AS400" s="3" t="s">
        <v>22</v>
      </c>
      <c r="AT400" s="3" t="s">
        <v>22</v>
      </c>
    </row>
    <row r="401">
      <c r="A401" s="87" t="s">
        <v>4623</v>
      </c>
      <c r="B401" s="147" t="str">
        <f> VLOOKUP($A401,datasets!$A:$B,2,0)</f>
        <v>Michałowska and Głowienka 2022, Remote Sensing (VESQKNFP)</v>
      </c>
      <c r="C401" s="4" t="str">
        <f t="shared" si="1"/>
        <v>VESQKNFP.1.1</v>
      </c>
      <c r="D401" s="3" t="s">
        <v>4813</v>
      </c>
      <c r="E401" s="3" t="s">
        <v>4851</v>
      </c>
      <c r="F401" s="3" t="s">
        <v>4740</v>
      </c>
      <c r="G401" s="3" t="s">
        <v>22</v>
      </c>
      <c r="H401" s="3" t="s">
        <v>22</v>
      </c>
      <c r="I401" s="3" t="s">
        <v>22</v>
      </c>
      <c r="J401" s="3" t="s">
        <v>22</v>
      </c>
      <c r="K401" s="3" t="s">
        <v>22</v>
      </c>
      <c r="L401" s="4"/>
      <c r="M401" s="3">
        <v>45.0</v>
      </c>
      <c r="N401" s="3">
        <v>45.0</v>
      </c>
      <c r="O401" s="3">
        <v>0.36</v>
      </c>
      <c r="P401" s="3">
        <v>0.46</v>
      </c>
      <c r="Q401" s="3">
        <v>0.46</v>
      </c>
      <c r="R401" s="3" t="s">
        <v>22</v>
      </c>
      <c r="S401" s="3" t="s">
        <v>22</v>
      </c>
      <c r="T401" s="4"/>
      <c r="U401" s="3" t="s">
        <v>22</v>
      </c>
      <c r="V401" s="3" t="s">
        <v>22</v>
      </c>
      <c r="W401" s="3" t="s">
        <v>22</v>
      </c>
      <c r="X401" s="3" t="s">
        <v>22</v>
      </c>
      <c r="Y401" s="3" t="s">
        <v>22</v>
      </c>
      <c r="Z401" s="3" t="s">
        <v>22</v>
      </c>
      <c r="AA401" s="4"/>
      <c r="AB401" s="3" t="s">
        <v>3766</v>
      </c>
      <c r="AC401" s="3" t="s">
        <v>3766</v>
      </c>
      <c r="AD401" s="4"/>
      <c r="AE401" s="3" t="s">
        <v>4740</v>
      </c>
      <c r="AF401" s="3" t="s">
        <v>22</v>
      </c>
      <c r="AG401" s="3" t="s">
        <v>22</v>
      </c>
      <c r="AH401" s="3" t="s">
        <v>22</v>
      </c>
      <c r="AI401" s="3" t="s">
        <v>22</v>
      </c>
      <c r="AJ401" s="3" t="s">
        <v>22</v>
      </c>
      <c r="AK401" s="4"/>
      <c r="AL401" s="3">
        <v>0.36</v>
      </c>
      <c r="AM401" s="3">
        <v>0.46</v>
      </c>
      <c r="AN401" s="3">
        <v>0.46</v>
      </c>
      <c r="AO401" s="3" t="s">
        <v>22</v>
      </c>
      <c r="AP401" s="3" t="s">
        <v>22</v>
      </c>
      <c r="AQ401" s="4"/>
      <c r="AR401" s="87" t="s">
        <v>4743</v>
      </c>
      <c r="AS401" s="87" t="s">
        <v>22</v>
      </c>
      <c r="AT401" s="87" t="s">
        <v>22</v>
      </c>
    </row>
    <row r="402">
      <c r="A402" s="87" t="s">
        <v>4626</v>
      </c>
      <c r="B402" s="147" t="str">
        <f> VLOOKUP($A402,datasets!$A:$B,2,0)</f>
        <v>Michałowska and Głowienka 2022, Remote Sensing (VESQKNFP)</v>
      </c>
      <c r="C402" s="4" t="str">
        <f t="shared" si="1"/>
        <v>VESQKNFP.2.1</v>
      </c>
      <c r="D402" s="3" t="s">
        <v>4813</v>
      </c>
      <c r="E402" s="3" t="s">
        <v>4851</v>
      </c>
      <c r="F402" s="3" t="s">
        <v>4740</v>
      </c>
      <c r="G402" s="3" t="s">
        <v>22</v>
      </c>
      <c r="H402" s="3" t="s">
        <v>22</v>
      </c>
      <c r="I402" s="3" t="s">
        <v>22</v>
      </c>
      <c r="J402" s="3" t="s">
        <v>22</v>
      </c>
      <c r="K402" s="3" t="s">
        <v>22</v>
      </c>
      <c r="L402" s="4"/>
      <c r="M402" s="3">
        <v>59.0</v>
      </c>
      <c r="N402" s="3">
        <v>59.0</v>
      </c>
      <c r="O402" s="3">
        <v>0.45</v>
      </c>
      <c r="P402" s="3">
        <v>0.44</v>
      </c>
      <c r="Q402" s="3">
        <v>0.31</v>
      </c>
      <c r="R402" s="3" t="s">
        <v>22</v>
      </c>
      <c r="S402" s="3" t="s">
        <v>22</v>
      </c>
      <c r="T402" s="4"/>
      <c r="U402" s="3" t="s">
        <v>22</v>
      </c>
      <c r="V402" s="3" t="s">
        <v>22</v>
      </c>
      <c r="W402" s="3" t="s">
        <v>22</v>
      </c>
      <c r="X402" s="3" t="s">
        <v>22</v>
      </c>
      <c r="Y402" s="3" t="s">
        <v>22</v>
      </c>
      <c r="Z402" s="3" t="s">
        <v>22</v>
      </c>
      <c r="AA402" s="4"/>
      <c r="AB402" s="3" t="s">
        <v>3766</v>
      </c>
      <c r="AC402" s="3" t="s">
        <v>3766</v>
      </c>
      <c r="AD402" s="4"/>
      <c r="AE402" s="3" t="s">
        <v>4740</v>
      </c>
      <c r="AF402" s="3" t="s">
        <v>22</v>
      </c>
      <c r="AG402" s="3" t="s">
        <v>22</v>
      </c>
      <c r="AH402" s="3" t="s">
        <v>22</v>
      </c>
      <c r="AI402" s="3" t="s">
        <v>22</v>
      </c>
      <c r="AJ402" s="3" t="s">
        <v>22</v>
      </c>
      <c r="AK402" s="4"/>
      <c r="AL402" s="3">
        <v>0.45</v>
      </c>
      <c r="AM402" s="3">
        <v>0.44</v>
      </c>
      <c r="AN402" s="3">
        <v>0.31</v>
      </c>
      <c r="AO402" s="3" t="s">
        <v>22</v>
      </c>
      <c r="AP402" s="3" t="s">
        <v>22</v>
      </c>
      <c r="AQ402" s="4"/>
      <c r="AR402" s="87" t="s">
        <v>4743</v>
      </c>
      <c r="AS402" s="87" t="s">
        <v>22</v>
      </c>
      <c r="AT402" s="87" t="s">
        <v>22</v>
      </c>
    </row>
    <row r="403">
      <c r="A403" s="87" t="s">
        <v>4627</v>
      </c>
      <c r="B403" s="147" t="str">
        <f> VLOOKUP($A403,datasets!$A:$B,2,0)</f>
        <v>Michałowska and Głowienka 2022, Remote Sensing (VESQKNFP)</v>
      </c>
      <c r="C403" s="4" t="str">
        <f t="shared" si="1"/>
        <v>VESQKNFP.3.1</v>
      </c>
      <c r="D403" s="3" t="s">
        <v>4813</v>
      </c>
      <c r="E403" s="3" t="s">
        <v>4851</v>
      </c>
      <c r="F403" s="3" t="s">
        <v>4740</v>
      </c>
      <c r="G403" s="3" t="s">
        <v>22</v>
      </c>
      <c r="H403" s="3" t="s">
        <v>22</v>
      </c>
      <c r="I403" s="3" t="s">
        <v>22</v>
      </c>
      <c r="J403" s="3" t="s">
        <v>22</v>
      </c>
      <c r="K403" s="3" t="s">
        <v>22</v>
      </c>
      <c r="L403" s="4"/>
      <c r="M403" s="3">
        <v>61.0</v>
      </c>
      <c r="N403" s="3">
        <v>61.0</v>
      </c>
      <c r="O403" s="3">
        <v>0.36</v>
      </c>
      <c r="P403" s="3">
        <v>0.31</v>
      </c>
      <c r="Q403" s="3">
        <v>0.43</v>
      </c>
      <c r="R403" s="3" t="s">
        <v>22</v>
      </c>
      <c r="S403" s="3" t="s">
        <v>22</v>
      </c>
      <c r="T403" s="4"/>
      <c r="U403" s="3" t="s">
        <v>22</v>
      </c>
      <c r="V403" s="3" t="s">
        <v>22</v>
      </c>
      <c r="W403" s="3" t="s">
        <v>22</v>
      </c>
      <c r="X403" s="3" t="s">
        <v>22</v>
      </c>
      <c r="Y403" s="3" t="s">
        <v>22</v>
      </c>
      <c r="Z403" s="3" t="s">
        <v>22</v>
      </c>
      <c r="AA403" s="4"/>
      <c r="AB403" s="3" t="s">
        <v>3766</v>
      </c>
      <c r="AC403" s="3" t="s">
        <v>3766</v>
      </c>
      <c r="AD403" s="4"/>
      <c r="AE403" s="3" t="s">
        <v>4740</v>
      </c>
      <c r="AF403" s="3" t="s">
        <v>22</v>
      </c>
      <c r="AG403" s="3" t="s">
        <v>22</v>
      </c>
      <c r="AH403" s="3" t="s">
        <v>22</v>
      </c>
      <c r="AI403" s="3" t="s">
        <v>22</v>
      </c>
      <c r="AJ403" s="3" t="s">
        <v>22</v>
      </c>
      <c r="AK403" s="4"/>
      <c r="AL403" s="3">
        <v>0.36</v>
      </c>
      <c r="AM403" s="3">
        <v>0.31</v>
      </c>
      <c r="AN403" s="3">
        <v>0.43</v>
      </c>
      <c r="AO403" s="3" t="s">
        <v>22</v>
      </c>
      <c r="AP403" s="3" t="s">
        <v>22</v>
      </c>
      <c r="AQ403" s="4"/>
      <c r="AR403" s="87" t="s">
        <v>4743</v>
      </c>
      <c r="AS403" s="87" t="s">
        <v>22</v>
      </c>
      <c r="AT403" s="87" t="s">
        <v>22</v>
      </c>
    </row>
    <row r="404">
      <c r="A404" s="87" t="s">
        <v>4628</v>
      </c>
      <c r="B404" s="147" t="str">
        <f> VLOOKUP($A404,datasets!$A:$B,2,0)</f>
        <v>Michałowska and Głowienka 2022, Remote Sensing (VESQKNFP)</v>
      </c>
      <c r="C404" s="4" t="str">
        <f t="shared" si="1"/>
        <v>VESQKNFP.4.1</v>
      </c>
      <c r="D404" s="3" t="s">
        <v>4813</v>
      </c>
      <c r="E404" s="3" t="s">
        <v>4851</v>
      </c>
      <c r="F404" s="3" t="s">
        <v>4740</v>
      </c>
      <c r="G404" s="3" t="s">
        <v>22</v>
      </c>
      <c r="H404" s="3" t="s">
        <v>22</v>
      </c>
      <c r="I404" s="3" t="s">
        <v>22</v>
      </c>
      <c r="J404" s="3" t="s">
        <v>22</v>
      </c>
      <c r="K404" s="3" t="s">
        <v>22</v>
      </c>
      <c r="L404" s="4"/>
      <c r="M404" s="3">
        <v>69.0</v>
      </c>
      <c r="N404" s="3">
        <v>69.0</v>
      </c>
      <c r="O404" s="3">
        <v>0.41</v>
      </c>
      <c r="P404" s="3">
        <v>0.42</v>
      </c>
      <c r="Q404" s="3">
        <v>0.36</v>
      </c>
      <c r="R404" s="3" t="s">
        <v>22</v>
      </c>
      <c r="S404" s="3" t="s">
        <v>22</v>
      </c>
      <c r="T404" s="4"/>
      <c r="U404" s="3" t="s">
        <v>22</v>
      </c>
      <c r="V404" s="3" t="s">
        <v>22</v>
      </c>
      <c r="W404" s="3" t="s">
        <v>22</v>
      </c>
      <c r="X404" s="3" t="s">
        <v>22</v>
      </c>
      <c r="Y404" s="3" t="s">
        <v>22</v>
      </c>
      <c r="Z404" s="3" t="s">
        <v>22</v>
      </c>
      <c r="AA404" s="4"/>
      <c r="AB404" s="3" t="s">
        <v>3766</v>
      </c>
      <c r="AC404" s="3" t="s">
        <v>3766</v>
      </c>
      <c r="AD404" s="4"/>
      <c r="AE404" s="3" t="s">
        <v>4740</v>
      </c>
      <c r="AF404" s="3" t="s">
        <v>22</v>
      </c>
      <c r="AG404" s="3" t="s">
        <v>22</v>
      </c>
      <c r="AH404" s="3" t="s">
        <v>22</v>
      </c>
      <c r="AI404" s="3" t="s">
        <v>22</v>
      </c>
      <c r="AJ404" s="3" t="s">
        <v>22</v>
      </c>
      <c r="AK404" s="4"/>
      <c r="AL404" s="3">
        <v>0.41</v>
      </c>
      <c r="AM404" s="3">
        <v>0.42</v>
      </c>
      <c r="AN404" s="3">
        <v>0.36</v>
      </c>
      <c r="AO404" s="3" t="s">
        <v>22</v>
      </c>
      <c r="AP404" s="3" t="s">
        <v>22</v>
      </c>
      <c r="AQ404" s="4"/>
      <c r="AR404" s="87" t="s">
        <v>4743</v>
      </c>
      <c r="AS404" s="87" t="s">
        <v>22</v>
      </c>
      <c r="AT404" s="87" t="s">
        <v>22</v>
      </c>
    </row>
    <row r="405">
      <c r="A405" s="87" t="s">
        <v>4197</v>
      </c>
      <c r="B405" s="147" t="str">
        <f> VLOOKUP($A405,datasets!$A:$B,2,0)</f>
        <v>Micheletti et al. 2015, The Photogrammetric Record (D54J7ZC4)</v>
      </c>
      <c r="C405" s="4" t="str">
        <f t="shared" si="1"/>
        <v>D54J7ZC4.1.1</v>
      </c>
      <c r="D405" s="3" t="s">
        <v>4739</v>
      </c>
      <c r="E405" s="3" t="s">
        <v>4739</v>
      </c>
      <c r="F405" s="3" t="s">
        <v>4740</v>
      </c>
      <c r="G405" s="3">
        <v>0.05</v>
      </c>
      <c r="H405" s="3">
        <v>0.05</v>
      </c>
      <c r="I405" s="3">
        <v>0.05</v>
      </c>
      <c r="J405" s="3" t="s">
        <v>22</v>
      </c>
      <c r="K405" s="3" t="s">
        <v>22</v>
      </c>
      <c r="L405" s="4"/>
      <c r="M405" s="3">
        <v>169.0</v>
      </c>
      <c r="N405" s="3">
        <v>169.0</v>
      </c>
      <c r="O405" s="3">
        <v>0.46</v>
      </c>
      <c r="P405" s="3">
        <v>0.43</v>
      </c>
      <c r="Q405" s="3">
        <v>0.15</v>
      </c>
      <c r="R405" s="3" t="s">
        <v>22</v>
      </c>
      <c r="S405" s="3" t="s">
        <v>22</v>
      </c>
      <c r="T405" s="4"/>
      <c r="U405" s="5" t="s">
        <v>5066</v>
      </c>
      <c r="V405" s="3">
        <v>0.42</v>
      </c>
      <c r="W405" s="3">
        <v>0.23</v>
      </c>
      <c r="X405" s="3">
        <v>0.26</v>
      </c>
      <c r="Y405" s="3" t="s">
        <v>22</v>
      </c>
      <c r="Z405" s="3" t="s">
        <v>22</v>
      </c>
      <c r="AA405" s="4"/>
      <c r="AB405" s="3" t="s">
        <v>4741</v>
      </c>
      <c r="AC405" s="3" t="s">
        <v>4741</v>
      </c>
      <c r="AD405" s="4"/>
      <c r="AE405" s="3" t="s">
        <v>4740</v>
      </c>
      <c r="AF405" s="3">
        <v>0.05</v>
      </c>
      <c r="AG405" s="3">
        <v>0.05</v>
      </c>
      <c r="AH405" s="3">
        <v>0.05</v>
      </c>
      <c r="AI405" s="3" t="s">
        <v>22</v>
      </c>
      <c r="AJ405" s="3" t="s">
        <v>22</v>
      </c>
      <c r="AK405" s="4"/>
      <c r="AL405" s="3">
        <v>0.42</v>
      </c>
      <c r="AM405" s="3">
        <v>0.23</v>
      </c>
      <c r="AN405" s="3">
        <v>0.26</v>
      </c>
      <c r="AO405" s="3" t="s">
        <v>22</v>
      </c>
      <c r="AP405" s="3" t="s">
        <v>22</v>
      </c>
      <c r="AQ405" s="4"/>
      <c r="AR405" s="83" t="s">
        <v>4743</v>
      </c>
      <c r="AS405" s="87" t="s">
        <v>5067</v>
      </c>
      <c r="AT405" s="87" t="s">
        <v>22</v>
      </c>
    </row>
    <row r="406">
      <c r="A406" s="87" t="s">
        <v>4198</v>
      </c>
      <c r="B406" s="147" t="str">
        <f> VLOOKUP($A406,datasets!$A:$B,2,0)</f>
        <v>Micheletti et al. 2015, The Photogrammetric Record (D54J7ZC4)</v>
      </c>
      <c r="C406" s="4" t="str">
        <f t="shared" si="1"/>
        <v>D54J7ZC4.2.1</v>
      </c>
      <c r="D406" s="3" t="s">
        <v>4739</v>
      </c>
      <c r="E406" s="3" t="s">
        <v>4739</v>
      </c>
      <c r="F406" s="3" t="s">
        <v>4740</v>
      </c>
      <c r="G406" s="3">
        <v>0.05</v>
      </c>
      <c r="H406" s="3">
        <v>0.05</v>
      </c>
      <c r="I406" s="3">
        <v>0.05</v>
      </c>
      <c r="J406" s="3" t="s">
        <v>22</v>
      </c>
      <c r="K406" s="3" t="s">
        <v>22</v>
      </c>
      <c r="L406" s="4"/>
      <c r="M406" s="3">
        <v>169.0</v>
      </c>
      <c r="N406" s="3">
        <v>169.0</v>
      </c>
      <c r="O406" s="3">
        <v>0.28</v>
      </c>
      <c r="P406" s="3">
        <v>0.28</v>
      </c>
      <c r="Q406" s="3">
        <v>0.14</v>
      </c>
      <c r="R406" s="3" t="s">
        <v>22</v>
      </c>
      <c r="S406" s="3" t="s">
        <v>22</v>
      </c>
      <c r="T406" s="4"/>
      <c r="U406" s="5" t="s">
        <v>5066</v>
      </c>
      <c r="V406" s="3">
        <v>0.41</v>
      </c>
      <c r="W406" s="3">
        <v>0.07</v>
      </c>
      <c r="X406" s="3">
        <v>0.18</v>
      </c>
      <c r="Y406" s="3" t="s">
        <v>22</v>
      </c>
      <c r="Z406" s="3" t="s">
        <v>22</v>
      </c>
      <c r="AA406" s="4"/>
      <c r="AB406" s="3" t="s">
        <v>4741</v>
      </c>
      <c r="AC406" s="3" t="s">
        <v>4741</v>
      </c>
      <c r="AD406" s="4"/>
      <c r="AE406" s="3" t="s">
        <v>4740</v>
      </c>
      <c r="AF406" s="3">
        <v>0.05</v>
      </c>
      <c r="AG406" s="3">
        <v>0.05</v>
      </c>
      <c r="AH406" s="3">
        <v>0.05</v>
      </c>
      <c r="AI406" s="3" t="s">
        <v>22</v>
      </c>
      <c r="AJ406" s="3" t="s">
        <v>22</v>
      </c>
      <c r="AK406" s="4"/>
      <c r="AL406" s="3">
        <v>0.41</v>
      </c>
      <c r="AM406" s="3">
        <v>0.07</v>
      </c>
      <c r="AN406" s="3">
        <v>0.18</v>
      </c>
      <c r="AO406" s="3" t="s">
        <v>22</v>
      </c>
      <c r="AP406" s="3" t="s">
        <v>22</v>
      </c>
      <c r="AQ406" s="4"/>
      <c r="AR406" s="83" t="s">
        <v>4743</v>
      </c>
      <c r="AS406" s="87" t="s">
        <v>5067</v>
      </c>
      <c r="AT406" s="87" t="s">
        <v>22</v>
      </c>
    </row>
    <row r="407">
      <c r="A407" s="87" t="s">
        <v>4199</v>
      </c>
      <c r="B407" s="147" t="str">
        <f> VLOOKUP($A407,datasets!$A:$B,2,0)</f>
        <v>Micheletti et al. 2015, The Photogrammetric Record (D54J7ZC4)</v>
      </c>
      <c r="C407" s="4" t="str">
        <f t="shared" si="1"/>
        <v>D54J7ZC4.3.1</v>
      </c>
      <c r="D407" s="3" t="s">
        <v>4739</v>
      </c>
      <c r="E407" s="3" t="s">
        <v>4739</v>
      </c>
      <c r="F407" s="3" t="s">
        <v>4740</v>
      </c>
      <c r="G407" s="3">
        <v>0.05</v>
      </c>
      <c r="H407" s="3">
        <v>0.05</v>
      </c>
      <c r="I407" s="3">
        <v>0.05</v>
      </c>
      <c r="J407" s="3" t="s">
        <v>22</v>
      </c>
      <c r="K407" s="3" t="s">
        <v>22</v>
      </c>
      <c r="L407" s="4"/>
      <c r="M407" s="3">
        <v>169.0</v>
      </c>
      <c r="N407" s="3">
        <v>169.0</v>
      </c>
      <c r="O407" s="3">
        <v>0.23</v>
      </c>
      <c r="P407" s="3">
        <v>0.29</v>
      </c>
      <c r="Q407" s="3">
        <v>0.14</v>
      </c>
      <c r="R407" s="3" t="s">
        <v>22</v>
      </c>
      <c r="S407" s="3" t="s">
        <v>22</v>
      </c>
      <c r="T407" s="4"/>
      <c r="U407" s="5" t="s">
        <v>5066</v>
      </c>
      <c r="V407" s="3">
        <v>0.15</v>
      </c>
      <c r="W407" s="3">
        <v>0.45</v>
      </c>
      <c r="X407" s="3">
        <v>0.44</v>
      </c>
      <c r="Y407" s="3" t="s">
        <v>22</v>
      </c>
      <c r="Z407" s="3" t="s">
        <v>22</v>
      </c>
      <c r="AA407" s="4"/>
      <c r="AB407" s="3" t="s">
        <v>4741</v>
      </c>
      <c r="AC407" s="3" t="s">
        <v>4741</v>
      </c>
      <c r="AD407" s="4"/>
      <c r="AE407" s="3" t="s">
        <v>4740</v>
      </c>
      <c r="AF407" s="3">
        <v>0.05</v>
      </c>
      <c r="AG407" s="3">
        <v>0.05</v>
      </c>
      <c r="AH407" s="3">
        <v>0.05</v>
      </c>
      <c r="AI407" s="3" t="s">
        <v>22</v>
      </c>
      <c r="AJ407" s="3" t="s">
        <v>22</v>
      </c>
      <c r="AK407" s="4"/>
      <c r="AL407" s="3">
        <v>0.15</v>
      </c>
      <c r="AM407" s="3">
        <v>0.45</v>
      </c>
      <c r="AN407" s="3">
        <v>0.44</v>
      </c>
      <c r="AO407" s="3" t="s">
        <v>22</v>
      </c>
      <c r="AP407" s="3" t="s">
        <v>22</v>
      </c>
      <c r="AQ407" s="4"/>
      <c r="AR407" s="83" t="s">
        <v>4743</v>
      </c>
      <c r="AS407" s="87" t="s">
        <v>5067</v>
      </c>
      <c r="AT407" s="87" t="s">
        <v>22</v>
      </c>
    </row>
    <row r="408">
      <c r="A408" s="87" t="s">
        <v>4200</v>
      </c>
      <c r="B408" s="147" t="str">
        <f> VLOOKUP($A408,datasets!$A:$B,2,0)</f>
        <v>Micheletti et al. 2015, The Photogrammetric Record (D54J7ZC4)</v>
      </c>
      <c r="C408" s="4" t="str">
        <f t="shared" si="1"/>
        <v>D54J7ZC4.4.1</v>
      </c>
      <c r="D408" s="3" t="s">
        <v>4739</v>
      </c>
      <c r="E408" s="3" t="s">
        <v>4739</v>
      </c>
      <c r="F408" s="3" t="s">
        <v>4740</v>
      </c>
      <c r="G408" s="3">
        <v>0.05</v>
      </c>
      <c r="H408" s="3">
        <v>0.05</v>
      </c>
      <c r="I408" s="3">
        <v>0.05</v>
      </c>
      <c r="J408" s="3" t="s">
        <v>22</v>
      </c>
      <c r="K408" s="3" t="s">
        <v>22</v>
      </c>
      <c r="L408" s="4"/>
      <c r="M408" s="3">
        <v>169.0</v>
      </c>
      <c r="N408" s="3">
        <v>169.0</v>
      </c>
      <c r="O408" s="3">
        <v>0.3</v>
      </c>
      <c r="P408" s="3">
        <v>0.27</v>
      </c>
      <c r="Q408" s="3">
        <v>0.1</v>
      </c>
      <c r="R408" s="3" t="s">
        <v>22</v>
      </c>
      <c r="S408" s="3" t="s">
        <v>22</v>
      </c>
      <c r="T408" s="4"/>
      <c r="U408" s="5" t="s">
        <v>5066</v>
      </c>
      <c r="V408" s="3">
        <v>0.45</v>
      </c>
      <c r="W408" s="3">
        <v>0.15</v>
      </c>
      <c r="X408" s="3">
        <v>0.43</v>
      </c>
      <c r="Y408" s="3" t="s">
        <v>22</v>
      </c>
      <c r="Z408" s="3" t="s">
        <v>22</v>
      </c>
      <c r="AA408" s="4"/>
      <c r="AB408" s="3" t="s">
        <v>4741</v>
      </c>
      <c r="AC408" s="3" t="s">
        <v>4741</v>
      </c>
      <c r="AD408" s="4"/>
      <c r="AE408" s="3" t="s">
        <v>4740</v>
      </c>
      <c r="AF408" s="3">
        <v>0.05</v>
      </c>
      <c r="AG408" s="3">
        <v>0.05</v>
      </c>
      <c r="AH408" s="3">
        <v>0.05</v>
      </c>
      <c r="AI408" s="3" t="s">
        <v>22</v>
      </c>
      <c r="AJ408" s="3" t="s">
        <v>22</v>
      </c>
      <c r="AK408" s="4"/>
      <c r="AL408" s="3">
        <v>0.45</v>
      </c>
      <c r="AM408" s="3">
        <v>0.15</v>
      </c>
      <c r="AN408" s="3">
        <v>0.43</v>
      </c>
      <c r="AO408" s="3" t="s">
        <v>22</v>
      </c>
      <c r="AP408" s="3" t="s">
        <v>22</v>
      </c>
      <c r="AQ408" s="4"/>
      <c r="AR408" s="83" t="s">
        <v>4743</v>
      </c>
      <c r="AS408" s="87" t="s">
        <v>5067</v>
      </c>
      <c r="AT408" s="87" t="s">
        <v>22</v>
      </c>
    </row>
    <row r="409">
      <c r="A409" s="87" t="s">
        <v>4201</v>
      </c>
      <c r="B409" s="147" t="str">
        <f> VLOOKUP($A409,datasets!$A:$B,2,0)</f>
        <v>Micheletti et al. 2015, The Photogrammetric Record (D54J7ZC4)</v>
      </c>
      <c r="C409" s="4" t="str">
        <f t="shared" si="1"/>
        <v>D54J7ZC4.5.1</v>
      </c>
      <c r="D409" s="3" t="s">
        <v>4739</v>
      </c>
      <c r="E409" s="3" t="s">
        <v>4739</v>
      </c>
      <c r="F409" s="3" t="s">
        <v>4740</v>
      </c>
      <c r="G409" s="3">
        <v>0.05</v>
      </c>
      <c r="H409" s="3">
        <v>0.05</v>
      </c>
      <c r="I409" s="3">
        <v>0.05</v>
      </c>
      <c r="J409" s="3" t="s">
        <v>22</v>
      </c>
      <c r="K409" s="3" t="s">
        <v>22</v>
      </c>
      <c r="L409" s="4"/>
      <c r="M409" s="3">
        <v>169.0</v>
      </c>
      <c r="N409" s="3">
        <v>169.0</v>
      </c>
      <c r="O409" s="3">
        <v>0.41</v>
      </c>
      <c r="P409" s="3">
        <v>0.45</v>
      </c>
      <c r="Q409" s="3">
        <v>0.26</v>
      </c>
      <c r="R409" s="3" t="s">
        <v>22</v>
      </c>
      <c r="S409" s="3" t="s">
        <v>22</v>
      </c>
      <c r="T409" s="4"/>
      <c r="U409" s="5" t="s">
        <v>5066</v>
      </c>
      <c r="V409" s="3">
        <v>0.36</v>
      </c>
      <c r="W409" s="3">
        <v>0.3</v>
      </c>
      <c r="X409" s="3">
        <v>0.45</v>
      </c>
      <c r="Y409" s="3" t="s">
        <v>22</v>
      </c>
      <c r="Z409" s="3" t="s">
        <v>22</v>
      </c>
      <c r="AA409" s="4"/>
      <c r="AB409" s="3" t="s">
        <v>4741</v>
      </c>
      <c r="AC409" s="3" t="s">
        <v>4741</v>
      </c>
      <c r="AD409" s="4"/>
      <c r="AE409" s="3" t="s">
        <v>4740</v>
      </c>
      <c r="AF409" s="3">
        <v>0.05</v>
      </c>
      <c r="AG409" s="3">
        <v>0.05</v>
      </c>
      <c r="AH409" s="3">
        <v>0.05</v>
      </c>
      <c r="AI409" s="3" t="s">
        <v>22</v>
      </c>
      <c r="AJ409" s="3" t="s">
        <v>22</v>
      </c>
      <c r="AK409" s="4"/>
      <c r="AL409" s="3">
        <v>0.36</v>
      </c>
      <c r="AM409" s="3">
        <v>0.3</v>
      </c>
      <c r="AN409" s="3">
        <v>0.45</v>
      </c>
      <c r="AO409" s="3" t="s">
        <v>22</v>
      </c>
      <c r="AP409" s="3" t="s">
        <v>22</v>
      </c>
      <c r="AQ409" s="4"/>
      <c r="AR409" s="83" t="s">
        <v>4743</v>
      </c>
      <c r="AS409" s="87" t="s">
        <v>5067</v>
      </c>
      <c r="AT409" s="87" t="s">
        <v>22</v>
      </c>
    </row>
    <row r="410">
      <c r="A410" s="87" t="s">
        <v>4202</v>
      </c>
      <c r="B410" s="147" t="str">
        <f> VLOOKUP($A410,datasets!$A:$B,2,0)</f>
        <v>Micheletti et al. 2015, The Photogrammetric Record (D54J7ZC4)</v>
      </c>
      <c r="C410" s="4" t="str">
        <f t="shared" si="1"/>
        <v>D54J7ZC4.6.1</v>
      </c>
      <c r="D410" s="3" t="s">
        <v>4739</v>
      </c>
      <c r="E410" s="3" t="s">
        <v>4739</v>
      </c>
      <c r="F410" s="3" t="s">
        <v>4740</v>
      </c>
      <c r="G410" s="3">
        <v>0.05</v>
      </c>
      <c r="H410" s="3">
        <v>0.05</v>
      </c>
      <c r="I410" s="3">
        <v>0.05</v>
      </c>
      <c r="J410" s="3" t="s">
        <v>22</v>
      </c>
      <c r="K410" s="3" t="s">
        <v>22</v>
      </c>
      <c r="L410" s="4"/>
      <c r="M410" s="3">
        <v>169.0</v>
      </c>
      <c r="N410" s="3">
        <v>169.0</v>
      </c>
      <c r="O410" s="3">
        <v>0.29</v>
      </c>
      <c r="P410" s="3">
        <v>0.37</v>
      </c>
      <c r="Q410" s="3">
        <v>0.19</v>
      </c>
      <c r="R410" s="3" t="s">
        <v>22</v>
      </c>
      <c r="S410" s="3" t="s">
        <v>22</v>
      </c>
      <c r="T410" s="4"/>
      <c r="U410" s="5" t="s">
        <v>5066</v>
      </c>
      <c r="V410" s="3">
        <v>0.09</v>
      </c>
      <c r="W410" s="3">
        <v>0.29</v>
      </c>
      <c r="X410" s="3">
        <v>0.56</v>
      </c>
      <c r="Y410" s="3" t="s">
        <v>22</v>
      </c>
      <c r="Z410" s="3" t="s">
        <v>22</v>
      </c>
      <c r="AA410" s="4"/>
      <c r="AB410" s="3" t="s">
        <v>4741</v>
      </c>
      <c r="AC410" s="3" t="s">
        <v>4741</v>
      </c>
      <c r="AD410" s="4"/>
      <c r="AE410" s="3" t="s">
        <v>4740</v>
      </c>
      <c r="AF410" s="3">
        <v>0.05</v>
      </c>
      <c r="AG410" s="3">
        <v>0.05</v>
      </c>
      <c r="AH410" s="3">
        <v>0.05</v>
      </c>
      <c r="AI410" s="3" t="s">
        <v>22</v>
      </c>
      <c r="AJ410" s="3" t="s">
        <v>22</v>
      </c>
      <c r="AK410" s="4"/>
      <c r="AL410" s="3">
        <v>0.09</v>
      </c>
      <c r="AM410" s="3">
        <v>0.29</v>
      </c>
      <c r="AN410" s="3">
        <v>0.56</v>
      </c>
      <c r="AO410" s="3" t="s">
        <v>22</v>
      </c>
      <c r="AP410" s="3" t="s">
        <v>22</v>
      </c>
      <c r="AQ410" s="4"/>
      <c r="AR410" s="83" t="s">
        <v>4743</v>
      </c>
      <c r="AS410" s="87" t="s">
        <v>5067</v>
      </c>
      <c r="AT410" s="87" t="s">
        <v>22</v>
      </c>
    </row>
    <row r="411">
      <c r="A411" s="87" t="s">
        <v>4203</v>
      </c>
      <c r="B411" s="147" t="str">
        <f> VLOOKUP($A411,datasets!$A:$B,2,0)</f>
        <v>Micheletti et al. 2015, The Photogrammetric Record (D54J7ZC4)</v>
      </c>
      <c r="C411" s="4" t="str">
        <f t="shared" si="1"/>
        <v>D54J7ZC4.7.1</v>
      </c>
      <c r="D411" s="3" t="s">
        <v>4739</v>
      </c>
      <c r="E411" s="3" t="s">
        <v>4739</v>
      </c>
      <c r="F411" s="3" t="s">
        <v>4740</v>
      </c>
      <c r="G411" s="3">
        <v>0.05</v>
      </c>
      <c r="H411" s="3">
        <v>0.05</v>
      </c>
      <c r="I411" s="3">
        <v>0.05</v>
      </c>
      <c r="J411" s="3" t="s">
        <v>22</v>
      </c>
      <c r="K411" s="3" t="s">
        <v>22</v>
      </c>
      <c r="L411" s="4"/>
      <c r="M411" s="3">
        <v>169.0</v>
      </c>
      <c r="N411" s="3">
        <v>169.0</v>
      </c>
      <c r="O411" s="3">
        <v>0.3</v>
      </c>
      <c r="P411" s="3">
        <v>0.31</v>
      </c>
      <c r="Q411" s="3">
        <v>0.22</v>
      </c>
      <c r="R411" s="3" t="s">
        <v>22</v>
      </c>
      <c r="S411" s="3" t="s">
        <v>22</v>
      </c>
      <c r="T411" s="4"/>
      <c r="U411" s="5" t="s">
        <v>5066</v>
      </c>
      <c r="V411" s="3">
        <v>0.38</v>
      </c>
      <c r="W411" s="3">
        <v>0.33</v>
      </c>
      <c r="X411" s="3">
        <v>0.38</v>
      </c>
      <c r="Y411" s="3" t="s">
        <v>22</v>
      </c>
      <c r="Z411" s="3" t="s">
        <v>22</v>
      </c>
      <c r="AA411" s="4"/>
      <c r="AB411" s="3" t="s">
        <v>4741</v>
      </c>
      <c r="AC411" s="3" t="s">
        <v>4741</v>
      </c>
      <c r="AD411" s="4"/>
      <c r="AE411" s="3" t="s">
        <v>4740</v>
      </c>
      <c r="AF411" s="3">
        <v>0.05</v>
      </c>
      <c r="AG411" s="3">
        <v>0.05</v>
      </c>
      <c r="AH411" s="3">
        <v>0.05</v>
      </c>
      <c r="AI411" s="3" t="s">
        <v>22</v>
      </c>
      <c r="AJ411" s="3" t="s">
        <v>22</v>
      </c>
      <c r="AK411" s="4"/>
      <c r="AL411" s="3">
        <v>0.38</v>
      </c>
      <c r="AM411" s="3">
        <v>0.33</v>
      </c>
      <c r="AN411" s="3">
        <v>0.38</v>
      </c>
      <c r="AO411" s="3" t="s">
        <v>22</v>
      </c>
      <c r="AP411" s="3" t="s">
        <v>22</v>
      </c>
      <c r="AQ411" s="4"/>
      <c r="AR411" s="83" t="s">
        <v>4743</v>
      </c>
      <c r="AS411" s="87" t="s">
        <v>5067</v>
      </c>
      <c r="AT411" s="87" t="s">
        <v>22</v>
      </c>
    </row>
    <row r="412">
      <c r="A412" s="87" t="s">
        <v>4204</v>
      </c>
      <c r="B412" s="147" t="str">
        <f> VLOOKUP($A412,datasets!$A:$B,2,0)</f>
        <v>Micheletti et al. 2015, The Photogrammetric Record (D54J7ZC4)</v>
      </c>
      <c r="C412" s="4" t="str">
        <f t="shared" si="1"/>
        <v>D54J7ZC4.8.1</v>
      </c>
      <c r="D412" s="3" t="s">
        <v>4739</v>
      </c>
      <c r="E412" s="3" t="s">
        <v>4739</v>
      </c>
      <c r="F412" s="3" t="s">
        <v>4740</v>
      </c>
      <c r="G412" s="3">
        <v>0.05</v>
      </c>
      <c r="H412" s="3">
        <v>0.05</v>
      </c>
      <c r="I412" s="3">
        <v>0.05</v>
      </c>
      <c r="J412" s="3" t="s">
        <v>22</v>
      </c>
      <c r="K412" s="3" t="s">
        <v>22</v>
      </c>
      <c r="L412" s="4"/>
      <c r="M412" s="3">
        <v>169.0</v>
      </c>
      <c r="N412" s="3">
        <v>169.0</v>
      </c>
      <c r="O412" s="3">
        <v>0.22</v>
      </c>
      <c r="P412" s="3">
        <v>0.28</v>
      </c>
      <c r="Q412" s="3">
        <v>0.17</v>
      </c>
      <c r="R412" s="3" t="s">
        <v>22</v>
      </c>
      <c r="S412" s="3" t="s">
        <v>22</v>
      </c>
      <c r="T412" s="4"/>
      <c r="U412" s="5" t="s">
        <v>5066</v>
      </c>
      <c r="V412" s="3">
        <v>0.25</v>
      </c>
      <c r="W412" s="3">
        <v>0.27</v>
      </c>
      <c r="X412" s="3">
        <v>0.38</v>
      </c>
      <c r="Y412" s="3" t="s">
        <v>22</v>
      </c>
      <c r="Z412" s="3" t="s">
        <v>22</v>
      </c>
      <c r="AA412" s="4"/>
      <c r="AB412" s="3" t="s">
        <v>4741</v>
      </c>
      <c r="AC412" s="3" t="s">
        <v>4741</v>
      </c>
      <c r="AD412" s="4"/>
      <c r="AE412" s="3" t="s">
        <v>4740</v>
      </c>
      <c r="AF412" s="3">
        <v>0.05</v>
      </c>
      <c r="AG412" s="3">
        <v>0.05</v>
      </c>
      <c r="AH412" s="3">
        <v>0.05</v>
      </c>
      <c r="AI412" s="3" t="s">
        <v>22</v>
      </c>
      <c r="AJ412" s="3" t="s">
        <v>22</v>
      </c>
      <c r="AK412" s="4"/>
      <c r="AL412" s="3">
        <v>0.25</v>
      </c>
      <c r="AM412" s="3">
        <v>0.27</v>
      </c>
      <c r="AN412" s="3">
        <v>0.38</v>
      </c>
      <c r="AO412" s="3" t="s">
        <v>22</v>
      </c>
      <c r="AP412" s="3" t="s">
        <v>22</v>
      </c>
      <c r="AQ412" s="4"/>
      <c r="AR412" s="83" t="s">
        <v>4743</v>
      </c>
      <c r="AS412" s="87" t="s">
        <v>5067</v>
      </c>
      <c r="AT412" s="87" t="s">
        <v>22</v>
      </c>
    </row>
    <row r="413">
      <c r="A413" s="4" t="s">
        <v>4205</v>
      </c>
      <c r="B413" s="147" t="str">
        <f> VLOOKUP($A413,datasets!$A:$B,2,0)</f>
        <v>Midgley and Tonkin 2017, Geomorphology (4FQSHSBF)</v>
      </c>
      <c r="C413" s="4" t="str">
        <f t="shared" si="1"/>
        <v>4FQSHSBF.1.1</v>
      </c>
      <c r="D413" s="3" t="s">
        <v>4838</v>
      </c>
      <c r="E413" s="3" t="s">
        <v>4838</v>
      </c>
      <c r="F413" s="3" t="s">
        <v>4735</v>
      </c>
      <c r="G413" s="3" t="s">
        <v>22</v>
      </c>
      <c r="H413" s="3" t="s">
        <v>22</v>
      </c>
      <c r="I413" s="3" t="s">
        <v>22</v>
      </c>
      <c r="J413" s="3" t="s">
        <v>22</v>
      </c>
      <c r="K413" s="3">
        <v>0.2</v>
      </c>
      <c r="L413" s="4"/>
      <c r="M413" s="3">
        <v>7.0</v>
      </c>
      <c r="N413" s="3">
        <v>7.0</v>
      </c>
      <c r="O413" s="3" t="s">
        <v>22</v>
      </c>
      <c r="P413" s="3" t="s">
        <v>22</v>
      </c>
      <c r="Q413" s="3" t="s">
        <v>22</v>
      </c>
      <c r="R413" s="3" t="s">
        <v>22</v>
      </c>
      <c r="S413" s="3">
        <v>4.5</v>
      </c>
      <c r="T413" s="4"/>
      <c r="U413" s="3" t="s">
        <v>22</v>
      </c>
      <c r="V413" s="3" t="s">
        <v>22</v>
      </c>
      <c r="W413" s="3" t="s">
        <v>22</v>
      </c>
      <c r="X413" s="3" t="s">
        <v>22</v>
      </c>
      <c r="Y413" s="3" t="s">
        <v>22</v>
      </c>
      <c r="Z413" s="3" t="s">
        <v>22</v>
      </c>
      <c r="AA413" s="4"/>
      <c r="AB413" s="3" t="s">
        <v>4733</v>
      </c>
      <c r="AC413" s="3" t="s">
        <v>4734</v>
      </c>
      <c r="AD413" s="4"/>
      <c r="AE413" s="3" t="s">
        <v>4735</v>
      </c>
      <c r="AF413" s="3" t="s">
        <v>22</v>
      </c>
      <c r="AG413" s="3" t="s">
        <v>22</v>
      </c>
      <c r="AH413" s="3" t="s">
        <v>22</v>
      </c>
      <c r="AI413" s="3" t="s">
        <v>22</v>
      </c>
      <c r="AJ413" s="3">
        <v>0.2</v>
      </c>
      <c r="AK413" s="4"/>
      <c r="AL413" s="3" t="s">
        <v>22</v>
      </c>
      <c r="AM413" s="3" t="s">
        <v>22</v>
      </c>
      <c r="AN413" s="3">
        <v>8.5</v>
      </c>
      <c r="AO413" s="3" t="s">
        <v>22</v>
      </c>
      <c r="AP413" s="3" t="s">
        <v>22</v>
      </c>
      <c r="AQ413" s="4"/>
      <c r="AR413" s="3" t="s">
        <v>4743</v>
      </c>
      <c r="AS413" s="87" t="s">
        <v>22</v>
      </c>
      <c r="AT413" s="87" t="s">
        <v>22</v>
      </c>
    </row>
    <row r="414">
      <c r="A414" s="3" t="s">
        <v>4208</v>
      </c>
      <c r="B414" s="147" t="str">
        <f> VLOOKUP($A414,datasets!$A:$B,2,0)</f>
        <v>Mihai et al. 2016, Procedia Environmental Sciences (KTXXTV3Y)</v>
      </c>
      <c r="C414" s="4" t="str">
        <f t="shared" si="1"/>
        <v>KTXXTV3Y.1.1</v>
      </c>
      <c r="D414" s="3" t="s">
        <v>5068</v>
      </c>
      <c r="E414" s="3" t="s">
        <v>4794</v>
      </c>
      <c r="F414" s="3" t="s">
        <v>4735</v>
      </c>
      <c r="G414" s="3" t="s">
        <v>22</v>
      </c>
      <c r="H414" s="3" t="s">
        <v>22</v>
      </c>
      <c r="I414" s="3" t="s">
        <v>22</v>
      </c>
      <c r="J414" s="3" t="s">
        <v>22</v>
      </c>
      <c r="K414" s="3" t="s">
        <v>22</v>
      </c>
      <c r="L414" s="4"/>
      <c r="M414" s="3">
        <v>30.0</v>
      </c>
      <c r="N414" s="3">
        <v>30.0</v>
      </c>
      <c r="O414" s="3" t="s">
        <v>22</v>
      </c>
      <c r="P414" s="3" t="s">
        <v>22</v>
      </c>
      <c r="Q414" s="3" t="s">
        <v>22</v>
      </c>
      <c r="R414" s="3" t="s">
        <v>22</v>
      </c>
      <c r="S414" s="3" t="s">
        <v>22</v>
      </c>
      <c r="T414" s="4"/>
      <c r="U414" s="3">
        <v>50.0</v>
      </c>
      <c r="V414" s="3" t="s">
        <v>22</v>
      </c>
      <c r="W414" s="3" t="s">
        <v>22</v>
      </c>
      <c r="X414" s="3" t="s">
        <v>22</v>
      </c>
      <c r="Y414" s="3" t="s">
        <v>22</v>
      </c>
      <c r="Z414" s="3" t="s">
        <v>22</v>
      </c>
      <c r="AA414" s="4"/>
      <c r="AB414" s="3" t="s">
        <v>4741</v>
      </c>
      <c r="AC414" s="3" t="s">
        <v>4741</v>
      </c>
      <c r="AD414" s="4"/>
      <c r="AE414" s="3" t="s">
        <v>4740</v>
      </c>
      <c r="AF414" s="3" t="s">
        <v>22</v>
      </c>
      <c r="AG414" s="3" t="s">
        <v>22</v>
      </c>
      <c r="AH414" s="3" t="s">
        <v>22</v>
      </c>
      <c r="AI414" s="3" t="s">
        <v>22</v>
      </c>
      <c r="AJ414" s="3" t="s">
        <v>22</v>
      </c>
      <c r="AK414" s="4"/>
      <c r="AL414" s="3">
        <v>6.575</v>
      </c>
      <c r="AM414" s="3">
        <v>6.216</v>
      </c>
      <c r="AN414" s="3" t="s">
        <v>22</v>
      </c>
      <c r="AO414" s="3" t="s">
        <v>22</v>
      </c>
      <c r="AP414" s="3" t="s">
        <v>22</v>
      </c>
      <c r="AQ414" s="4"/>
      <c r="AR414" s="3" t="s">
        <v>4743</v>
      </c>
      <c r="AS414" s="87" t="s">
        <v>5069</v>
      </c>
      <c r="AT414" s="87" t="s">
        <v>22</v>
      </c>
    </row>
    <row r="415">
      <c r="A415" s="3" t="s">
        <v>4210</v>
      </c>
      <c r="B415" s="147" t="str">
        <f> VLOOKUP($A415,datasets!$A:$B,2,0)</f>
        <v>Mölg and Bolch 2017, Remote Sensing (IFALXNZB)</v>
      </c>
      <c r="C415" s="4" t="str">
        <f t="shared" si="1"/>
        <v>IFALXNZB.1.1</v>
      </c>
      <c r="D415" s="3" t="s">
        <v>5070</v>
      </c>
      <c r="E415" s="3" t="s">
        <v>5070</v>
      </c>
      <c r="F415" s="3" t="s">
        <v>4735</v>
      </c>
      <c r="G415" s="3" t="s">
        <v>22</v>
      </c>
      <c r="H415" s="3" t="s">
        <v>22</v>
      </c>
      <c r="I415" s="3" t="s">
        <v>22</v>
      </c>
      <c r="J415" s="3" t="s">
        <v>22</v>
      </c>
      <c r="K415" s="3" t="s">
        <v>22</v>
      </c>
      <c r="L415" s="4"/>
      <c r="M415" s="3">
        <v>24.0</v>
      </c>
      <c r="N415" s="3">
        <v>24.0</v>
      </c>
      <c r="O415" s="3" t="s">
        <v>22</v>
      </c>
      <c r="P415" s="3" t="s">
        <v>22</v>
      </c>
      <c r="Q415" s="3" t="s">
        <v>22</v>
      </c>
      <c r="R415" s="3" t="s">
        <v>22</v>
      </c>
      <c r="S415" s="3">
        <v>4.88</v>
      </c>
      <c r="T415" s="4"/>
      <c r="U415" s="3" t="s">
        <v>22</v>
      </c>
      <c r="V415" s="3" t="s">
        <v>22</v>
      </c>
      <c r="W415" s="3" t="s">
        <v>22</v>
      </c>
      <c r="X415" s="3" t="s">
        <v>22</v>
      </c>
      <c r="Y415" s="3" t="s">
        <v>22</v>
      </c>
      <c r="Z415" s="3" t="s">
        <v>22</v>
      </c>
      <c r="AA415" s="4"/>
      <c r="AB415" s="3" t="s">
        <v>5071</v>
      </c>
      <c r="AC415" s="3" t="s">
        <v>4837</v>
      </c>
      <c r="AD415" s="4"/>
      <c r="AE415" s="3" t="s">
        <v>4735</v>
      </c>
      <c r="AF415" s="3" t="s">
        <v>22</v>
      </c>
      <c r="AG415" s="3" t="s">
        <v>22</v>
      </c>
      <c r="AH415" s="3" t="s">
        <v>22</v>
      </c>
      <c r="AI415" s="3" t="s">
        <v>22</v>
      </c>
      <c r="AJ415" s="3" t="s">
        <v>22</v>
      </c>
      <c r="AK415" s="4"/>
      <c r="AL415" s="3" t="s">
        <v>22</v>
      </c>
      <c r="AM415" s="3" t="s">
        <v>22</v>
      </c>
      <c r="AN415" s="3">
        <v>5.0</v>
      </c>
      <c r="AO415" s="3" t="s">
        <v>22</v>
      </c>
      <c r="AP415" s="3" t="s">
        <v>22</v>
      </c>
      <c r="AQ415" s="4"/>
      <c r="AR415" s="3" t="s">
        <v>4736</v>
      </c>
      <c r="AS415" s="87" t="s">
        <v>5072</v>
      </c>
      <c r="AT415" s="87" t="s">
        <v>22</v>
      </c>
    </row>
    <row r="416">
      <c r="A416" s="3" t="s">
        <v>4214</v>
      </c>
      <c r="B416" s="147" t="str">
        <f> VLOOKUP($A416,datasets!$A:$B,2,0)</f>
        <v>Mölg and Bolch 2017, Remote Sensing (IFALXNZB)</v>
      </c>
      <c r="C416" s="4" t="str">
        <f t="shared" si="1"/>
        <v>IFALXNZB.2.1</v>
      </c>
      <c r="D416" s="3" t="s">
        <v>5070</v>
      </c>
      <c r="E416" s="3" t="s">
        <v>5070</v>
      </c>
      <c r="F416" s="3" t="s">
        <v>4735</v>
      </c>
      <c r="G416" s="3" t="s">
        <v>22</v>
      </c>
      <c r="H416" s="3" t="s">
        <v>22</v>
      </c>
      <c r="I416" s="3" t="s">
        <v>22</v>
      </c>
      <c r="J416" s="3" t="s">
        <v>22</v>
      </c>
      <c r="K416" s="3" t="s">
        <v>22</v>
      </c>
      <c r="L416" s="4"/>
      <c r="M416" s="3">
        <v>16.0</v>
      </c>
      <c r="N416" s="3">
        <v>16.0</v>
      </c>
      <c r="O416" s="3" t="s">
        <v>22</v>
      </c>
      <c r="P416" s="3" t="s">
        <v>22</v>
      </c>
      <c r="Q416" s="3" t="s">
        <v>22</v>
      </c>
      <c r="R416" s="3" t="s">
        <v>22</v>
      </c>
      <c r="S416" s="3">
        <v>1.81</v>
      </c>
      <c r="T416" s="4"/>
      <c r="U416" s="3" t="s">
        <v>22</v>
      </c>
      <c r="V416" s="3" t="s">
        <v>22</v>
      </c>
      <c r="W416" s="3" t="s">
        <v>22</v>
      </c>
      <c r="X416" s="3" t="s">
        <v>22</v>
      </c>
      <c r="Y416" s="3" t="s">
        <v>22</v>
      </c>
      <c r="Z416" s="3" t="s">
        <v>22</v>
      </c>
      <c r="AA416" s="4"/>
      <c r="AB416" s="3" t="s">
        <v>5071</v>
      </c>
      <c r="AC416" s="3" t="s">
        <v>4837</v>
      </c>
      <c r="AD416" s="4"/>
      <c r="AE416" s="3" t="s">
        <v>4735</v>
      </c>
      <c r="AF416" s="3" t="s">
        <v>22</v>
      </c>
      <c r="AG416" s="3" t="s">
        <v>22</v>
      </c>
      <c r="AH416" s="3" t="s">
        <v>22</v>
      </c>
      <c r="AI416" s="3" t="s">
        <v>22</v>
      </c>
      <c r="AJ416" s="3" t="s">
        <v>22</v>
      </c>
      <c r="AK416" s="4"/>
      <c r="AL416" s="3" t="s">
        <v>22</v>
      </c>
      <c r="AM416" s="3" t="s">
        <v>22</v>
      </c>
      <c r="AN416" s="3">
        <v>1.2</v>
      </c>
      <c r="AO416" s="3" t="s">
        <v>22</v>
      </c>
      <c r="AP416" s="3" t="s">
        <v>22</v>
      </c>
      <c r="AQ416" s="4"/>
      <c r="AR416" s="3" t="s">
        <v>4736</v>
      </c>
      <c r="AS416" s="87" t="s">
        <v>5072</v>
      </c>
      <c r="AT416" s="87" t="s">
        <v>22</v>
      </c>
    </row>
    <row r="417">
      <c r="A417" s="3" t="s">
        <v>4214</v>
      </c>
      <c r="B417" s="147" t="str">
        <f> VLOOKUP($A417,datasets!$A:$B,2,0)</f>
        <v>Mölg and Bolch 2017, Remote Sensing (IFALXNZB)</v>
      </c>
      <c r="C417" s="4" t="str">
        <f t="shared" si="1"/>
        <v>IFALXNZB.2.2</v>
      </c>
      <c r="D417" s="3" t="s">
        <v>5070</v>
      </c>
      <c r="E417" s="3" t="s">
        <v>5070</v>
      </c>
      <c r="F417" s="3" t="s">
        <v>4735</v>
      </c>
      <c r="G417" s="3" t="s">
        <v>22</v>
      </c>
      <c r="H417" s="3" t="s">
        <v>22</v>
      </c>
      <c r="I417" s="3" t="s">
        <v>22</v>
      </c>
      <c r="J417" s="3" t="s">
        <v>22</v>
      </c>
      <c r="K417" s="3" t="s">
        <v>22</v>
      </c>
      <c r="L417" s="4"/>
      <c r="M417" s="3">
        <v>8.0</v>
      </c>
      <c r="N417" s="3">
        <v>8.0</v>
      </c>
      <c r="O417" s="3" t="s">
        <v>22</v>
      </c>
      <c r="P417" s="3" t="s">
        <v>22</v>
      </c>
      <c r="Q417" s="3" t="s">
        <v>22</v>
      </c>
      <c r="R417" s="3" t="s">
        <v>22</v>
      </c>
      <c r="S417" s="3">
        <v>3.18</v>
      </c>
      <c r="T417" s="4"/>
      <c r="U417" s="3" t="s">
        <v>22</v>
      </c>
      <c r="V417" s="3" t="s">
        <v>22</v>
      </c>
      <c r="W417" s="3" t="s">
        <v>22</v>
      </c>
      <c r="X417" s="3" t="s">
        <v>22</v>
      </c>
      <c r="Y417" s="3" t="s">
        <v>22</v>
      </c>
      <c r="Z417" s="3" t="s">
        <v>22</v>
      </c>
      <c r="AA417" s="4"/>
      <c r="AB417" s="3" t="s">
        <v>5071</v>
      </c>
      <c r="AC417" s="3" t="s">
        <v>4837</v>
      </c>
      <c r="AD417" s="4"/>
      <c r="AE417" s="3" t="s">
        <v>4735</v>
      </c>
      <c r="AF417" s="3" t="s">
        <v>22</v>
      </c>
      <c r="AG417" s="3" t="s">
        <v>22</v>
      </c>
      <c r="AH417" s="3" t="s">
        <v>22</v>
      </c>
      <c r="AI417" s="3" t="s">
        <v>22</v>
      </c>
      <c r="AJ417" s="3" t="s">
        <v>22</v>
      </c>
      <c r="AK417" s="4"/>
      <c r="AL417" s="3" t="s">
        <v>22</v>
      </c>
      <c r="AM417" s="3" t="s">
        <v>22</v>
      </c>
      <c r="AN417" s="3">
        <v>4.4</v>
      </c>
      <c r="AO417" s="3" t="s">
        <v>22</v>
      </c>
      <c r="AP417" s="3" t="s">
        <v>22</v>
      </c>
      <c r="AQ417" s="4"/>
      <c r="AR417" s="3" t="s">
        <v>4736</v>
      </c>
      <c r="AS417" s="87" t="s">
        <v>5072</v>
      </c>
      <c r="AT417" s="87" t="s">
        <v>22</v>
      </c>
    </row>
    <row r="418">
      <c r="A418" s="3" t="s">
        <v>4214</v>
      </c>
      <c r="B418" s="147" t="str">
        <f> VLOOKUP($A418,datasets!$A:$B,2,0)</f>
        <v>Mölg and Bolch 2017, Remote Sensing (IFALXNZB)</v>
      </c>
      <c r="C418" s="4" t="str">
        <f t="shared" si="1"/>
        <v>IFALXNZB.2.3</v>
      </c>
      <c r="D418" s="3" t="s">
        <v>5070</v>
      </c>
      <c r="E418" s="3" t="s">
        <v>5070</v>
      </c>
      <c r="F418" s="3" t="s">
        <v>4735</v>
      </c>
      <c r="G418" s="3" t="s">
        <v>22</v>
      </c>
      <c r="H418" s="3" t="s">
        <v>22</v>
      </c>
      <c r="I418" s="3" t="s">
        <v>22</v>
      </c>
      <c r="J418" s="3" t="s">
        <v>22</v>
      </c>
      <c r="K418" s="3" t="s">
        <v>22</v>
      </c>
      <c r="L418" s="4"/>
      <c r="M418" s="3">
        <v>10.0</v>
      </c>
      <c r="N418" s="3">
        <v>10.0</v>
      </c>
      <c r="O418" s="3" t="s">
        <v>22</v>
      </c>
      <c r="P418" s="3" t="s">
        <v>22</v>
      </c>
      <c r="Q418" s="3" t="s">
        <v>22</v>
      </c>
      <c r="R418" s="3" t="s">
        <v>22</v>
      </c>
      <c r="S418" s="3">
        <v>0.45</v>
      </c>
      <c r="T418" s="4"/>
      <c r="U418" s="3" t="s">
        <v>22</v>
      </c>
      <c r="V418" s="3" t="s">
        <v>22</v>
      </c>
      <c r="W418" s="3" t="s">
        <v>22</v>
      </c>
      <c r="X418" s="3" t="s">
        <v>22</v>
      </c>
      <c r="Y418" s="3" t="s">
        <v>22</v>
      </c>
      <c r="Z418" s="3" t="s">
        <v>22</v>
      </c>
      <c r="AA418" s="4"/>
      <c r="AB418" s="3" t="s">
        <v>5071</v>
      </c>
      <c r="AC418" s="3" t="s">
        <v>4837</v>
      </c>
      <c r="AD418" s="4"/>
      <c r="AE418" s="3" t="s">
        <v>4735</v>
      </c>
      <c r="AF418" s="3" t="s">
        <v>22</v>
      </c>
      <c r="AG418" s="3" t="s">
        <v>22</v>
      </c>
      <c r="AH418" s="3" t="s">
        <v>22</v>
      </c>
      <c r="AI418" s="3" t="s">
        <v>22</v>
      </c>
      <c r="AJ418" s="3" t="s">
        <v>22</v>
      </c>
      <c r="AK418" s="4"/>
      <c r="AL418" s="3" t="s">
        <v>22</v>
      </c>
      <c r="AM418" s="3" t="s">
        <v>22</v>
      </c>
      <c r="AN418" s="3">
        <v>1.0</v>
      </c>
      <c r="AO418" s="3" t="s">
        <v>22</v>
      </c>
      <c r="AP418" s="3" t="s">
        <v>22</v>
      </c>
      <c r="AQ418" s="4"/>
      <c r="AR418" s="3" t="s">
        <v>4736</v>
      </c>
      <c r="AS418" s="87" t="s">
        <v>5072</v>
      </c>
      <c r="AT418" s="87" t="s">
        <v>22</v>
      </c>
    </row>
    <row r="419">
      <c r="A419" s="3" t="s">
        <v>4215</v>
      </c>
      <c r="B419" s="147" t="str">
        <f> VLOOKUP($A419,datasets!$A:$B,2,0)</f>
        <v>Mölg and Bolch 2017, Remote Sensing (IFALXNZB)</v>
      </c>
      <c r="C419" s="4" t="str">
        <f t="shared" si="1"/>
        <v>IFALXNZB.3.1</v>
      </c>
      <c r="D419" s="3" t="s">
        <v>5070</v>
      </c>
      <c r="E419" s="3" t="s">
        <v>5070</v>
      </c>
      <c r="F419" s="3" t="s">
        <v>4735</v>
      </c>
      <c r="G419" s="3" t="s">
        <v>22</v>
      </c>
      <c r="H419" s="3" t="s">
        <v>22</v>
      </c>
      <c r="I419" s="3" t="s">
        <v>22</v>
      </c>
      <c r="J419" s="3" t="s">
        <v>22</v>
      </c>
      <c r="K419" s="3" t="s">
        <v>22</v>
      </c>
      <c r="L419" s="4"/>
      <c r="M419" s="3">
        <v>14.0</v>
      </c>
      <c r="N419" s="3">
        <v>14.0</v>
      </c>
      <c r="O419" s="3" t="s">
        <v>22</v>
      </c>
      <c r="P419" s="3" t="s">
        <v>22</v>
      </c>
      <c r="Q419" s="3" t="s">
        <v>22</v>
      </c>
      <c r="R419" s="3" t="s">
        <v>22</v>
      </c>
      <c r="S419" s="3">
        <v>2.55</v>
      </c>
      <c r="T419" s="4"/>
      <c r="U419" s="3" t="s">
        <v>22</v>
      </c>
      <c r="V419" s="3" t="s">
        <v>22</v>
      </c>
      <c r="W419" s="3" t="s">
        <v>22</v>
      </c>
      <c r="X419" s="3" t="s">
        <v>22</v>
      </c>
      <c r="Y419" s="3" t="s">
        <v>22</v>
      </c>
      <c r="Z419" s="3" t="s">
        <v>22</v>
      </c>
      <c r="AA419" s="4"/>
      <c r="AB419" s="3" t="s">
        <v>5071</v>
      </c>
      <c r="AC419" s="3" t="s">
        <v>4837</v>
      </c>
      <c r="AD419" s="4"/>
      <c r="AE419" s="3" t="s">
        <v>4735</v>
      </c>
      <c r="AF419" s="3" t="s">
        <v>22</v>
      </c>
      <c r="AG419" s="3" t="s">
        <v>22</v>
      </c>
      <c r="AH419" s="3" t="s">
        <v>22</v>
      </c>
      <c r="AI419" s="3" t="s">
        <v>22</v>
      </c>
      <c r="AJ419" s="3" t="s">
        <v>22</v>
      </c>
      <c r="AK419" s="4"/>
      <c r="AL419" s="3" t="s">
        <v>22</v>
      </c>
      <c r="AM419" s="3" t="s">
        <v>22</v>
      </c>
      <c r="AN419" s="3">
        <v>3.9</v>
      </c>
      <c r="AO419" s="3" t="s">
        <v>22</v>
      </c>
      <c r="AP419" s="3" t="s">
        <v>22</v>
      </c>
      <c r="AQ419" s="4"/>
      <c r="AR419" s="3" t="s">
        <v>4736</v>
      </c>
      <c r="AS419" s="87" t="s">
        <v>5072</v>
      </c>
      <c r="AT419" s="87" t="s">
        <v>22</v>
      </c>
    </row>
    <row r="420">
      <c r="A420" s="3" t="s">
        <v>4215</v>
      </c>
      <c r="B420" s="147" t="str">
        <f> VLOOKUP($A420,datasets!$A:$B,2,0)</f>
        <v>Mölg and Bolch 2017, Remote Sensing (IFALXNZB)</v>
      </c>
      <c r="C420" s="4" t="str">
        <f t="shared" si="1"/>
        <v>IFALXNZB.3.2</v>
      </c>
      <c r="D420" s="3" t="s">
        <v>5070</v>
      </c>
      <c r="E420" s="3" t="s">
        <v>5070</v>
      </c>
      <c r="F420" s="3" t="s">
        <v>4735</v>
      </c>
      <c r="G420" s="3" t="s">
        <v>22</v>
      </c>
      <c r="H420" s="3" t="s">
        <v>22</v>
      </c>
      <c r="I420" s="3" t="s">
        <v>22</v>
      </c>
      <c r="J420" s="3" t="s">
        <v>22</v>
      </c>
      <c r="K420" s="3" t="s">
        <v>22</v>
      </c>
      <c r="L420" s="4"/>
      <c r="M420" s="3">
        <v>18.0</v>
      </c>
      <c r="N420" s="3">
        <v>18.0</v>
      </c>
      <c r="O420" s="3" t="s">
        <v>22</v>
      </c>
      <c r="P420" s="3" t="s">
        <v>22</v>
      </c>
      <c r="Q420" s="3" t="s">
        <v>22</v>
      </c>
      <c r="R420" s="3" t="s">
        <v>22</v>
      </c>
      <c r="S420" s="3">
        <v>0.41</v>
      </c>
      <c r="T420" s="4"/>
      <c r="U420" s="3" t="s">
        <v>22</v>
      </c>
      <c r="V420" s="3" t="s">
        <v>22</v>
      </c>
      <c r="W420" s="3" t="s">
        <v>22</v>
      </c>
      <c r="X420" s="3" t="s">
        <v>22</v>
      </c>
      <c r="Y420" s="3" t="s">
        <v>22</v>
      </c>
      <c r="Z420" s="3" t="s">
        <v>22</v>
      </c>
      <c r="AA420" s="4"/>
      <c r="AB420" s="3" t="s">
        <v>5071</v>
      </c>
      <c r="AC420" s="3" t="s">
        <v>4837</v>
      </c>
      <c r="AD420" s="4"/>
      <c r="AE420" s="3" t="s">
        <v>4735</v>
      </c>
      <c r="AF420" s="3" t="s">
        <v>22</v>
      </c>
      <c r="AG420" s="3" t="s">
        <v>22</v>
      </c>
      <c r="AH420" s="3" t="s">
        <v>22</v>
      </c>
      <c r="AI420" s="3" t="s">
        <v>22</v>
      </c>
      <c r="AJ420" s="3" t="s">
        <v>22</v>
      </c>
      <c r="AK420" s="4"/>
      <c r="AL420" s="3" t="s">
        <v>22</v>
      </c>
      <c r="AM420" s="3" t="s">
        <v>22</v>
      </c>
      <c r="AN420" s="3">
        <v>1.6</v>
      </c>
      <c r="AO420" s="3" t="s">
        <v>22</v>
      </c>
      <c r="AP420" s="3" t="s">
        <v>22</v>
      </c>
      <c r="AQ420" s="4"/>
      <c r="AR420" s="3" t="s">
        <v>4736</v>
      </c>
      <c r="AS420" s="87" t="s">
        <v>5072</v>
      </c>
      <c r="AT420" s="87" t="s">
        <v>22</v>
      </c>
    </row>
    <row r="421">
      <c r="A421" s="3" t="s">
        <v>4215</v>
      </c>
      <c r="B421" s="147" t="str">
        <f> VLOOKUP($A421,datasets!$A:$B,2,0)</f>
        <v>Mölg and Bolch 2017, Remote Sensing (IFALXNZB)</v>
      </c>
      <c r="C421" s="4" t="str">
        <f t="shared" si="1"/>
        <v>IFALXNZB.3.3</v>
      </c>
      <c r="D421" s="3" t="s">
        <v>5070</v>
      </c>
      <c r="E421" s="3" t="s">
        <v>5070</v>
      </c>
      <c r="F421" s="3" t="s">
        <v>4735</v>
      </c>
      <c r="G421" s="3" t="s">
        <v>22</v>
      </c>
      <c r="H421" s="3" t="s">
        <v>22</v>
      </c>
      <c r="I421" s="3" t="s">
        <v>22</v>
      </c>
      <c r="J421" s="3" t="s">
        <v>22</v>
      </c>
      <c r="K421" s="3" t="s">
        <v>22</v>
      </c>
      <c r="L421" s="4"/>
      <c r="M421" s="3">
        <v>17.0</v>
      </c>
      <c r="N421" s="3">
        <v>17.0</v>
      </c>
      <c r="O421" s="3" t="s">
        <v>22</v>
      </c>
      <c r="P421" s="3" t="s">
        <v>22</v>
      </c>
      <c r="Q421" s="3" t="s">
        <v>22</v>
      </c>
      <c r="R421" s="3" t="s">
        <v>22</v>
      </c>
      <c r="S421" s="3">
        <v>1.14</v>
      </c>
      <c r="T421" s="4"/>
      <c r="U421" s="3" t="s">
        <v>22</v>
      </c>
      <c r="V421" s="3" t="s">
        <v>22</v>
      </c>
      <c r="W421" s="3" t="s">
        <v>22</v>
      </c>
      <c r="X421" s="3" t="s">
        <v>22</v>
      </c>
      <c r="Y421" s="3" t="s">
        <v>22</v>
      </c>
      <c r="Z421" s="3" t="s">
        <v>22</v>
      </c>
      <c r="AA421" s="4"/>
      <c r="AB421" s="3" t="s">
        <v>5071</v>
      </c>
      <c r="AC421" s="3" t="s">
        <v>4837</v>
      </c>
      <c r="AD421" s="4"/>
      <c r="AE421" s="3" t="s">
        <v>4735</v>
      </c>
      <c r="AF421" s="3" t="s">
        <v>22</v>
      </c>
      <c r="AG421" s="3" t="s">
        <v>22</v>
      </c>
      <c r="AH421" s="3" t="s">
        <v>22</v>
      </c>
      <c r="AI421" s="3" t="s">
        <v>22</v>
      </c>
      <c r="AJ421" s="3" t="s">
        <v>22</v>
      </c>
      <c r="AK421" s="4"/>
      <c r="AL421" s="3" t="s">
        <v>22</v>
      </c>
      <c r="AM421" s="3" t="s">
        <v>22</v>
      </c>
      <c r="AN421" s="3">
        <v>1.0</v>
      </c>
      <c r="AO421" s="3" t="s">
        <v>22</v>
      </c>
      <c r="AP421" s="3" t="s">
        <v>22</v>
      </c>
      <c r="AQ421" s="4"/>
      <c r="AR421" s="3" t="s">
        <v>4736</v>
      </c>
      <c r="AS421" s="87" t="s">
        <v>5072</v>
      </c>
      <c r="AT421" s="87" t="s">
        <v>22</v>
      </c>
    </row>
    <row r="422">
      <c r="A422" s="3" t="s">
        <v>4216</v>
      </c>
      <c r="B422" s="147" t="str">
        <f> VLOOKUP($A422,datasets!$A:$B,2,0)</f>
        <v>Mölg and Bolch 2017, Remote Sensing (IFALXNZB)</v>
      </c>
      <c r="C422" s="4" t="str">
        <f t="shared" si="1"/>
        <v>IFALXNZB.4.1</v>
      </c>
      <c r="D422" s="3" t="s">
        <v>5070</v>
      </c>
      <c r="E422" s="3" t="s">
        <v>5070</v>
      </c>
      <c r="F422" s="3" t="s">
        <v>4735</v>
      </c>
      <c r="G422" s="3" t="s">
        <v>22</v>
      </c>
      <c r="H422" s="3" t="s">
        <v>22</v>
      </c>
      <c r="I422" s="3" t="s">
        <v>22</v>
      </c>
      <c r="J422" s="3" t="s">
        <v>22</v>
      </c>
      <c r="K422" s="3" t="s">
        <v>22</v>
      </c>
      <c r="L422" s="4"/>
      <c r="M422" s="3">
        <v>9.0</v>
      </c>
      <c r="N422" s="3">
        <v>9.0</v>
      </c>
      <c r="O422" s="3" t="s">
        <v>22</v>
      </c>
      <c r="P422" s="3" t="s">
        <v>22</v>
      </c>
      <c r="Q422" s="3" t="s">
        <v>22</v>
      </c>
      <c r="R422" s="3" t="s">
        <v>22</v>
      </c>
      <c r="S422" s="3">
        <v>0.31</v>
      </c>
      <c r="T422" s="4"/>
      <c r="U422" s="3" t="s">
        <v>22</v>
      </c>
      <c r="V422" s="3" t="s">
        <v>22</v>
      </c>
      <c r="W422" s="3" t="s">
        <v>22</v>
      </c>
      <c r="X422" s="3" t="s">
        <v>22</v>
      </c>
      <c r="Y422" s="3" t="s">
        <v>22</v>
      </c>
      <c r="Z422" s="3" t="s">
        <v>22</v>
      </c>
      <c r="AA422" s="4"/>
      <c r="AB422" s="3" t="s">
        <v>5071</v>
      </c>
      <c r="AC422" s="3" t="s">
        <v>4837</v>
      </c>
      <c r="AD422" s="4"/>
      <c r="AE422" s="3" t="s">
        <v>4735</v>
      </c>
      <c r="AF422" s="3" t="s">
        <v>22</v>
      </c>
      <c r="AG422" s="3" t="s">
        <v>22</v>
      </c>
      <c r="AH422" s="3" t="s">
        <v>22</v>
      </c>
      <c r="AI422" s="3" t="s">
        <v>22</v>
      </c>
      <c r="AJ422" s="3" t="s">
        <v>22</v>
      </c>
      <c r="AK422" s="4"/>
      <c r="AL422" s="3" t="s">
        <v>22</v>
      </c>
      <c r="AM422" s="3" t="s">
        <v>22</v>
      </c>
      <c r="AN422" s="3">
        <v>1.69</v>
      </c>
      <c r="AO422" s="3" t="s">
        <v>22</v>
      </c>
      <c r="AP422" s="3" t="s">
        <v>22</v>
      </c>
      <c r="AQ422" s="4"/>
      <c r="AR422" s="3" t="s">
        <v>4736</v>
      </c>
      <c r="AS422" s="87" t="s">
        <v>5072</v>
      </c>
      <c r="AT422" s="87" t="s">
        <v>22</v>
      </c>
    </row>
    <row r="423">
      <c r="A423" s="3" t="s">
        <v>4216</v>
      </c>
      <c r="B423" s="147" t="str">
        <f> VLOOKUP($A423,datasets!$A:$B,2,0)</f>
        <v>Mölg and Bolch 2017, Remote Sensing (IFALXNZB)</v>
      </c>
      <c r="C423" s="4" t="str">
        <f t="shared" si="1"/>
        <v>IFALXNZB.4.2</v>
      </c>
      <c r="D423" s="3" t="s">
        <v>5070</v>
      </c>
      <c r="E423" s="3" t="s">
        <v>5070</v>
      </c>
      <c r="F423" s="3" t="s">
        <v>4735</v>
      </c>
      <c r="G423" s="3" t="s">
        <v>22</v>
      </c>
      <c r="H423" s="3" t="s">
        <v>22</v>
      </c>
      <c r="I423" s="3" t="s">
        <v>22</v>
      </c>
      <c r="J423" s="3" t="s">
        <v>22</v>
      </c>
      <c r="K423" s="3" t="s">
        <v>22</v>
      </c>
      <c r="L423" s="4"/>
      <c r="M423" s="3">
        <v>11.0</v>
      </c>
      <c r="N423" s="3">
        <v>11.0</v>
      </c>
      <c r="O423" s="3" t="s">
        <v>22</v>
      </c>
      <c r="P423" s="3" t="s">
        <v>22</v>
      </c>
      <c r="Q423" s="3" t="s">
        <v>22</v>
      </c>
      <c r="R423" s="3" t="s">
        <v>22</v>
      </c>
      <c r="S423" s="3">
        <v>0.8</v>
      </c>
      <c r="T423" s="4"/>
      <c r="U423" s="3" t="s">
        <v>22</v>
      </c>
      <c r="V423" s="3" t="s">
        <v>22</v>
      </c>
      <c r="W423" s="3" t="s">
        <v>22</v>
      </c>
      <c r="X423" s="3" t="s">
        <v>22</v>
      </c>
      <c r="Y423" s="3" t="s">
        <v>22</v>
      </c>
      <c r="Z423" s="3" t="s">
        <v>22</v>
      </c>
      <c r="AA423" s="4"/>
      <c r="AB423" s="3" t="s">
        <v>5071</v>
      </c>
      <c r="AC423" s="3" t="s">
        <v>4837</v>
      </c>
      <c r="AD423" s="4"/>
      <c r="AE423" s="3" t="s">
        <v>4735</v>
      </c>
      <c r="AF423" s="3" t="s">
        <v>22</v>
      </c>
      <c r="AG423" s="3" t="s">
        <v>22</v>
      </c>
      <c r="AH423" s="3" t="s">
        <v>22</v>
      </c>
      <c r="AI423" s="3" t="s">
        <v>22</v>
      </c>
      <c r="AJ423" s="3" t="s">
        <v>22</v>
      </c>
      <c r="AK423" s="4"/>
      <c r="AL423" s="3" t="s">
        <v>22</v>
      </c>
      <c r="AM423" s="3" t="s">
        <v>22</v>
      </c>
      <c r="AN423" s="3">
        <v>1.32</v>
      </c>
      <c r="AO423" s="3" t="s">
        <v>22</v>
      </c>
      <c r="AP423" s="3" t="s">
        <v>22</v>
      </c>
      <c r="AQ423" s="4"/>
      <c r="AR423" s="3" t="s">
        <v>4736</v>
      </c>
      <c r="AS423" s="87" t="s">
        <v>5072</v>
      </c>
      <c r="AT423" s="87" t="s">
        <v>22</v>
      </c>
    </row>
    <row r="424">
      <c r="A424" s="3" t="s">
        <v>4216</v>
      </c>
      <c r="B424" s="147" t="str">
        <f> VLOOKUP($A424,datasets!$A:$B,2,0)</f>
        <v>Mölg and Bolch 2017, Remote Sensing (IFALXNZB)</v>
      </c>
      <c r="C424" s="4" t="str">
        <f t="shared" si="1"/>
        <v>IFALXNZB.4.3</v>
      </c>
      <c r="D424" s="3" t="s">
        <v>5070</v>
      </c>
      <c r="E424" s="3" t="s">
        <v>5070</v>
      </c>
      <c r="F424" s="3" t="s">
        <v>4735</v>
      </c>
      <c r="G424" s="3" t="s">
        <v>22</v>
      </c>
      <c r="H424" s="3" t="s">
        <v>22</v>
      </c>
      <c r="I424" s="3" t="s">
        <v>22</v>
      </c>
      <c r="J424" s="3" t="s">
        <v>22</v>
      </c>
      <c r="K424" s="3" t="s">
        <v>22</v>
      </c>
      <c r="L424" s="4"/>
      <c r="M424" s="3">
        <v>10.0</v>
      </c>
      <c r="N424" s="3">
        <v>10.0</v>
      </c>
      <c r="O424" s="3" t="s">
        <v>22</v>
      </c>
      <c r="P424" s="3" t="s">
        <v>22</v>
      </c>
      <c r="Q424" s="3" t="s">
        <v>22</v>
      </c>
      <c r="R424" s="3" t="s">
        <v>22</v>
      </c>
      <c r="S424" s="3">
        <v>0.35</v>
      </c>
      <c r="T424" s="4"/>
      <c r="U424" s="3" t="s">
        <v>22</v>
      </c>
      <c r="V424" s="3" t="s">
        <v>22</v>
      </c>
      <c r="W424" s="3" t="s">
        <v>22</v>
      </c>
      <c r="X424" s="3" t="s">
        <v>22</v>
      </c>
      <c r="Y424" s="3" t="s">
        <v>22</v>
      </c>
      <c r="Z424" s="3" t="s">
        <v>22</v>
      </c>
      <c r="AA424" s="4"/>
      <c r="AB424" s="3" t="s">
        <v>5071</v>
      </c>
      <c r="AC424" s="3" t="s">
        <v>4837</v>
      </c>
      <c r="AD424" s="4"/>
      <c r="AE424" s="3" t="s">
        <v>4735</v>
      </c>
      <c r="AF424" s="3" t="s">
        <v>22</v>
      </c>
      <c r="AG424" s="3" t="s">
        <v>22</v>
      </c>
      <c r="AH424" s="3" t="s">
        <v>22</v>
      </c>
      <c r="AI424" s="3" t="s">
        <v>22</v>
      </c>
      <c r="AJ424" s="3" t="s">
        <v>22</v>
      </c>
      <c r="AK424" s="4"/>
      <c r="AL424" s="3" t="s">
        <v>22</v>
      </c>
      <c r="AM424" s="3" t="s">
        <v>22</v>
      </c>
      <c r="AN424" s="3">
        <v>1.51</v>
      </c>
      <c r="AO424" s="3" t="s">
        <v>22</v>
      </c>
      <c r="AP424" s="3" t="s">
        <v>22</v>
      </c>
      <c r="AQ424" s="4"/>
      <c r="AR424" s="3" t="s">
        <v>4736</v>
      </c>
      <c r="AS424" s="87" t="s">
        <v>5072</v>
      </c>
      <c r="AT424" s="87" t="s">
        <v>22</v>
      </c>
    </row>
    <row r="425">
      <c r="A425" s="3" t="s">
        <v>4217</v>
      </c>
      <c r="B425" s="147" t="str">
        <f> VLOOKUP($A425,datasets!$A:$B,2,0)</f>
        <v>Mölg and Bolch 2017, Remote Sensing (IFALXNZB)</v>
      </c>
      <c r="C425" s="4" t="str">
        <f t="shared" si="1"/>
        <v>IFALXNZB.5.1</v>
      </c>
      <c r="D425" s="3" t="s">
        <v>5070</v>
      </c>
      <c r="E425" s="3" t="s">
        <v>5070</v>
      </c>
      <c r="F425" s="3" t="s">
        <v>4735</v>
      </c>
      <c r="G425" s="3" t="s">
        <v>22</v>
      </c>
      <c r="H425" s="3" t="s">
        <v>22</v>
      </c>
      <c r="I425" s="3" t="s">
        <v>22</v>
      </c>
      <c r="J425" s="3" t="s">
        <v>22</v>
      </c>
      <c r="K425" s="3" t="s">
        <v>22</v>
      </c>
      <c r="L425" s="4"/>
      <c r="M425" s="3">
        <v>27.0</v>
      </c>
      <c r="N425" s="3">
        <v>27.0</v>
      </c>
      <c r="O425" s="3" t="s">
        <v>22</v>
      </c>
      <c r="P425" s="3" t="s">
        <v>22</v>
      </c>
      <c r="Q425" s="3" t="s">
        <v>22</v>
      </c>
      <c r="R425" s="3" t="s">
        <v>22</v>
      </c>
      <c r="S425" s="3">
        <v>2.06</v>
      </c>
      <c r="T425" s="4"/>
      <c r="U425" s="3" t="s">
        <v>22</v>
      </c>
      <c r="V425" s="3" t="s">
        <v>22</v>
      </c>
      <c r="W425" s="3" t="s">
        <v>22</v>
      </c>
      <c r="X425" s="3" t="s">
        <v>22</v>
      </c>
      <c r="Y425" s="3" t="s">
        <v>22</v>
      </c>
      <c r="Z425" s="3" t="s">
        <v>22</v>
      </c>
      <c r="AA425" s="4"/>
      <c r="AB425" s="3" t="s">
        <v>5071</v>
      </c>
      <c r="AC425" s="3" t="s">
        <v>4837</v>
      </c>
      <c r="AD425" s="4"/>
      <c r="AE425" s="3" t="s">
        <v>4735</v>
      </c>
      <c r="AF425" s="3" t="s">
        <v>22</v>
      </c>
      <c r="AG425" s="3" t="s">
        <v>22</v>
      </c>
      <c r="AH425" s="3" t="s">
        <v>22</v>
      </c>
      <c r="AI425" s="3" t="s">
        <v>22</v>
      </c>
      <c r="AJ425" s="3" t="s">
        <v>22</v>
      </c>
      <c r="AK425" s="4"/>
      <c r="AL425" s="3" t="s">
        <v>22</v>
      </c>
      <c r="AM425" s="3" t="s">
        <v>22</v>
      </c>
      <c r="AN425" s="3">
        <v>1.42</v>
      </c>
      <c r="AO425" s="3" t="s">
        <v>22</v>
      </c>
      <c r="AP425" s="3" t="s">
        <v>22</v>
      </c>
      <c r="AQ425" s="4"/>
      <c r="AR425" s="3" t="s">
        <v>4736</v>
      </c>
      <c r="AS425" s="87" t="s">
        <v>5072</v>
      </c>
      <c r="AT425" s="87" t="s">
        <v>22</v>
      </c>
    </row>
    <row r="426">
      <c r="A426" s="3" t="s">
        <v>4217</v>
      </c>
      <c r="B426" s="147" t="str">
        <f> VLOOKUP($A426,datasets!$A:$B,2,0)</f>
        <v>Mölg and Bolch 2017, Remote Sensing (IFALXNZB)</v>
      </c>
      <c r="C426" s="4" t="str">
        <f t="shared" si="1"/>
        <v>IFALXNZB.5.2</v>
      </c>
      <c r="D426" s="3" t="s">
        <v>5070</v>
      </c>
      <c r="E426" s="3" t="s">
        <v>5070</v>
      </c>
      <c r="F426" s="3" t="s">
        <v>4735</v>
      </c>
      <c r="G426" s="3" t="s">
        <v>22</v>
      </c>
      <c r="H426" s="3" t="s">
        <v>22</v>
      </c>
      <c r="I426" s="3" t="s">
        <v>22</v>
      </c>
      <c r="J426" s="3" t="s">
        <v>22</v>
      </c>
      <c r="K426" s="3" t="s">
        <v>22</v>
      </c>
      <c r="L426" s="4"/>
      <c r="M426" s="3">
        <v>16.0</v>
      </c>
      <c r="N426" s="3">
        <v>16.0</v>
      </c>
      <c r="O426" s="3" t="s">
        <v>22</v>
      </c>
      <c r="P426" s="3" t="s">
        <v>22</v>
      </c>
      <c r="Q426" s="3" t="s">
        <v>22</v>
      </c>
      <c r="R426" s="3" t="s">
        <v>22</v>
      </c>
      <c r="S426" s="3">
        <v>0.25</v>
      </c>
      <c r="T426" s="4"/>
      <c r="U426" s="3" t="s">
        <v>22</v>
      </c>
      <c r="V426" s="3" t="s">
        <v>22</v>
      </c>
      <c r="W426" s="3" t="s">
        <v>22</v>
      </c>
      <c r="X426" s="3" t="s">
        <v>22</v>
      </c>
      <c r="Y426" s="3" t="s">
        <v>22</v>
      </c>
      <c r="Z426" s="3" t="s">
        <v>22</v>
      </c>
      <c r="AA426" s="4"/>
      <c r="AB426" s="3" t="s">
        <v>5071</v>
      </c>
      <c r="AC426" s="3" t="s">
        <v>4837</v>
      </c>
      <c r="AD426" s="4"/>
      <c r="AE426" s="3" t="s">
        <v>4735</v>
      </c>
      <c r="AF426" s="3" t="s">
        <v>22</v>
      </c>
      <c r="AG426" s="3" t="s">
        <v>22</v>
      </c>
      <c r="AH426" s="3" t="s">
        <v>22</v>
      </c>
      <c r="AI426" s="3" t="s">
        <v>22</v>
      </c>
      <c r="AJ426" s="3" t="s">
        <v>22</v>
      </c>
      <c r="AK426" s="4"/>
      <c r="AL426" s="3" t="s">
        <v>22</v>
      </c>
      <c r="AM426" s="3" t="s">
        <v>22</v>
      </c>
      <c r="AN426" s="3">
        <v>1.65</v>
      </c>
      <c r="AO426" s="3" t="s">
        <v>22</v>
      </c>
      <c r="AP426" s="3" t="s">
        <v>22</v>
      </c>
      <c r="AQ426" s="4"/>
      <c r="AR426" s="3" t="s">
        <v>4736</v>
      </c>
      <c r="AS426" s="87" t="s">
        <v>5072</v>
      </c>
      <c r="AT426" s="87" t="s">
        <v>22</v>
      </c>
    </row>
    <row r="427">
      <c r="A427" s="3" t="s">
        <v>4217</v>
      </c>
      <c r="B427" s="147" t="str">
        <f> VLOOKUP($A427,datasets!$A:$B,2,0)</f>
        <v>Mölg and Bolch 2017, Remote Sensing (IFALXNZB)</v>
      </c>
      <c r="C427" s="4" t="str">
        <f t="shared" si="1"/>
        <v>IFALXNZB.5.3</v>
      </c>
      <c r="D427" s="3" t="s">
        <v>5070</v>
      </c>
      <c r="E427" s="3" t="s">
        <v>5070</v>
      </c>
      <c r="F427" s="3" t="s">
        <v>4735</v>
      </c>
      <c r="G427" s="3" t="s">
        <v>22</v>
      </c>
      <c r="H427" s="3" t="s">
        <v>22</v>
      </c>
      <c r="I427" s="3" t="s">
        <v>22</v>
      </c>
      <c r="J427" s="3" t="s">
        <v>22</v>
      </c>
      <c r="K427" s="3" t="s">
        <v>22</v>
      </c>
      <c r="L427" s="4"/>
      <c r="M427" s="3">
        <v>13.0</v>
      </c>
      <c r="N427" s="3">
        <v>13.0</v>
      </c>
      <c r="O427" s="3" t="s">
        <v>22</v>
      </c>
      <c r="P427" s="3" t="s">
        <v>22</v>
      </c>
      <c r="Q427" s="3" t="s">
        <v>22</v>
      </c>
      <c r="R427" s="3" t="s">
        <v>22</v>
      </c>
      <c r="S427" s="3">
        <v>1.64</v>
      </c>
      <c r="T427" s="4"/>
      <c r="U427" s="3" t="s">
        <v>22</v>
      </c>
      <c r="V427" s="3" t="s">
        <v>22</v>
      </c>
      <c r="W427" s="3" t="s">
        <v>22</v>
      </c>
      <c r="X427" s="3" t="s">
        <v>22</v>
      </c>
      <c r="Y427" s="3" t="s">
        <v>22</v>
      </c>
      <c r="Z427" s="3" t="s">
        <v>22</v>
      </c>
      <c r="AA427" s="4"/>
      <c r="AB427" s="3" t="s">
        <v>5071</v>
      </c>
      <c r="AC427" s="3" t="s">
        <v>4837</v>
      </c>
      <c r="AD427" s="4"/>
      <c r="AE427" s="3" t="s">
        <v>4735</v>
      </c>
      <c r="AF427" s="3" t="s">
        <v>22</v>
      </c>
      <c r="AG427" s="3" t="s">
        <v>22</v>
      </c>
      <c r="AH427" s="3" t="s">
        <v>22</v>
      </c>
      <c r="AI427" s="3" t="s">
        <v>22</v>
      </c>
      <c r="AJ427" s="3" t="s">
        <v>22</v>
      </c>
      <c r="AK427" s="4"/>
      <c r="AL427" s="3" t="s">
        <v>22</v>
      </c>
      <c r="AM427" s="3" t="s">
        <v>22</v>
      </c>
      <c r="AN427" s="3">
        <v>1.78</v>
      </c>
      <c r="AO427" s="3" t="s">
        <v>22</v>
      </c>
      <c r="AP427" s="3" t="s">
        <v>22</v>
      </c>
      <c r="AQ427" s="4"/>
      <c r="AR427" s="3" t="s">
        <v>4736</v>
      </c>
      <c r="AS427" s="87" t="s">
        <v>5072</v>
      </c>
      <c r="AT427" s="87" t="s">
        <v>22</v>
      </c>
    </row>
    <row r="428">
      <c r="A428" s="3" t="s">
        <v>4218</v>
      </c>
      <c r="B428" s="147" t="str">
        <f> VLOOKUP($A428,datasets!$A:$B,2,0)</f>
        <v>Mölg and Bolch 2017, Remote Sensing (IFALXNZB)</v>
      </c>
      <c r="C428" s="4" t="str">
        <f t="shared" si="1"/>
        <v>IFALXNZB.6.1</v>
      </c>
      <c r="D428" s="3" t="s">
        <v>5070</v>
      </c>
      <c r="E428" s="3" t="s">
        <v>5070</v>
      </c>
      <c r="F428" s="3" t="s">
        <v>4735</v>
      </c>
      <c r="G428" s="3" t="s">
        <v>22</v>
      </c>
      <c r="H428" s="3" t="s">
        <v>22</v>
      </c>
      <c r="I428" s="3" t="s">
        <v>22</v>
      </c>
      <c r="J428" s="3" t="s">
        <v>22</v>
      </c>
      <c r="K428" s="3" t="s">
        <v>22</v>
      </c>
      <c r="L428" s="4"/>
      <c r="M428" s="3">
        <v>30.0</v>
      </c>
      <c r="N428" s="3">
        <v>30.0</v>
      </c>
      <c r="O428" s="3" t="s">
        <v>22</v>
      </c>
      <c r="P428" s="3" t="s">
        <v>22</v>
      </c>
      <c r="Q428" s="3" t="s">
        <v>22</v>
      </c>
      <c r="R428" s="3" t="s">
        <v>22</v>
      </c>
      <c r="S428" s="3">
        <v>2.27</v>
      </c>
      <c r="T428" s="4"/>
      <c r="U428" s="3" t="s">
        <v>22</v>
      </c>
      <c r="V428" s="3" t="s">
        <v>22</v>
      </c>
      <c r="W428" s="3" t="s">
        <v>22</v>
      </c>
      <c r="X428" s="3" t="s">
        <v>22</v>
      </c>
      <c r="Y428" s="3" t="s">
        <v>22</v>
      </c>
      <c r="Z428" s="3" t="s">
        <v>22</v>
      </c>
      <c r="AA428" s="4"/>
      <c r="AB428" s="3" t="s">
        <v>5071</v>
      </c>
      <c r="AC428" s="3" t="s">
        <v>4837</v>
      </c>
      <c r="AD428" s="4"/>
      <c r="AE428" s="3" t="s">
        <v>4735</v>
      </c>
      <c r="AF428" s="3" t="s">
        <v>22</v>
      </c>
      <c r="AG428" s="3" t="s">
        <v>22</v>
      </c>
      <c r="AH428" s="3" t="s">
        <v>22</v>
      </c>
      <c r="AI428" s="3" t="s">
        <v>22</v>
      </c>
      <c r="AJ428" s="3" t="s">
        <v>22</v>
      </c>
      <c r="AK428" s="4"/>
      <c r="AL428" s="3" t="s">
        <v>22</v>
      </c>
      <c r="AM428" s="3" t="s">
        <v>22</v>
      </c>
      <c r="AN428" s="3">
        <v>5.55</v>
      </c>
      <c r="AO428" s="3" t="s">
        <v>22</v>
      </c>
      <c r="AP428" s="3" t="s">
        <v>22</v>
      </c>
      <c r="AQ428" s="4"/>
      <c r="AR428" s="3" t="s">
        <v>4736</v>
      </c>
      <c r="AS428" s="87" t="s">
        <v>5072</v>
      </c>
      <c r="AT428" s="87" t="s">
        <v>22</v>
      </c>
    </row>
    <row r="429">
      <c r="A429" s="3" t="s">
        <v>4218</v>
      </c>
      <c r="B429" s="147" t="str">
        <f> VLOOKUP($A429,datasets!$A:$B,2,0)</f>
        <v>Mölg and Bolch 2017, Remote Sensing (IFALXNZB)</v>
      </c>
      <c r="C429" s="4" t="str">
        <f t="shared" si="1"/>
        <v>IFALXNZB.6.2</v>
      </c>
      <c r="D429" s="3" t="s">
        <v>5070</v>
      </c>
      <c r="E429" s="3" t="s">
        <v>5070</v>
      </c>
      <c r="F429" s="3" t="s">
        <v>4735</v>
      </c>
      <c r="G429" s="3" t="s">
        <v>22</v>
      </c>
      <c r="H429" s="3" t="s">
        <v>22</v>
      </c>
      <c r="I429" s="3" t="s">
        <v>22</v>
      </c>
      <c r="J429" s="3" t="s">
        <v>22</v>
      </c>
      <c r="K429" s="3" t="s">
        <v>22</v>
      </c>
      <c r="L429" s="4"/>
      <c r="M429" s="3">
        <v>25.0</v>
      </c>
      <c r="N429" s="3">
        <v>25.0</v>
      </c>
      <c r="O429" s="3" t="s">
        <v>22</v>
      </c>
      <c r="P429" s="3" t="s">
        <v>22</v>
      </c>
      <c r="Q429" s="3" t="s">
        <v>22</v>
      </c>
      <c r="R429" s="3" t="s">
        <v>22</v>
      </c>
      <c r="S429" s="3">
        <v>1.68</v>
      </c>
      <c r="T429" s="4"/>
      <c r="U429" s="3" t="s">
        <v>22</v>
      </c>
      <c r="V429" s="3" t="s">
        <v>22</v>
      </c>
      <c r="W429" s="3" t="s">
        <v>22</v>
      </c>
      <c r="X429" s="3" t="s">
        <v>22</v>
      </c>
      <c r="Y429" s="3" t="s">
        <v>22</v>
      </c>
      <c r="Z429" s="3" t="s">
        <v>22</v>
      </c>
      <c r="AA429" s="4"/>
      <c r="AB429" s="3" t="s">
        <v>5071</v>
      </c>
      <c r="AC429" s="3" t="s">
        <v>4837</v>
      </c>
      <c r="AD429" s="4"/>
      <c r="AE429" s="3" t="s">
        <v>4735</v>
      </c>
      <c r="AF429" s="3" t="s">
        <v>22</v>
      </c>
      <c r="AG429" s="3" t="s">
        <v>22</v>
      </c>
      <c r="AH429" s="3" t="s">
        <v>22</v>
      </c>
      <c r="AI429" s="3" t="s">
        <v>22</v>
      </c>
      <c r="AJ429" s="3" t="s">
        <v>22</v>
      </c>
      <c r="AK429" s="4"/>
      <c r="AL429" s="3" t="s">
        <v>22</v>
      </c>
      <c r="AM429" s="3" t="s">
        <v>22</v>
      </c>
      <c r="AN429" s="3">
        <v>1.9</v>
      </c>
      <c r="AO429" s="3" t="s">
        <v>22</v>
      </c>
      <c r="AP429" s="3" t="s">
        <v>22</v>
      </c>
      <c r="AQ429" s="4"/>
      <c r="AR429" s="3" t="s">
        <v>4736</v>
      </c>
      <c r="AS429" s="87" t="s">
        <v>5072</v>
      </c>
      <c r="AT429" s="87" t="s">
        <v>22</v>
      </c>
    </row>
    <row r="430">
      <c r="A430" s="3" t="s">
        <v>4218</v>
      </c>
      <c r="B430" s="147" t="str">
        <f> VLOOKUP($A430,datasets!$A:$B,2,0)</f>
        <v>Mölg and Bolch 2017, Remote Sensing (IFALXNZB)</v>
      </c>
      <c r="C430" s="4" t="str">
        <f t="shared" si="1"/>
        <v>IFALXNZB.6.3</v>
      </c>
      <c r="D430" s="3" t="s">
        <v>5070</v>
      </c>
      <c r="E430" s="3" t="s">
        <v>5070</v>
      </c>
      <c r="F430" s="3" t="s">
        <v>4735</v>
      </c>
      <c r="G430" s="3" t="s">
        <v>22</v>
      </c>
      <c r="H430" s="3" t="s">
        <v>22</v>
      </c>
      <c r="I430" s="3" t="s">
        <v>22</v>
      </c>
      <c r="J430" s="3" t="s">
        <v>22</v>
      </c>
      <c r="K430" s="3" t="s">
        <v>22</v>
      </c>
      <c r="L430" s="4"/>
      <c r="M430" s="3">
        <v>21.0</v>
      </c>
      <c r="N430" s="3">
        <v>21.0</v>
      </c>
      <c r="O430" s="3" t="s">
        <v>22</v>
      </c>
      <c r="P430" s="3" t="s">
        <v>22</v>
      </c>
      <c r="Q430" s="3" t="s">
        <v>22</v>
      </c>
      <c r="R430" s="3" t="s">
        <v>22</v>
      </c>
      <c r="S430" s="3">
        <v>5.05</v>
      </c>
      <c r="T430" s="4"/>
      <c r="U430" s="3" t="s">
        <v>22</v>
      </c>
      <c r="V430" s="3" t="s">
        <v>22</v>
      </c>
      <c r="W430" s="3" t="s">
        <v>22</v>
      </c>
      <c r="X430" s="3" t="s">
        <v>22</v>
      </c>
      <c r="Y430" s="3" t="s">
        <v>22</v>
      </c>
      <c r="Z430" s="3" t="s">
        <v>22</v>
      </c>
      <c r="AA430" s="4"/>
      <c r="AB430" s="3" t="s">
        <v>5071</v>
      </c>
      <c r="AC430" s="3" t="s">
        <v>4837</v>
      </c>
      <c r="AD430" s="4"/>
      <c r="AE430" s="3" t="s">
        <v>4735</v>
      </c>
      <c r="AF430" s="3" t="s">
        <v>22</v>
      </c>
      <c r="AG430" s="3" t="s">
        <v>22</v>
      </c>
      <c r="AH430" s="3" t="s">
        <v>22</v>
      </c>
      <c r="AI430" s="3" t="s">
        <v>22</v>
      </c>
      <c r="AJ430" s="3" t="s">
        <v>22</v>
      </c>
      <c r="AK430" s="4"/>
      <c r="AL430" s="3" t="s">
        <v>22</v>
      </c>
      <c r="AM430" s="3" t="s">
        <v>22</v>
      </c>
      <c r="AN430" s="3">
        <v>1.19</v>
      </c>
      <c r="AO430" s="3" t="s">
        <v>22</v>
      </c>
      <c r="AP430" s="3" t="s">
        <v>22</v>
      </c>
      <c r="AQ430" s="4"/>
      <c r="AR430" s="3" t="s">
        <v>4736</v>
      </c>
      <c r="AS430" s="87" t="s">
        <v>5072</v>
      </c>
      <c r="AT430" s="87" t="s">
        <v>22</v>
      </c>
    </row>
    <row r="431">
      <c r="A431" s="3" t="s">
        <v>4219</v>
      </c>
      <c r="B431" s="147" t="str">
        <f> VLOOKUP($A431,datasets!$A:$B,2,0)</f>
        <v>Mölg and Bolch 2017, Remote Sensing (IFALXNZB)</v>
      </c>
      <c r="C431" s="4" t="str">
        <f t="shared" si="1"/>
        <v>IFALXNZB.7.1</v>
      </c>
      <c r="D431" s="3" t="s">
        <v>5070</v>
      </c>
      <c r="E431" s="3" t="s">
        <v>5070</v>
      </c>
      <c r="F431" s="3" t="s">
        <v>4735</v>
      </c>
      <c r="G431" s="3" t="s">
        <v>22</v>
      </c>
      <c r="H431" s="3" t="s">
        <v>22</v>
      </c>
      <c r="I431" s="3" t="s">
        <v>22</v>
      </c>
      <c r="J431" s="3" t="s">
        <v>22</v>
      </c>
      <c r="K431" s="3" t="s">
        <v>22</v>
      </c>
      <c r="L431" s="4"/>
      <c r="M431" s="3">
        <v>16.0</v>
      </c>
      <c r="N431" s="3">
        <v>16.0</v>
      </c>
      <c r="O431" s="3" t="s">
        <v>22</v>
      </c>
      <c r="P431" s="3" t="s">
        <v>22</v>
      </c>
      <c r="Q431" s="3" t="s">
        <v>22</v>
      </c>
      <c r="R431" s="3" t="s">
        <v>22</v>
      </c>
      <c r="S431" s="3">
        <v>0.44</v>
      </c>
      <c r="T431" s="4"/>
      <c r="U431" s="3" t="s">
        <v>22</v>
      </c>
      <c r="V431" s="3" t="s">
        <v>22</v>
      </c>
      <c r="W431" s="3" t="s">
        <v>22</v>
      </c>
      <c r="X431" s="3" t="s">
        <v>22</v>
      </c>
      <c r="Y431" s="3" t="s">
        <v>22</v>
      </c>
      <c r="Z431" s="3" t="s">
        <v>22</v>
      </c>
      <c r="AA431" s="4"/>
      <c r="AB431" s="3" t="s">
        <v>5071</v>
      </c>
      <c r="AC431" s="3" t="s">
        <v>4837</v>
      </c>
      <c r="AD431" s="4"/>
      <c r="AE431" s="3" t="s">
        <v>4735</v>
      </c>
      <c r="AF431" s="3" t="s">
        <v>22</v>
      </c>
      <c r="AG431" s="3" t="s">
        <v>22</v>
      </c>
      <c r="AH431" s="3" t="s">
        <v>22</v>
      </c>
      <c r="AI431" s="3" t="s">
        <v>22</v>
      </c>
      <c r="AJ431" s="3" t="s">
        <v>22</v>
      </c>
      <c r="AK431" s="4"/>
      <c r="AL431" s="3" t="s">
        <v>22</v>
      </c>
      <c r="AM431" s="3" t="s">
        <v>22</v>
      </c>
      <c r="AN431" s="3">
        <v>3.33</v>
      </c>
      <c r="AO431" s="3" t="s">
        <v>22</v>
      </c>
      <c r="AP431" s="3" t="s">
        <v>22</v>
      </c>
      <c r="AQ431" s="4"/>
      <c r="AR431" s="3" t="s">
        <v>4736</v>
      </c>
      <c r="AS431" s="87" t="s">
        <v>5072</v>
      </c>
      <c r="AT431" s="87" t="s">
        <v>22</v>
      </c>
    </row>
    <row r="432">
      <c r="A432" s="3" t="s">
        <v>4219</v>
      </c>
      <c r="B432" s="147" t="str">
        <f> VLOOKUP($A432,datasets!$A:$B,2,0)</f>
        <v>Mölg and Bolch 2017, Remote Sensing (IFALXNZB)</v>
      </c>
      <c r="C432" s="4" t="str">
        <f t="shared" si="1"/>
        <v>IFALXNZB.7.2</v>
      </c>
      <c r="D432" s="3" t="s">
        <v>5070</v>
      </c>
      <c r="E432" s="3" t="s">
        <v>5070</v>
      </c>
      <c r="F432" s="3" t="s">
        <v>4735</v>
      </c>
      <c r="G432" s="3" t="s">
        <v>22</v>
      </c>
      <c r="H432" s="3" t="s">
        <v>22</v>
      </c>
      <c r="I432" s="3" t="s">
        <v>22</v>
      </c>
      <c r="J432" s="3" t="s">
        <v>22</v>
      </c>
      <c r="K432" s="3" t="s">
        <v>22</v>
      </c>
      <c r="L432" s="4"/>
      <c r="M432" s="3">
        <v>12.0</v>
      </c>
      <c r="N432" s="3">
        <v>12.0</v>
      </c>
      <c r="O432" s="3" t="s">
        <v>22</v>
      </c>
      <c r="P432" s="3" t="s">
        <v>22</v>
      </c>
      <c r="Q432" s="3" t="s">
        <v>22</v>
      </c>
      <c r="R432" s="3" t="s">
        <v>22</v>
      </c>
      <c r="S432" s="3">
        <v>0.35</v>
      </c>
      <c r="T432" s="4"/>
      <c r="U432" s="3" t="s">
        <v>22</v>
      </c>
      <c r="V432" s="3" t="s">
        <v>22</v>
      </c>
      <c r="W432" s="3" t="s">
        <v>22</v>
      </c>
      <c r="X432" s="3" t="s">
        <v>22</v>
      </c>
      <c r="Y432" s="3" t="s">
        <v>22</v>
      </c>
      <c r="Z432" s="3" t="s">
        <v>22</v>
      </c>
      <c r="AA432" s="4"/>
      <c r="AB432" s="3" t="s">
        <v>5071</v>
      </c>
      <c r="AC432" s="3" t="s">
        <v>4837</v>
      </c>
      <c r="AD432" s="4"/>
      <c r="AE432" s="3" t="s">
        <v>4735</v>
      </c>
      <c r="AF432" s="3" t="s">
        <v>22</v>
      </c>
      <c r="AG432" s="3" t="s">
        <v>22</v>
      </c>
      <c r="AH432" s="3" t="s">
        <v>22</v>
      </c>
      <c r="AI432" s="3" t="s">
        <v>22</v>
      </c>
      <c r="AJ432" s="3" t="s">
        <v>22</v>
      </c>
      <c r="AK432" s="4"/>
      <c r="AL432" s="3" t="s">
        <v>22</v>
      </c>
      <c r="AM432" s="3" t="s">
        <v>22</v>
      </c>
      <c r="AN432" s="3">
        <v>0.77</v>
      </c>
      <c r="AO432" s="3" t="s">
        <v>22</v>
      </c>
      <c r="AP432" s="3" t="s">
        <v>22</v>
      </c>
      <c r="AQ432" s="4"/>
      <c r="AR432" s="3" t="s">
        <v>4736</v>
      </c>
      <c r="AS432" s="87" t="s">
        <v>5072</v>
      </c>
      <c r="AT432" s="87" t="s">
        <v>22</v>
      </c>
    </row>
    <row r="433">
      <c r="A433" s="3" t="s">
        <v>4220</v>
      </c>
      <c r="B433" s="147" t="str">
        <f> VLOOKUP($A433,datasets!$A:$B,2,0)</f>
        <v>Mölg and Bolch 2017, Remote Sensing (IFALXNZB)</v>
      </c>
      <c r="C433" s="4" t="str">
        <f t="shared" si="1"/>
        <v>IFALXNZB.8.1</v>
      </c>
      <c r="D433" s="3" t="s">
        <v>5070</v>
      </c>
      <c r="E433" s="3" t="s">
        <v>5070</v>
      </c>
      <c r="F433" s="3" t="s">
        <v>4735</v>
      </c>
      <c r="G433" s="3" t="s">
        <v>22</v>
      </c>
      <c r="H433" s="3" t="s">
        <v>22</v>
      </c>
      <c r="I433" s="3" t="s">
        <v>22</v>
      </c>
      <c r="J433" s="3" t="s">
        <v>22</v>
      </c>
      <c r="K433" s="3" t="s">
        <v>22</v>
      </c>
      <c r="L433" s="4"/>
      <c r="M433" s="3">
        <v>23.0</v>
      </c>
      <c r="N433" s="3">
        <v>23.0</v>
      </c>
      <c r="O433" s="3" t="s">
        <v>22</v>
      </c>
      <c r="P433" s="3" t="s">
        <v>22</v>
      </c>
      <c r="Q433" s="3" t="s">
        <v>22</v>
      </c>
      <c r="R433" s="3" t="s">
        <v>22</v>
      </c>
      <c r="S433" s="3">
        <v>1.05</v>
      </c>
      <c r="T433" s="4"/>
      <c r="U433" s="3" t="s">
        <v>22</v>
      </c>
      <c r="V433" s="3" t="s">
        <v>22</v>
      </c>
      <c r="W433" s="3" t="s">
        <v>22</v>
      </c>
      <c r="X433" s="3" t="s">
        <v>22</v>
      </c>
      <c r="Y433" s="3" t="s">
        <v>22</v>
      </c>
      <c r="Z433" s="3" t="s">
        <v>22</v>
      </c>
      <c r="AA433" s="4"/>
      <c r="AB433" s="3" t="s">
        <v>5071</v>
      </c>
      <c r="AC433" s="3" t="s">
        <v>4837</v>
      </c>
      <c r="AD433" s="4"/>
      <c r="AE433" s="3" t="s">
        <v>4735</v>
      </c>
      <c r="AF433" s="3" t="s">
        <v>22</v>
      </c>
      <c r="AG433" s="3" t="s">
        <v>22</v>
      </c>
      <c r="AH433" s="3" t="s">
        <v>22</v>
      </c>
      <c r="AI433" s="3" t="s">
        <v>22</v>
      </c>
      <c r="AJ433" s="3" t="s">
        <v>22</v>
      </c>
      <c r="AK433" s="4"/>
      <c r="AL433" s="3" t="s">
        <v>22</v>
      </c>
      <c r="AM433" s="3" t="s">
        <v>22</v>
      </c>
      <c r="AN433" s="3">
        <v>1.53</v>
      </c>
      <c r="AO433" s="3" t="s">
        <v>22</v>
      </c>
      <c r="AP433" s="3" t="s">
        <v>22</v>
      </c>
      <c r="AQ433" s="4"/>
      <c r="AR433" s="3" t="s">
        <v>4736</v>
      </c>
      <c r="AS433" s="87" t="s">
        <v>5072</v>
      </c>
      <c r="AT433" s="87" t="s">
        <v>22</v>
      </c>
    </row>
    <row r="434">
      <c r="A434" s="3" t="s">
        <v>4220</v>
      </c>
      <c r="B434" s="147" t="str">
        <f> VLOOKUP($A434,datasets!$A:$B,2,0)</f>
        <v>Mölg and Bolch 2017, Remote Sensing (IFALXNZB)</v>
      </c>
      <c r="C434" s="4" t="str">
        <f t="shared" si="1"/>
        <v>IFALXNZB.8.2</v>
      </c>
      <c r="D434" s="3" t="s">
        <v>5070</v>
      </c>
      <c r="E434" s="3" t="s">
        <v>5070</v>
      </c>
      <c r="F434" s="3" t="s">
        <v>4735</v>
      </c>
      <c r="G434" s="3" t="s">
        <v>22</v>
      </c>
      <c r="H434" s="3" t="s">
        <v>22</v>
      </c>
      <c r="I434" s="3" t="s">
        <v>22</v>
      </c>
      <c r="J434" s="3" t="s">
        <v>22</v>
      </c>
      <c r="K434" s="3" t="s">
        <v>22</v>
      </c>
      <c r="L434" s="4"/>
      <c r="M434" s="3">
        <v>28.0</v>
      </c>
      <c r="N434" s="3">
        <v>28.0</v>
      </c>
      <c r="O434" s="3" t="s">
        <v>22</v>
      </c>
      <c r="P434" s="3" t="s">
        <v>22</v>
      </c>
      <c r="Q434" s="3" t="s">
        <v>22</v>
      </c>
      <c r="R434" s="3" t="s">
        <v>22</v>
      </c>
      <c r="S434" s="3">
        <v>3.61</v>
      </c>
      <c r="T434" s="4"/>
      <c r="U434" s="3" t="s">
        <v>22</v>
      </c>
      <c r="V434" s="3" t="s">
        <v>22</v>
      </c>
      <c r="W434" s="3" t="s">
        <v>22</v>
      </c>
      <c r="X434" s="3" t="s">
        <v>22</v>
      </c>
      <c r="Y434" s="3" t="s">
        <v>22</v>
      </c>
      <c r="Z434" s="3" t="s">
        <v>22</v>
      </c>
      <c r="AA434" s="4"/>
      <c r="AB434" s="3" t="s">
        <v>5071</v>
      </c>
      <c r="AC434" s="3" t="s">
        <v>4837</v>
      </c>
      <c r="AD434" s="4"/>
      <c r="AE434" s="3" t="s">
        <v>4735</v>
      </c>
      <c r="AF434" s="3" t="s">
        <v>22</v>
      </c>
      <c r="AG434" s="3" t="s">
        <v>22</v>
      </c>
      <c r="AH434" s="3" t="s">
        <v>22</v>
      </c>
      <c r="AI434" s="3" t="s">
        <v>22</v>
      </c>
      <c r="AJ434" s="3" t="s">
        <v>22</v>
      </c>
      <c r="AK434" s="4"/>
      <c r="AL434" s="3" t="s">
        <v>22</v>
      </c>
      <c r="AM434" s="3" t="s">
        <v>22</v>
      </c>
      <c r="AN434" s="3">
        <v>1.39</v>
      </c>
      <c r="AO434" s="3" t="s">
        <v>22</v>
      </c>
      <c r="AP434" s="3" t="s">
        <v>22</v>
      </c>
      <c r="AQ434" s="4"/>
      <c r="AR434" s="3" t="s">
        <v>4736</v>
      </c>
      <c r="AS434" s="87" t="s">
        <v>5072</v>
      </c>
      <c r="AT434" s="87" t="s">
        <v>22</v>
      </c>
    </row>
    <row r="435">
      <c r="A435" s="3" t="s">
        <v>4220</v>
      </c>
      <c r="B435" s="147" t="str">
        <f> VLOOKUP($A435,datasets!$A:$B,2,0)</f>
        <v>Mölg and Bolch 2017, Remote Sensing (IFALXNZB)</v>
      </c>
      <c r="C435" s="4" t="str">
        <f t="shared" si="1"/>
        <v>IFALXNZB.8.3</v>
      </c>
      <c r="D435" s="3" t="s">
        <v>5070</v>
      </c>
      <c r="E435" s="3" t="s">
        <v>5070</v>
      </c>
      <c r="F435" s="3" t="s">
        <v>4735</v>
      </c>
      <c r="G435" s="3" t="s">
        <v>22</v>
      </c>
      <c r="H435" s="3" t="s">
        <v>22</v>
      </c>
      <c r="I435" s="3" t="s">
        <v>22</v>
      </c>
      <c r="J435" s="3" t="s">
        <v>22</v>
      </c>
      <c r="K435" s="3" t="s">
        <v>22</v>
      </c>
      <c r="L435" s="4"/>
      <c r="M435" s="3">
        <v>21.0</v>
      </c>
      <c r="N435" s="3">
        <v>21.0</v>
      </c>
      <c r="O435" s="3" t="s">
        <v>22</v>
      </c>
      <c r="P435" s="3" t="s">
        <v>22</v>
      </c>
      <c r="Q435" s="3" t="s">
        <v>22</v>
      </c>
      <c r="R435" s="3" t="s">
        <v>22</v>
      </c>
      <c r="S435" s="3">
        <v>2.17</v>
      </c>
      <c r="T435" s="4"/>
      <c r="U435" s="3" t="s">
        <v>22</v>
      </c>
      <c r="V435" s="3" t="s">
        <v>22</v>
      </c>
      <c r="W435" s="3" t="s">
        <v>22</v>
      </c>
      <c r="X435" s="3" t="s">
        <v>22</v>
      </c>
      <c r="Y435" s="3" t="s">
        <v>22</v>
      </c>
      <c r="Z435" s="3" t="s">
        <v>22</v>
      </c>
      <c r="AA435" s="4"/>
      <c r="AB435" s="3" t="s">
        <v>5071</v>
      </c>
      <c r="AC435" s="3" t="s">
        <v>4837</v>
      </c>
      <c r="AD435" s="4"/>
      <c r="AE435" s="3" t="s">
        <v>4735</v>
      </c>
      <c r="AF435" s="3" t="s">
        <v>22</v>
      </c>
      <c r="AG435" s="3" t="s">
        <v>22</v>
      </c>
      <c r="AH435" s="3" t="s">
        <v>22</v>
      </c>
      <c r="AI435" s="3" t="s">
        <v>22</v>
      </c>
      <c r="AJ435" s="3" t="s">
        <v>22</v>
      </c>
      <c r="AK435" s="4"/>
      <c r="AL435" s="3" t="s">
        <v>22</v>
      </c>
      <c r="AM435" s="3" t="s">
        <v>22</v>
      </c>
      <c r="AN435" s="3">
        <v>1.85</v>
      </c>
      <c r="AO435" s="3" t="s">
        <v>22</v>
      </c>
      <c r="AP435" s="3" t="s">
        <v>22</v>
      </c>
      <c r="AQ435" s="4"/>
      <c r="AR435" s="3" t="s">
        <v>4736</v>
      </c>
      <c r="AS435" s="87" t="s">
        <v>5072</v>
      </c>
      <c r="AT435" s="87" t="s">
        <v>22</v>
      </c>
    </row>
    <row r="436">
      <c r="A436" s="3" t="s">
        <v>4221</v>
      </c>
      <c r="B436" s="147" t="str">
        <f> VLOOKUP($A436,datasets!$A:$B,2,0)</f>
        <v>Mölg and Bolch 2017, Remote Sensing (IFALXNZB)</v>
      </c>
      <c r="C436" s="4" t="str">
        <f t="shared" si="1"/>
        <v>IFALXNZB.9.1</v>
      </c>
      <c r="D436" s="3" t="s">
        <v>5070</v>
      </c>
      <c r="E436" s="3" t="s">
        <v>5070</v>
      </c>
      <c r="F436" s="3" t="s">
        <v>4735</v>
      </c>
      <c r="G436" s="3" t="s">
        <v>22</v>
      </c>
      <c r="H436" s="3" t="s">
        <v>22</v>
      </c>
      <c r="I436" s="3" t="s">
        <v>22</v>
      </c>
      <c r="J436" s="3" t="s">
        <v>22</v>
      </c>
      <c r="K436" s="3" t="s">
        <v>22</v>
      </c>
      <c r="L436" s="4"/>
      <c r="M436" s="3">
        <v>21.0</v>
      </c>
      <c r="N436" s="3">
        <v>21.0</v>
      </c>
      <c r="O436" s="3" t="s">
        <v>22</v>
      </c>
      <c r="P436" s="3" t="s">
        <v>22</v>
      </c>
      <c r="Q436" s="3" t="s">
        <v>22</v>
      </c>
      <c r="R436" s="3" t="s">
        <v>22</v>
      </c>
      <c r="S436" s="3">
        <v>1.87</v>
      </c>
      <c r="T436" s="4"/>
      <c r="U436" s="3" t="s">
        <v>22</v>
      </c>
      <c r="V436" s="3" t="s">
        <v>22</v>
      </c>
      <c r="W436" s="3" t="s">
        <v>22</v>
      </c>
      <c r="X436" s="3" t="s">
        <v>22</v>
      </c>
      <c r="Y436" s="3" t="s">
        <v>22</v>
      </c>
      <c r="Z436" s="3" t="s">
        <v>22</v>
      </c>
      <c r="AA436" s="4"/>
      <c r="AB436" s="3" t="s">
        <v>5071</v>
      </c>
      <c r="AC436" s="3" t="s">
        <v>4837</v>
      </c>
      <c r="AD436" s="4"/>
      <c r="AE436" s="3" t="s">
        <v>4735</v>
      </c>
      <c r="AF436" s="3" t="s">
        <v>22</v>
      </c>
      <c r="AG436" s="3" t="s">
        <v>22</v>
      </c>
      <c r="AH436" s="3" t="s">
        <v>22</v>
      </c>
      <c r="AI436" s="3" t="s">
        <v>22</v>
      </c>
      <c r="AJ436" s="3" t="s">
        <v>22</v>
      </c>
      <c r="AK436" s="4"/>
      <c r="AL436" s="3" t="s">
        <v>22</v>
      </c>
      <c r="AM436" s="3" t="s">
        <v>22</v>
      </c>
      <c r="AN436" s="3">
        <v>0.88</v>
      </c>
      <c r="AO436" s="3" t="s">
        <v>22</v>
      </c>
      <c r="AP436" s="3" t="s">
        <v>22</v>
      </c>
      <c r="AQ436" s="4"/>
      <c r="AR436" s="3" t="s">
        <v>4736</v>
      </c>
      <c r="AS436" s="87" t="s">
        <v>5072</v>
      </c>
      <c r="AT436" s="87" t="s">
        <v>22</v>
      </c>
    </row>
    <row r="437">
      <c r="A437" s="3" t="s">
        <v>4221</v>
      </c>
      <c r="B437" s="147" t="str">
        <f> VLOOKUP($A437,datasets!$A:$B,2,0)</f>
        <v>Mölg and Bolch 2017, Remote Sensing (IFALXNZB)</v>
      </c>
      <c r="C437" s="4" t="str">
        <f t="shared" si="1"/>
        <v>IFALXNZB.9.2</v>
      </c>
      <c r="D437" s="3" t="s">
        <v>5070</v>
      </c>
      <c r="E437" s="3" t="s">
        <v>5070</v>
      </c>
      <c r="F437" s="3" t="s">
        <v>4735</v>
      </c>
      <c r="G437" s="3" t="s">
        <v>22</v>
      </c>
      <c r="H437" s="3" t="s">
        <v>22</v>
      </c>
      <c r="I437" s="3" t="s">
        <v>22</v>
      </c>
      <c r="J437" s="3" t="s">
        <v>22</v>
      </c>
      <c r="K437" s="3" t="s">
        <v>22</v>
      </c>
      <c r="L437" s="4"/>
      <c r="M437" s="3">
        <v>21.0</v>
      </c>
      <c r="N437" s="3">
        <v>21.0</v>
      </c>
      <c r="O437" s="3" t="s">
        <v>22</v>
      </c>
      <c r="P437" s="3" t="s">
        <v>22</v>
      </c>
      <c r="Q437" s="3" t="s">
        <v>22</v>
      </c>
      <c r="R437" s="3" t="s">
        <v>22</v>
      </c>
      <c r="S437" s="3">
        <v>0.96</v>
      </c>
      <c r="T437" s="4"/>
      <c r="U437" s="3" t="s">
        <v>22</v>
      </c>
      <c r="V437" s="3" t="s">
        <v>22</v>
      </c>
      <c r="W437" s="3" t="s">
        <v>22</v>
      </c>
      <c r="X437" s="3" t="s">
        <v>22</v>
      </c>
      <c r="Y437" s="3" t="s">
        <v>22</v>
      </c>
      <c r="Z437" s="3" t="s">
        <v>22</v>
      </c>
      <c r="AA437" s="4"/>
      <c r="AB437" s="3" t="s">
        <v>5071</v>
      </c>
      <c r="AC437" s="3" t="s">
        <v>4837</v>
      </c>
      <c r="AD437" s="4"/>
      <c r="AE437" s="3" t="s">
        <v>4735</v>
      </c>
      <c r="AF437" s="3" t="s">
        <v>22</v>
      </c>
      <c r="AG437" s="3" t="s">
        <v>22</v>
      </c>
      <c r="AH437" s="3" t="s">
        <v>22</v>
      </c>
      <c r="AI437" s="3" t="s">
        <v>22</v>
      </c>
      <c r="AJ437" s="3" t="s">
        <v>22</v>
      </c>
      <c r="AK437" s="4"/>
      <c r="AL437" s="3" t="s">
        <v>22</v>
      </c>
      <c r="AM437" s="3" t="s">
        <v>22</v>
      </c>
      <c r="AN437" s="3">
        <v>1.02</v>
      </c>
      <c r="AO437" s="3" t="s">
        <v>22</v>
      </c>
      <c r="AP437" s="3" t="s">
        <v>22</v>
      </c>
      <c r="AQ437" s="4"/>
      <c r="AR437" s="3" t="s">
        <v>4736</v>
      </c>
      <c r="AS437" s="87" t="s">
        <v>5072</v>
      </c>
      <c r="AT437" s="87" t="s">
        <v>22</v>
      </c>
    </row>
    <row r="438">
      <c r="A438" s="3" t="s">
        <v>4222</v>
      </c>
      <c r="B438" s="147" t="str">
        <f> VLOOKUP($A438,datasets!$A:$B,2,0)</f>
        <v>Mölg et al. 2019, The Cryosphere (ZMXR5AJX)</v>
      </c>
      <c r="C438" s="4" t="str">
        <f t="shared" si="1"/>
        <v>ZMXR5AJX.1.1</v>
      </c>
      <c r="D438" s="3" t="s">
        <v>5070</v>
      </c>
      <c r="E438" s="3" t="s">
        <v>5070</v>
      </c>
      <c r="F438" s="3" t="s">
        <v>4735</v>
      </c>
      <c r="G438" s="3" t="s">
        <v>22</v>
      </c>
      <c r="H438" s="3" t="s">
        <v>22</v>
      </c>
      <c r="I438" s="3">
        <v>2.0</v>
      </c>
      <c r="J438" s="3" t="s">
        <v>22</v>
      </c>
      <c r="K438" s="3" t="s">
        <v>22</v>
      </c>
      <c r="L438" s="4"/>
      <c r="M438" s="178">
        <v>45580.0</v>
      </c>
      <c r="N438" s="3">
        <v>10.0</v>
      </c>
      <c r="O438" s="3" t="s">
        <v>22</v>
      </c>
      <c r="P438" s="3" t="s">
        <v>22</v>
      </c>
      <c r="Q438" s="3" t="s">
        <v>22</v>
      </c>
      <c r="R438" s="3" t="s">
        <v>22</v>
      </c>
      <c r="S438" s="3" t="s">
        <v>22</v>
      </c>
      <c r="T438" s="4"/>
      <c r="U438" s="3" t="s">
        <v>22</v>
      </c>
      <c r="V438" s="3" t="s">
        <v>22</v>
      </c>
      <c r="W438" s="3" t="s">
        <v>22</v>
      </c>
      <c r="X438" s="3" t="s">
        <v>22</v>
      </c>
      <c r="Y438" s="3" t="s">
        <v>22</v>
      </c>
      <c r="Z438" s="3" t="s">
        <v>22</v>
      </c>
      <c r="AA438" s="4"/>
      <c r="AB438" s="3" t="s">
        <v>5073</v>
      </c>
      <c r="AC438" s="3" t="s">
        <v>4734</v>
      </c>
      <c r="AD438" s="4"/>
      <c r="AE438" s="3" t="s">
        <v>4735</v>
      </c>
      <c r="AF438" s="3" t="s">
        <v>22</v>
      </c>
      <c r="AG438" s="3" t="s">
        <v>22</v>
      </c>
      <c r="AH438" s="3">
        <v>2.0</v>
      </c>
      <c r="AI438" s="3" t="s">
        <v>22</v>
      </c>
      <c r="AJ438" s="3" t="s">
        <v>22</v>
      </c>
      <c r="AK438" s="4"/>
      <c r="AL438" s="3" t="s">
        <v>22</v>
      </c>
      <c r="AM438" s="3" t="s">
        <v>22</v>
      </c>
      <c r="AN438" s="87">
        <v>5.0</v>
      </c>
      <c r="AO438" s="3" t="s">
        <v>22</v>
      </c>
      <c r="AP438" s="3" t="s">
        <v>22</v>
      </c>
      <c r="AQ438" s="4"/>
      <c r="AR438" s="3" t="s">
        <v>4736</v>
      </c>
      <c r="AS438" s="87" t="s">
        <v>5072</v>
      </c>
      <c r="AT438" s="85" t="s">
        <v>22</v>
      </c>
    </row>
    <row r="439">
      <c r="A439" s="3" t="s">
        <v>4225</v>
      </c>
      <c r="B439" s="147" t="str">
        <f> VLOOKUP($A439,datasets!$A:$B,2,0)</f>
        <v>Mölg et al. 2019, The Cryosphere (ZMXR5AJX)</v>
      </c>
      <c r="C439" s="4" t="str">
        <f t="shared" si="1"/>
        <v>ZMXR5AJX.2.1</v>
      </c>
      <c r="D439" s="3" t="s">
        <v>5070</v>
      </c>
      <c r="E439" s="3" t="s">
        <v>5070</v>
      </c>
      <c r="F439" s="3" t="s">
        <v>4735</v>
      </c>
      <c r="G439" s="3" t="s">
        <v>22</v>
      </c>
      <c r="H439" s="3" t="s">
        <v>22</v>
      </c>
      <c r="I439" s="3">
        <v>2.0</v>
      </c>
      <c r="J439" s="3" t="s">
        <v>22</v>
      </c>
      <c r="K439" s="3" t="s">
        <v>22</v>
      </c>
      <c r="L439" s="4"/>
      <c r="M439" s="178">
        <v>45580.0</v>
      </c>
      <c r="N439" s="3">
        <v>10.0</v>
      </c>
      <c r="O439" s="3" t="s">
        <v>22</v>
      </c>
      <c r="P439" s="3" t="s">
        <v>22</v>
      </c>
      <c r="Q439" s="3" t="s">
        <v>22</v>
      </c>
      <c r="R439" s="3" t="s">
        <v>22</v>
      </c>
      <c r="S439" s="3" t="s">
        <v>22</v>
      </c>
      <c r="T439" s="4"/>
      <c r="U439" s="3" t="s">
        <v>22</v>
      </c>
      <c r="V439" s="3" t="s">
        <v>22</v>
      </c>
      <c r="W439" s="3" t="s">
        <v>22</v>
      </c>
      <c r="X439" s="3" t="s">
        <v>22</v>
      </c>
      <c r="Y439" s="3" t="s">
        <v>22</v>
      </c>
      <c r="Z439" s="3" t="s">
        <v>22</v>
      </c>
      <c r="AA439" s="4"/>
      <c r="AB439" s="3" t="s">
        <v>5073</v>
      </c>
      <c r="AC439" s="3" t="s">
        <v>4734</v>
      </c>
      <c r="AD439" s="4"/>
      <c r="AE439" s="3" t="s">
        <v>4735</v>
      </c>
      <c r="AF439" s="3" t="s">
        <v>22</v>
      </c>
      <c r="AG439" s="3" t="s">
        <v>22</v>
      </c>
      <c r="AH439" s="3">
        <v>2.0</v>
      </c>
      <c r="AI439" s="3" t="s">
        <v>22</v>
      </c>
      <c r="AJ439" s="3" t="s">
        <v>22</v>
      </c>
      <c r="AK439" s="4"/>
      <c r="AL439" s="3" t="s">
        <v>22</v>
      </c>
      <c r="AM439" s="3" t="s">
        <v>22</v>
      </c>
      <c r="AN439" s="87">
        <v>1.0</v>
      </c>
      <c r="AO439" s="3" t="s">
        <v>22</v>
      </c>
      <c r="AP439" s="3" t="s">
        <v>22</v>
      </c>
      <c r="AQ439" s="4"/>
      <c r="AR439" s="3" t="s">
        <v>4736</v>
      </c>
      <c r="AS439" s="87" t="s">
        <v>5072</v>
      </c>
      <c r="AT439" s="85" t="s">
        <v>22</v>
      </c>
    </row>
    <row r="440">
      <c r="A440" s="3" t="s">
        <v>4226</v>
      </c>
      <c r="B440" s="147" t="str">
        <f> VLOOKUP($A440,datasets!$A:$B,2,0)</f>
        <v>Mölg et al. 2019, The Cryosphere (ZMXR5AJX)</v>
      </c>
      <c r="C440" s="4" t="str">
        <f t="shared" si="1"/>
        <v>ZMXR5AJX.3.1</v>
      </c>
      <c r="D440" s="3" t="s">
        <v>5070</v>
      </c>
      <c r="E440" s="3" t="s">
        <v>5070</v>
      </c>
      <c r="F440" s="3" t="s">
        <v>4735</v>
      </c>
      <c r="G440" s="3" t="s">
        <v>22</v>
      </c>
      <c r="H440" s="3" t="s">
        <v>22</v>
      </c>
      <c r="I440" s="3">
        <v>2.0</v>
      </c>
      <c r="J440" s="3" t="s">
        <v>22</v>
      </c>
      <c r="K440" s="3" t="s">
        <v>22</v>
      </c>
      <c r="L440" s="4"/>
      <c r="M440" s="178">
        <v>45580.0</v>
      </c>
      <c r="N440" s="3">
        <v>10.0</v>
      </c>
      <c r="O440" s="3" t="s">
        <v>22</v>
      </c>
      <c r="P440" s="3" t="s">
        <v>22</v>
      </c>
      <c r="Q440" s="3" t="s">
        <v>22</v>
      </c>
      <c r="R440" s="3" t="s">
        <v>22</v>
      </c>
      <c r="S440" s="3" t="s">
        <v>22</v>
      </c>
      <c r="T440" s="4"/>
      <c r="U440" s="3" t="s">
        <v>22</v>
      </c>
      <c r="V440" s="3" t="s">
        <v>22</v>
      </c>
      <c r="W440" s="3" t="s">
        <v>22</v>
      </c>
      <c r="X440" s="3" t="s">
        <v>22</v>
      </c>
      <c r="Y440" s="3" t="s">
        <v>22</v>
      </c>
      <c r="Z440" s="3" t="s">
        <v>22</v>
      </c>
      <c r="AA440" s="4"/>
      <c r="AB440" s="3" t="s">
        <v>5073</v>
      </c>
      <c r="AC440" s="3" t="s">
        <v>4734</v>
      </c>
      <c r="AD440" s="4"/>
      <c r="AE440" s="3" t="s">
        <v>4735</v>
      </c>
      <c r="AF440" s="3" t="s">
        <v>22</v>
      </c>
      <c r="AG440" s="3" t="s">
        <v>22</v>
      </c>
      <c r="AH440" s="3">
        <v>2.0</v>
      </c>
      <c r="AI440" s="3" t="s">
        <v>22</v>
      </c>
      <c r="AJ440" s="3" t="s">
        <v>22</v>
      </c>
      <c r="AK440" s="4"/>
      <c r="AL440" s="3" t="s">
        <v>22</v>
      </c>
      <c r="AM440" s="3" t="s">
        <v>22</v>
      </c>
      <c r="AN440" s="87">
        <v>1.0</v>
      </c>
      <c r="AO440" s="3" t="s">
        <v>22</v>
      </c>
      <c r="AP440" s="3" t="s">
        <v>22</v>
      </c>
      <c r="AQ440" s="4"/>
      <c r="AR440" s="3" t="s">
        <v>4736</v>
      </c>
      <c r="AS440" s="87" t="s">
        <v>5072</v>
      </c>
      <c r="AT440" s="85" t="s">
        <v>22</v>
      </c>
    </row>
    <row r="441">
      <c r="A441" s="3" t="s">
        <v>4227</v>
      </c>
      <c r="B441" s="147" t="str">
        <f> VLOOKUP($A441,datasets!$A:$B,2,0)</f>
        <v>Mölg et al. 2019, The Cryosphere (ZMXR5AJX)</v>
      </c>
      <c r="C441" s="4" t="str">
        <f t="shared" si="1"/>
        <v>ZMXR5AJX.4.1</v>
      </c>
      <c r="D441" s="3" t="s">
        <v>5070</v>
      </c>
      <c r="E441" s="3" t="s">
        <v>5070</v>
      </c>
      <c r="F441" s="3" t="s">
        <v>4735</v>
      </c>
      <c r="G441" s="3" t="s">
        <v>22</v>
      </c>
      <c r="H441" s="3" t="s">
        <v>22</v>
      </c>
      <c r="I441" s="3">
        <v>2.0</v>
      </c>
      <c r="J441" s="3" t="s">
        <v>22</v>
      </c>
      <c r="K441" s="3" t="s">
        <v>22</v>
      </c>
      <c r="L441" s="4"/>
      <c r="M441" s="178">
        <v>45580.0</v>
      </c>
      <c r="N441" s="3">
        <v>10.0</v>
      </c>
      <c r="O441" s="3" t="s">
        <v>22</v>
      </c>
      <c r="P441" s="3" t="s">
        <v>22</v>
      </c>
      <c r="Q441" s="3" t="s">
        <v>22</v>
      </c>
      <c r="R441" s="3" t="s">
        <v>22</v>
      </c>
      <c r="S441" s="3" t="s">
        <v>22</v>
      </c>
      <c r="T441" s="4"/>
      <c r="U441" s="3" t="s">
        <v>22</v>
      </c>
      <c r="V441" s="3" t="s">
        <v>22</v>
      </c>
      <c r="W441" s="3" t="s">
        <v>22</v>
      </c>
      <c r="X441" s="3" t="s">
        <v>22</v>
      </c>
      <c r="Y441" s="3" t="s">
        <v>22</v>
      </c>
      <c r="Z441" s="3" t="s">
        <v>22</v>
      </c>
      <c r="AA441" s="4"/>
      <c r="AB441" s="3" t="s">
        <v>5073</v>
      </c>
      <c r="AC441" s="3" t="s">
        <v>4734</v>
      </c>
      <c r="AD441" s="4"/>
      <c r="AE441" s="3" t="s">
        <v>4735</v>
      </c>
      <c r="AF441" s="3" t="s">
        <v>22</v>
      </c>
      <c r="AG441" s="3" t="s">
        <v>22</v>
      </c>
      <c r="AH441" s="3">
        <v>2.0</v>
      </c>
      <c r="AI441" s="3" t="s">
        <v>22</v>
      </c>
      <c r="AJ441" s="3" t="s">
        <v>22</v>
      </c>
      <c r="AK441" s="4"/>
      <c r="AL441" s="3" t="s">
        <v>22</v>
      </c>
      <c r="AM441" s="3" t="s">
        <v>22</v>
      </c>
      <c r="AN441" s="87">
        <v>1.42</v>
      </c>
      <c r="AO441" s="3" t="s">
        <v>22</v>
      </c>
      <c r="AP441" s="3" t="s">
        <v>22</v>
      </c>
      <c r="AQ441" s="4"/>
      <c r="AR441" s="3" t="s">
        <v>4736</v>
      </c>
      <c r="AS441" s="87" t="s">
        <v>5072</v>
      </c>
      <c r="AT441" s="85" t="s">
        <v>22</v>
      </c>
    </row>
    <row r="442">
      <c r="A442" s="3" t="s">
        <v>4228</v>
      </c>
      <c r="B442" s="147" t="str">
        <f> VLOOKUP($A442,datasets!$A:$B,2,0)</f>
        <v>Mölg et al. 2019, The Cryosphere (ZMXR5AJX)</v>
      </c>
      <c r="C442" s="4" t="str">
        <f t="shared" si="1"/>
        <v>ZMXR5AJX.5.1</v>
      </c>
      <c r="D442" s="3" t="s">
        <v>5070</v>
      </c>
      <c r="E442" s="3" t="s">
        <v>5070</v>
      </c>
      <c r="F442" s="3" t="s">
        <v>4735</v>
      </c>
      <c r="G442" s="3" t="s">
        <v>22</v>
      </c>
      <c r="H442" s="3" t="s">
        <v>22</v>
      </c>
      <c r="I442" s="3">
        <v>2.0</v>
      </c>
      <c r="J442" s="3" t="s">
        <v>22</v>
      </c>
      <c r="K442" s="3" t="s">
        <v>22</v>
      </c>
      <c r="L442" s="4"/>
      <c r="M442" s="178">
        <v>45580.0</v>
      </c>
      <c r="N442" s="3">
        <v>10.0</v>
      </c>
      <c r="O442" s="3" t="s">
        <v>22</v>
      </c>
      <c r="P442" s="3" t="s">
        <v>22</v>
      </c>
      <c r="Q442" s="3" t="s">
        <v>22</v>
      </c>
      <c r="R442" s="3" t="s">
        <v>22</v>
      </c>
      <c r="S442" s="3" t="s">
        <v>22</v>
      </c>
      <c r="T442" s="4"/>
      <c r="U442" s="3" t="s">
        <v>22</v>
      </c>
      <c r="V442" s="3" t="s">
        <v>22</v>
      </c>
      <c r="W442" s="3" t="s">
        <v>22</v>
      </c>
      <c r="X442" s="3" t="s">
        <v>22</v>
      </c>
      <c r="Y442" s="3" t="s">
        <v>22</v>
      </c>
      <c r="Z442" s="3" t="s">
        <v>22</v>
      </c>
      <c r="AA442" s="4"/>
      <c r="AB442" s="3" t="s">
        <v>5073</v>
      </c>
      <c r="AC442" s="3" t="s">
        <v>4734</v>
      </c>
      <c r="AD442" s="4"/>
      <c r="AE442" s="3" t="s">
        <v>4735</v>
      </c>
      <c r="AF442" s="3" t="s">
        <v>22</v>
      </c>
      <c r="AG442" s="3" t="s">
        <v>22</v>
      </c>
      <c r="AH442" s="3">
        <v>2.0</v>
      </c>
      <c r="AI442" s="3" t="s">
        <v>22</v>
      </c>
      <c r="AJ442" s="3" t="s">
        <v>22</v>
      </c>
      <c r="AK442" s="4"/>
      <c r="AL442" s="3" t="s">
        <v>22</v>
      </c>
      <c r="AM442" s="3" t="s">
        <v>22</v>
      </c>
      <c r="AN442" s="87">
        <v>1.19</v>
      </c>
      <c r="AO442" s="3" t="s">
        <v>22</v>
      </c>
      <c r="AP442" s="3" t="s">
        <v>22</v>
      </c>
      <c r="AQ442" s="4"/>
      <c r="AR442" s="3" t="s">
        <v>4736</v>
      </c>
      <c r="AS442" s="87" t="s">
        <v>5072</v>
      </c>
      <c r="AT442" s="85" t="s">
        <v>22</v>
      </c>
    </row>
    <row r="443">
      <c r="A443" s="3" t="s">
        <v>4229</v>
      </c>
      <c r="B443" s="147" t="str">
        <f> VLOOKUP($A443,datasets!$A:$B,2,0)</f>
        <v>Mölg et al. 2019, The Cryosphere (ZMXR5AJX)</v>
      </c>
      <c r="C443" s="4" t="str">
        <f t="shared" si="1"/>
        <v>ZMXR5AJX.6.1</v>
      </c>
      <c r="D443" s="3" t="s">
        <v>5070</v>
      </c>
      <c r="E443" s="3" t="s">
        <v>5070</v>
      </c>
      <c r="F443" s="3" t="s">
        <v>4735</v>
      </c>
      <c r="G443" s="3" t="s">
        <v>22</v>
      </c>
      <c r="H443" s="3" t="s">
        <v>22</v>
      </c>
      <c r="I443" s="3">
        <v>2.0</v>
      </c>
      <c r="J443" s="3" t="s">
        <v>22</v>
      </c>
      <c r="K443" s="3" t="s">
        <v>22</v>
      </c>
      <c r="L443" s="4"/>
      <c r="M443" s="178">
        <v>45580.0</v>
      </c>
      <c r="N443" s="3">
        <v>10.0</v>
      </c>
      <c r="O443" s="3" t="s">
        <v>22</v>
      </c>
      <c r="P443" s="3" t="s">
        <v>22</v>
      </c>
      <c r="Q443" s="3" t="s">
        <v>22</v>
      </c>
      <c r="R443" s="3" t="s">
        <v>22</v>
      </c>
      <c r="S443" s="3" t="s">
        <v>22</v>
      </c>
      <c r="T443" s="4"/>
      <c r="U443" s="3" t="s">
        <v>22</v>
      </c>
      <c r="V443" s="3" t="s">
        <v>22</v>
      </c>
      <c r="W443" s="3" t="s">
        <v>22</v>
      </c>
      <c r="X443" s="3" t="s">
        <v>22</v>
      </c>
      <c r="Y443" s="3" t="s">
        <v>22</v>
      </c>
      <c r="Z443" s="3" t="s">
        <v>22</v>
      </c>
      <c r="AA443" s="4"/>
      <c r="AB443" s="3" t="s">
        <v>5073</v>
      </c>
      <c r="AC443" s="3" t="s">
        <v>4734</v>
      </c>
      <c r="AD443" s="4"/>
      <c r="AE443" s="3" t="s">
        <v>4735</v>
      </c>
      <c r="AF443" s="3" t="s">
        <v>22</v>
      </c>
      <c r="AG443" s="3" t="s">
        <v>22</v>
      </c>
      <c r="AH443" s="3">
        <v>2.0</v>
      </c>
      <c r="AI443" s="3" t="s">
        <v>22</v>
      </c>
      <c r="AJ443" s="3" t="s">
        <v>22</v>
      </c>
      <c r="AK443" s="4"/>
      <c r="AL443" s="3" t="s">
        <v>22</v>
      </c>
      <c r="AM443" s="3" t="s">
        <v>22</v>
      </c>
      <c r="AN443" s="87">
        <v>0.77</v>
      </c>
      <c r="AO443" s="3" t="s">
        <v>22</v>
      </c>
      <c r="AP443" s="3" t="s">
        <v>22</v>
      </c>
      <c r="AQ443" s="4"/>
      <c r="AR443" s="3" t="s">
        <v>4736</v>
      </c>
      <c r="AS443" s="87" t="s">
        <v>5072</v>
      </c>
      <c r="AT443" s="85" t="s">
        <v>22</v>
      </c>
    </row>
    <row r="444">
      <c r="A444" s="3" t="s">
        <v>4230</v>
      </c>
      <c r="B444" s="147" t="str">
        <f> VLOOKUP($A444,datasets!$A:$B,2,0)</f>
        <v>Mölg et al. 2019, The Cryosphere (ZMXR5AJX)</v>
      </c>
      <c r="C444" s="4" t="str">
        <f t="shared" si="1"/>
        <v>ZMXR5AJX.7.1</v>
      </c>
      <c r="D444" s="3" t="s">
        <v>5070</v>
      </c>
      <c r="E444" s="3" t="s">
        <v>5070</v>
      </c>
      <c r="F444" s="3" t="s">
        <v>4735</v>
      </c>
      <c r="G444" s="3" t="s">
        <v>22</v>
      </c>
      <c r="H444" s="3" t="s">
        <v>22</v>
      </c>
      <c r="I444" s="3">
        <v>2.0</v>
      </c>
      <c r="J444" s="3" t="s">
        <v>22</v>
      </c>
      <c r="K444" s="3" t="s">
        <v>22</v>
      </c>
      <c r="L444" s="4"/>
      <c r="M444" s="178">
        <v>45580.0</v>
      </c>
      <c r="N444" s="3">
        <v>10.0</v>
      </c>
      <c r="O444" s="3" t="s">
        <v>22</v>
      </c>
      <c r="P444" s="3" t="s">
        <v>22</v>
      </c>
      <c r="Q444" s="3" t="s">
        <v>22</v>
      </c>
      <c r="R444" s="3" t="s">
        <v>22</v>
      </c>
      <c r="S444" s="3" t="s">
        <v>22</v>
      </c>
      <c r="T444" s="4"/>
      <c r="U444" s="3" t="s">
        <v>22</v>
      </c>
      <c r="V444" s="3" t="s">
        <v>22</v>
      </c>
      <c r="W444" s="3" t="s">
        <v>22</v>
      </c>
      <c r="X444" s="3" t="s">
        <v>22</v>
      </c>
      <c r="Y444" s="3" t="s">
        <v>22</v>
      </c>
      <c r="Z444" s="3" t="s">
        <v>22</v>
      </c>
      <c r="AA444" s="4"/>
      <c r="AB444" s="3" t="s">
        <v>5073</v>
      </c>
      <c r="AC444" s="3" t="s">
        <v>4734</v>
      </c>
      <c r="AD444" s="4"/>
      <c r="AE444" s="3" t="s">
        <v>4735</v>
      </c>
      <c r="AF444" s="3" t="s">
        <v>22</v>
      </c>
      <c r="AG444" s="3" t="s">
        <v>22</v>
      </c>
      <c r="AH444" s="3">
        <v>2.0</v>
      </c>
      <c r="AI444" s="3" t="s">
        <v>22</v>
      </c>
      <c r="AJ444" s="3" t="s">
        <v>22</v>
      </c>
      <c r="AK444" s="4"/>
      <c r="AL444" s="3" t="s">
        <v>22</v>
      </c>
      <c r="AM444" s="3" t="s">
        <v>22</v>
      </c>
      <c r="AN444" s="87">
        <v>1.39</v>
      </c>
      <c r="AO444" s="3" t="s">
        <v>22</v>
      </c>
      <c r="AP444" s="3" t="s">
        <v>22</v>
      </c>
      <c r="AQ444" s="4"/>
      <c r="AR444" s="3" t="s">
        <v>4736</v>
      </c>
      <c r="AS444" s="87" t="s">
        <v>5072</v>
      </c>
      <c r="AT444" s="85" t="s">
        <v>22</v>
      </c>
    </row>
    <row r="445">
      <c r="A445" s="3" t="s">
        <v>4231</v>
      </c>
      <c r="B445" s="147" t="str">
        <f> VLOOKUP($A445,datasets!$A:$B,2,0)</f>
        <v>Mölg et al. 2019, The Cryosphere (ZMXR5AJX)</v>
      </c>
      <c r="C445" s="4" t="str">
        <f t="shared" si="1"/>
        <v>ZMXR5AJX.8.1</v>
      </c>
      <c r="D445" s="3" t="s">
        <v>5070</v>
      </c>
      <c r="E445" s="3" t="s">
        <v>5070</v>
      </c>
      <c r="F445" s="3" t="s">
        <v>4735</v>
      </c>
      <c r="G445" s="3" t="s">
        <v>22</v>
      </c>
      <c r="H445" s="3" t="s">
        <v>22</v>
      </c>
      <c r="I445" s="3">
        <v>2.0</v>
      </c>
      <c r="J445" s="3" t="s">
        <v>22</v>
      </c>
      <c r="K445" s="3" t="s">
        <v>22</v>
      </c>
      <c r="L445" s="4"/>
      <c r="M445" s="178">
        <v>45580.0</v>
      </c>
      <c r="N445" s="3">
        <v>10.0</v>
      </c>
      <c r="O445" s="3" t="s">
        <v>22</v>
      </c>
      <c r="P445" s="3" t="s">
        <v>22</v>
      </c>
      <c r="Q445" s="3" t="s">
        <v>22</v>
      </c>
      <c r="R445" s="3" t="s">
        <v>22</v>
      </c>
      <c r="S445" s="3" t="s">
        <v>22</v>
      </c>
      <c r="T445" s="4"/>
      <c r="U445" s="3" t="s">
        <v>22</v>
      </c>
      <c r="V445" s="3" t="s">
        <v>22</v>
      </c>
      <c r="W445" s="3" t="s">
        <v>22</v>
      </c>
      <c r="X445" s="3" t="s">
        <v>22</v>
      </c>
      <c r="Y445" s="3" t="s">
        <v>22</v>
      </c>
      <c r="Z445" s="3" t="s">
        <v>22</v>
      </c>
      <c r="AA445" s="4"/>
      <c r="AB445" s="3" t="s">
        <v>5073</v>
      </c>
      <c r="AC445" s="3" t="s">
        <v>4734</v>
      </c>
      <c r="AD445" s="4"/>
      <c r="AE445" s="3" t="s">
        <v>4735</v>
      </c>
      <c r="AF445" s="3" t="s">
        <v>22</v>
      </c>
      <c r="AG445" s="3" t="s">
        <v>22</v>
      </c>
      <c r="AH445" s="3">
        <v>2.0</v>
      </c>
      <c r="AI445" s="3" t="s">
        <v>22</v>
      </c>
      <c r="AJ445" s="3" t="s">
        <v>22</v>
      </c>
      <c r="AK445" s="4"/>
      <c r="AL445" s="3" t="s">
        <v>22</v>
      </c>
      <c r="AM445" s="3" t="s">
        <v>22</v>
      </c>
      <c r="AN445" s="87">
        <v>0.88</v>
      </c>
      <c r="AO445" s="3" t="s">
        <v>22</v>
      </c>
      <c r="AP445" s="3" t="s">
        <v>22</v>
      </c>
      <c r="AQ445" s="4"/>
      <c r="AR445" s="3" t="s">
        <v>4736</v>
      </c>
      <c r="AS445" s="87" t="s">
        <v>5072</v>
      </c>
      <c r="AT445" s="85" t="s">
        <v>22</v>
      </c>
    </row>
    <row r="446">
      <c r="A446" s="87" t="s">
        <v>4629</v>
      </c>
      <c r="B446" s="147" t="str">
        <f> VLOOKUP($A446,datasets!$A:$B,2,0)</f>
        <v>Muhammed et al. 2023, Earth System Science Data (AJAGKBP2)</v>
      </c>
      <c r="C446" s="4" t="str">
        <f t="shared" si="1"/>
        <v>AJAGKBP2.1.1</v>
      </c>
      <c r="D446" s="3" t="s">
        <v>4767</v>
      </c>
      <c r="E446" s="3" t="s">
        <v>5074</v>
      </c>
      <c r="F446" s="3" t="s">
        <v>4735</v>
      </c>
      <c r="G446" s="3" t="s">
        <v>22</v>
      </c>
      <c r="H446" s="3" t="s">
        <v>22</v>
      </c>
      <c r="I446" s="3" t="s">
        <v>22</v>
      </c>
      <c r="J446" s="3" t="s">
        <v>22</v>
      </c>
      <c r="K446" s="3" t="s">
        <v>22</v>
      </c>
      <c r="L446" s="4"/>
      <c r="M446" s="3">
        <v>49.0</v>
      </c>
      <c r="N446" s="3">
        <v>49.0</v>
      </c>
      <c r="O446" s="3" t="s">
        <v>22</v>
      </c>
      <c r="P446" s="3" t="s">
        <v>22</v>
      </c>
      <c r="Q446" s="3" t="s">
        <v>22</v>
      </c>
      <c r="R446" s="3" t="s">
        <v>22</v>
      </c>
      <c r="S446" s="3" t="s">
        <v>22</v>
      </c>
      <c r="T446" s="4"/>
      <c r="U446" s="3" t="s">
        <v>22</v>
      </c>
      <c r="V446" s="3" t="s">
        <v>22</v>
      </c>
      <c r="W446" s="3" t="s">
        <v>22</v>
      </c>
      <c r="X446" s="3" t="s">
        <v>22</v>
      </c>
      <c r="Y446" s="3" t="s">
        <v>22</v>
      </c>
      <c r="Z446" s="3" t="s">
        <v>22</v>
      </c>
      <c r="AA446" s="4"/>
      <c r="AB446" s="3" t="s">
        <v>4822</v>
      </c>
      <c r="AC446" s="3" t="s">
        <v>4822</v>
      </c>
      <c r="AD446" s="4"/>
      <c r="AE446" s="3" t="s">
        <v>4740</v>
      </c>
      <c r="AF446" s="3" t="s">
        <v>22</v>
      </c>
      <c r="AG446" s="3" t="s">
        <v>22</v>
      </c>
      <c r="AH446" s="3" t="s">
        <v>22</v>
      </c>
      <c r="AI446" s="3" t="s">
        <v>22</v>
      </c>
      <c r="AJ446" s="3" t="s">
        <v>22</v>
      </c>
      <c r="AK446" s="4"/>
      <c r="AL446" s="3" t="s">
        <v>22</v>
      </c>
      <c r="AM446" s="3" t="s">
        <v>22</v>
      </c>
      <c r="AN446" s="174">
        <v>3.44</v>
      </c>
      <c r="AO446" s="3" t="s">
        <v>22</v>
      </c>
      <c r="AP446" s="3" t="s">
        <v>22</v>
      </c>
      <c r="AQ446" s="4"/>
      <c r="AR446" s="3" t="s">
        <v>4743</v>
      </c>
      <c r="AS446" s="3" t="s">
        <v>22</v>
      </c>
      <c r="AT446" s="3" t="s">
        <v>5075</v>
      </c>
    </row>
    <row r="447">
      <c r="A447" s="87" t="s">
        <v>4632</v>
      </c>
      <c r="B447" s="147" t="str">
        <f> VLOOKUP($A447,datasets!$A:$B,2,0)</f>
        <v>Muhammed et al. 2023, Earth System Science Data (AJAGKBP2)</v>
      </c>
      <c r="C447" s="4" t="str">
        <f t="shared" si="1"/>
        <v>AJAGKBP2.2.1</v>
      </c>
      <c r="D447" s="3" t="s">
        <v>4767</v>
      </c>
      <c r="E447" s="3" t="s">
        <v>5076</v>
      </c>
      <c r="F447" s="3" t="s">
        <v>4735</v>
      </c>
      <c r="G447" s="3" t="s">
        <v>22</v>
      </c>
      <c r="H447" s="3" t="s">
        <v>22</v>
      </c>
      <c r="I447" s="3" t="s">
        <v>22</v>
      </c>
      <c r="J447" s="3" t="s">
        <v>22</v>
      </c>
      <c r="K447" s="3" t="s">
        <v>22</v>
      </c>
      <c r="L447" s="4"/>
      <c r="M447" s="3">
        <v>27.0</v>
      </c>
      <c r="N447" s="3">
        <v>27.0</v>
      </c>
      <c r="O447" s="3" t="s">
        <v>22</v>
      </c>
      <c r="P447" s="3" t="s">
        <v>22</v>
      </c>
      <c r="Q447" s="3" t="s">
        <v>22</v>
      </c>
      <c r="R447" s="3" t="s">
        <v>22</v>
      </c>
      <c r="S447" s="3" t="s">
        <v>22</v>
      </c>
      <c r="T447" s="4"/>
      <c r="U447" s="3" t="s">
        <v>22</v>
      </c>
      <c r="V447" s="3" t="s">
        <v>22</v>
      </c>
      <c r="W447" s="3" t="s">
        <v>22</v>
      </c>
      <c r="X447" s="3" t="s">
        <v>22</v>
      </c>
      <c r="Y447" s="3" t="s">
        <v>22</v>
      </c>
      <c r="Z447" s="3" t="s">
        <v>22</v>
      </c>
      <c r="AA447" s="4"/>
      <c r="AB447" s="3" t="s">
        <v>4822</v>
      </c>
      <c r="AC447" s="3" t="s">
        <v>4822</v>
      </c>
      <c r="AD447" s="4"/>
      <c r="AE447" s="3" t="s">
        <v>4740</v>
      </c>
      <c r="AF447" s="3" t="s">
        <v>22</v>
      </c>
      <c r="AG447" s="3" t="s">
        <v>22</v>
      </c>
      <c r="AH447" s="3" t="s">
        <v>22</v>
      </c>
      <c r="AI447" s="3" t="s">
        <v>22</v>
      </c>
      <c r="AJ447" s="3" t="s">
        <v>22</v>
      </c>
      <c r="AK447" s="4"/>
      <c r="AL447" s="3" t="s">
        <v>22</v>
      </c>
      <c r="AM447" s="3" t="s">
        <v>22</v>
      </c>
      <c r="AN447" s="174">
        <v>3.55</v>
      </c>
      <c r="AO447" s="3" t="s">
        <v>22</v>
      </c>
      <c r="AP447" s="3" t="s">
        <v>22</v>
      </c>
      <c r="AQ447" s="4"/>
      <c r="AR447" s="3" t="s">
        <v>4743</v>
      </c>
      <c r="AS447" s="3" t="s">
        <v>22</v>
      </c>
      <c r="AT447" s="3" t="s">
        <v>5075</v>
      </c>
    </row>
    <row r="448">
      <c r="A448" s="3" t="s">
        <v>4232</v>
      </c>
      <c r="B448" s="147" t="str">
        <f> VLOOKUP($A448,datasets!$A:$B,2,0)</f>
        <v>Munteanu et al. 2020, Proceedings of the Royal Society B: Biological Sciences (GD7U5PGI)</v>
      </c>
      <c r="C448" s="4" t="str">
        <f t="shared" si="1"/>
        <v>GD7U5PGI.1.1</v>
      </c>
      <c r="D448" s="3" t="s">
        <v>22</v>
      </c>
      <c r="E448" s="3" t="s">
        <v>22</v>
      </c>
      <c r="F448" s="3" t="s">
        <v>22</v>
      </c>
      <c r="G448" s="3" t="s">
        <v>22</v>
      </c>
      <c r="H448" s="3" t="s">
        <v>22</v>
      </c>
      <c r="I448" s="3" t="s">
        <v>22</v>
      </c>
      <c r="J448" s="3" t="s">
        <v>22</v>
      </c>
      <c r="K448" s="3" t="s">
        <v>22</v>
      </c>
      <c r="L448" s="4"/>
      <c r="M448" s="3" t="s">
        <v>22</v>
      </c>
      <c r="N448" s="3" t="s">
        <v>22</v>
      </c>
      <c r="O448" s="3" t="s">
        <v>22</v>
      </c>
      <c r="P448" s="3" t="s">
        <v>22</v>
      </c>
      <c r="Q448" s="3" t="s">
        <v>22</v>
      </c>
      <c r="R448" s="3" t="s">
        <v>22</v>
      </c>
      <c r="S448" s="3" t="s">
        <v>22</v>
      </c>
      <c r="T448" s="4"/>
      <c r="U448" s="3" t="s">
        <v>22</v>
      </c>
      <c r="V448" s="3" t="s">
        <v>22</v>
      </c>
      <c r="W448" s="3" t="s">
        <v>22</v>
      </c>
      <c r="X448" s="3" t="s">
        <v>22</v>
      </c>
      <c r="Y448" s="3" t="s">
        <v>22</v>
      </c>
      <c r="Z448" s="3" t="s">
        <v>22</v>
      </c>
      <c r="AA448" s="4"/>
      <c r="AB448" s="3" t="s">
        <v>22</v>
      </c>
      <c r="AC448" s="3" t="s">
        <v>22</v>
      </c>
      <c r="AD448" s="4"/>
      <c r="AE448" s="3" t="s">
        <v>22</v>
      </c>
      <c r="AF448" s="3" t="s">
        <v>22</v>
      </c>
      <c r="AG448" s="3" t="s">
        <v>22</v>
      </c>
      <c r="AH448" s="3" t="s">
        <v>22</v>
      </c>
      <c r="AI448" s="3" t="s">
        <v>22</v>
      </c>
      <c r="AJ448" s="3" t="s">
        <v>22</v>
      </c>
      <c r="AK448" s="4"/>
      <c r="AL448" s="3" t="s">
        <v>22</v>
      </c>
      <c r="AM448" s="3" t="s">
        <v>22</v>
      </c>
      <c r="AN448" s="3" t="s">
        <v>22</v>
      </c>
      <c r="AO448" s="3" t="s">
        <v>22</v>
      </c>
      <c r="AP448" s="3" t="s">
        <v>22</v>
      </c>
      <c r="AQ448" s="4"/>
      <c r="AR448" s="3" t="s">
        <v>22</v>
      </c>
      <c r="AS448" s="3" t="s">
        <v>22</v>
      </c>
      <c r="AT448" s="3" t="s">
        <v>22</v>
      </c>
    </row>
    <row r="449">
      <c r="A449" s="4" t="s">
        <v>4235</v>
      </c>
      <c r="B449" s="147" t="str">
        <f> VLOOKUP($A449,datasets!$A:$B,2,0)</f>
        <v>Nagarajan and Schenk 2016, ISPRS Journal of Photogrammetry and Remote Sensing (Q45H8ZC2)</v>
      </c>
      <c r="C449" s="4" t="str">
        <f t="shared" si="1"/>
        <v>Q45H8ZC2.1.1</v>
      </c>
      <c r="D449" s="3" t="s">
        <v>4838</v>
      </c>
      <c r="E449" s="3" t="s">
        <v>4838</v>
      </c>
      <c r="F449" s="3" t="s">
        <v>4735</v>
      </c>
      <c r="G449" s="3" t="s">
        <v>22</v>
      </c>
      <c r="H449" s="3" t="s">
        <v>22</v>
      </c>
      <c r="I449" s="3" t="s">
        <v>22</v>
      </c>
      <c r="J449" s="3" t="s">
        <v>22</v>
      </c>
      <c r="K449" s="3" t="s">
        <v>22</v>
      </c>
      <c r="L449" s="4"/>
      <c r="M449" s="3">
        <v>8.0</v>
      </c>
      <c r="N449" s="3">
        <v>8.0</v>
      </c>
      <c r="O449" s="3" t="s">
        <v>22</v>
      </c>
      <c r="P449" s="3" t="s">
        <v>22</v>
      </c>
      <c r="Q449" s="3" t="s">
        <v>22</v>
      </c>
      <c r="R449" s="3" t="s">
        <v>22</v>
      </c>
      <c r="S449" s="3" t="s">
        <v>22</v>
      </c>
      <c r="T449" s="4"/>
      <c r="U449" s="3">
        <v>10.0</v>
      </c>
      <c r="V449" s="3">
        <v>0.782</v>
      </c>
      <c r="W449" s="3">
        <v>1.495</v>
      </c>
      <c r="X449" s="3">
        <v>1.653</v>
      </c>
      <c r="Y449" s="3" t="s">
        <v>22</v>
      </c>
      <c r="Z449" s="3" t="s">
        <v>22</v>
      </c>
      <c r="AA449" s="4"/>
      <c r="AB449" s="3" t="s">
        <v>5077</v>
      </c>
      <c r="AC449" s="3" t="s">
        <v>4741</v>
      </c>
      <c r="AD449" s="4"/>
      <c r="AE449" s="3" t="s">
        <v>4740</v>
      </c>
      <c r="AF449" s="3" t="s">
        <v>22</v>
      </c>
      <c r="AG449" s="3" t="s">
        <v>22</v>
      </c>
      <c r="AH449" s="3" t="s">
        <v>22</v>
      </c>
      <c r="AI449" s="3" t="s">
        <v>22</v>
      </c>
      <c r="AJ449" s="3" t="s">
        <v>22</v>
      </c>
      <c r="AK449" s="4"/>
      <c r="AL449" s="3">
        <v>0.782</v>
      </c>
      <c r="AM449" s="3">
        <v>1.495</v>
      </c>
      <c r="AN449" s="3">
        <v>1.653</v>
      </c>
      <c r="AO449" s="3" t="s">
        <v>22</v>
      </c>
      <c r="AP449" s="3" t="s">
        <v>22</v>
      </c>
      <c r="AQ449" s="4"/>
      <c r="AR449" s="3" t="s">
        <v>4743</v>
      </c>
      <c r="AS449" s="3" t="s">
        <v>22</v>
      </c>
      <c r="AT449" s="3" t="s">
        <v>5078</v>
      </c>
    </row>
    <row r="450">
      <c r="A450" s="4" t="s">
        <v>4238</v>
      </c>
      <c r="B450" s="147" t="str">
        <f> VLOOKUP($A450,datasets!$A:$B,2,0)</f>
        <v>Nebiker et al. 2014, Remote Sensing (TTUA98S8)</v>
      </c>
      <c r="C450" s="4" t="str">
        <f t="shared" si="1"/>
        <v>TTUA98S8.1.1</v>
      </c>
      <c r="D450" s="3" t="s">
        <v>4849</v>
      </c>
      <c r="E450" s="3" t="s">
        <v>4849</v>
      </c>
      <c r="F450" s="3" t="s">
        <v>4735</v>
      </c>
      <c r="G450" s="3" t="s">
        <v>22</v>
      </c>
      <c r="H450" s="3" t="s">
        <v>22</v>
      </c>
      <c r="I450" s="3" t="s">
        <v>22</v>
      </c>
      <c r="J450" s="3" t="s">
        <v>22</v>
      </c>
      <c r="K450" s="3">
        <v>0.2</v>
      </c>
      <c r="L450" s="4"/>
      <c r="M450" s="3">
        <v>10.0</v>
      </c>
      <c r="N450" s="3">
        <v>10.0</v>
      </c>
      <c r="O450" s="3" t="s">
        <v>22</v>
      </c>
      <c r="P450" s="3" t="s">
        <v>22</v>
      </c>
      <c r="Q450" s="3" t="s">
        <v>22</v>
      </c>
      <c r="R450" s="3" t="s">
        <v>22</v>
      </c>
      <c r="S450" s="3">
        <v>2.7</v>
      </c>
      <c r="T450" s="4"/>
      <c r="U450" s="3" t="s">
        <v>22</v>
      </c>
      <c r="V450" s="3" t="s">
        <v>22</v>
      </c>
      <c r="W450" s="3" t="s">
        <v>22</v>
      </c>
      <c r="X450" s="3" t="s">
        <v>22</v>
      </c>
      <c r="Y450" s="3" t="s">
        <v>22</v>
      </c>
      <c r="Z450" s="3" t="s">
        <v>22</v>
      </c>
      <c r="AA450" s="4"/>
      <c r="AB450" s="3" t="s">
        <v>5079</v>
      </c>
      <c r="AC450" s="3" t="s">
        <v>5079</v>
      </c>
      <c r="AD450" s="4"/>
      <c r="AE450" s="3" t="s">
        <v>4735</v>
      </c>
      <c r="AF450" s="3" t="s">
        <v>22</v>
      </c>
      <c r="AG450" s="3" t="s">
        <v>22</v>
      </c>
      <c r="AH450" s="3" t="s">
        <v>22</v>
      </c>
      <c r="AI450" s="3" t="s">
        <v>22</v>
      </c>
      <c r="AJ450" s="3" t="s">
        <v>22</v>
      </c>
      <c r="AK450" s="4"/>
      <c r="AL450" s="3" t="s">
        <v>22</v>
      </c>
      <c r="AM450" s="3" t="s">
        <v>22</v>
      </c>
      <c r="AN450" s="3" t="s">
        <v>22</v>
      </c>
      <c r="AO450" s="3" t="s">
        <v>22</v>
      </c>
      <c r="AP450" s="167">
        <v>1.161205618</v>
      </c>
      <c r="AQ450" s="4"/>
      <c r="AR450" s="3" t="s">
        <v>4743</v>
      </c>
      <c r="AS450" s="5" t="s">
        <v>5080</v>
      </c>
      <c r="AT450" s="3" t="s">
        <v>5081</v>
      </c>
    </row>
    <row r="451">
      <c r="A451" s="3" t="s">
        <v>4242</v>
      </c>
      <c r="B451" s="147" t="str">
        <f> VLOOKUP($A451,datasets!$A:$B,2,0)</f>
        <v>Nebiker et al. 2014, Remote Sensing (TTUA98S8)</v>
      </c>
      <c r="C451" s="4" t="str">
        <f t="shared" si="1"/>
        <v>TTUA98S8.2.1</v>
      </c>
      <c r="D451" s="3" t="s">
        <v>4849</v>
      </c>
      <c r="E451" s="3" t="s">
        <v>4849</v>
      </c>
      <c r="F451" s="3" t="s">
        <v>4735</v>
      </c>
      <c r="G451" s="3" t="s">
        <v>22</v>
      </c>
      <c r="H451" s="3" t="s">
        <v>22</v>
      </c>
      <c r="I451" s="3" t="s">
        <v>22</v>
      </c>
      <c r="J451" s="3" t="s">
        <v>22</v>
      </c>
      <c r="K451" s="3">
        <v>0.2</v>
      </c>
      <c r="L451" s="4"/>
      <c r="M451" s="3">
        <v>10.0</v>
      </c>
      <c r="N451" s="3">
        <v>10.0</v>
      </c>
      <c r="O451" s="3" t="s">
        <v>22</v>
      </c>
      <c r="P451" s="3" t="s">
        <v>22</v>
      </c>
      <c r="Q451" s="3" t="s">
        <v>22</v>
      </c>
      <c r="R451" s="3" t="s">
        <v>22</v>
      </c>
      <c r="S451" s="3">
        <v>2.4</v>
      </c>
      <c r="T451" s="4"/>
      <c r="U451" s="3" t="s">
        <v>22</v>
      </c>
      <c r="V451" s="3" t="s">
        <v>22</v>
      </c>
      <c r="W451" s="3" t="s">
        <v>22</v>
      </c>
      <c r="X451" s="3" t="s">
        <v>22</v>
      </c>
      <c r="Y451" s="3" t="s">
        <v>22</v>
      </c>
      <c r="Z451" s="3" t="s">
        <v>22</v>
      </c>
      <c r="AA451" s="4"/>
      <c r="AB451" s="3" t="s">
        <v>5079</v>
      </c>
      <c r="AC451" s="3" t="s">
        <v>5079</v>
      </c>
      <c r="AD451" s="4"/>
      <c r="AE451" s="3" t="s">
        <v>4735</v>
      </c>
      <c r="AF451" s="3" t="s">
        <v>22</v>
      </c>
      <c r="AG451" s="3" t="s">
        <v>22</v>
      </c>
      <c r="AH451" s="3" t="s">
        <v>22</v>
      </c>
      <c r="AI451" s="3" t="s">
        <v>22</v>
      </c>
      <c r="AJ451" s="3" t="s">
        <v>22</v>
      </c>
      <c r="AK451" s="4"/>
      <c r="AL451" s="3" t="s">
        <v>22</v>
      </c>
      <c r="AM451" s="3" t="s">
        <v>22</v>
      </c>
      <c r="AN451" s="3" t="s">
        <v>22</v>
      </c>
      <c r="AO451" s="3" t="s">
        <v>22</v>
      </c>
      <c r="AP451" s="167">
        <v>0.643831967</v>
      </c>
      <c r="AQ451" s="4"/>
      <c r="AR451" s="3" t="s">
        <v>4743</v>
      </c>
      <c r="AS451" s="5" t="s">
        <v>5080</v>
      </c>
      <c r="AT451" s="3" t="s">
        <v>5081</v>
      </c>
    </row>
    <row r="452">
      <c r="A452" s="3" t="s">
        <v>4243</v>
      </c>
      <c r="B452" s="147" t="str">
        <f> VLOOKUP($A452,datasets!$A:$B,2,0)</f>
        <v>Nebiker et al. 2014, Remote Sensing (TTUA98S8)</v>
      </c>
      <c r="C452" s="4" t="str">
        <f t="shared" si="1"/>
        <v>TTUA98S8.3.1</v>
      </c>
      <c r="D452" s="3" t="s">
        <v>4849</v>
      </c>
      <c r="E452" s="3" t="s">
        <v>4849</v>
      </c>
      <c r="F452" s="3" t="s">
        <v>4735</v>
      </c>
      <c r="G452" s="3" t="s">
        <v>22</v>
      </c>
      <c r="H452" s="3" t="s">
        <v>22</v>
      </c>
      <c r="I452" s="3" t="s">
        <v>22</v>
      </c>
      <c r="J452" s="3" t="s">
        <v>22</v>
      </c>
      <c r="K452" s="3">
        <v>0.2</v>
      </c>
      <c r="L452" s="4"/>
      <c r="M452" s="3">
        <v>10.0</v>
      </c>
      <c r="N452" s="3">
        <v>10.0</v>
      </c>
      <c r="O452" s="3" t="s">
        <v>22</v>
      </c>
      <c r="P452" s="3" t="s">
        <v>22</v>
      </c>
      <c r="Q452" s="3" t="s">
        <v>22</v>
      </c>
      <c r="R452" s="3" t="s">
        <v>22</v>
      </c>
      <c r="S452" s="3">
        <v>2.7</v>
      </c>
      <c r="T452" s="4"/>
      <c r="U452" s="3" t="s">
        <v>22</v>
      </c>
      <c r="V452" s="3" t="s">
        <v>22</v>
      </c>
      <c r="W452" s="3" t="s">
        <v>22</v>
      </c>
      <c r="X452" s="3" t="s">
        <v>22</v>
      </c>
      <c r="Y452" s="3" t="s">
        <v>22</v>
      </c>
      <c r="Z452" s="3" t="s">
        <v>22</v>
      </c>
      <c r="AA452" s="4"/>
      <c r="AB452" s="3" t="s">
        <v>5079</v>
      </c>
      <c r="AC452" s="3" t="s">
        <v>5079</v>
      </c>
      <c r="AD452" s="4"/>
      <c r="AE452" s="3" t="s">
        <v>4735</v>
      </c>
      <c r="AF452" s="3" t="s">
        <v>22</v>
      </c>
      <c r="AG452" s="3" t="s">
        <v>22</v>
      </c>
      <c r="AH452" s="3" t="s">
        <v>22</v>
      </c>
      <c r="AI452" s="3" t="s">
        <v>22</v>
      </c>
      <c r="AJ452" s="3" t="s">
        <v>22</v>
      </c>
      <c r="AK452" s="4"/>
      <c r="AL452" s="3" t="s">
        <v>22</v>
      </c>
      <c r="AM452" s="3" t="s">
        <v>22</v>
      </c>
      <c r="AN452" s="3" t="s">
        <v>22</v>
      </c>
      <c r="AO452" s="3" t="s">
        <v>22</v>
      </c>
      <c r="AP452" s="167">
        <v>0.820708738</v>
      </c>
      <c r="AQ452" s="4"/>
      <c r="AR452" s="3" t="s">
        <v>4743</v>
      </c>
      <c r="AS452" s="5" t="s">
        <v>5080</v>
      </c>
      <c r="AT452" s="3" t="s">
        <v>5081</v>
      </c>
    </row>
    <row r="453">
      <c r="A453" s="33" t="s">
        <v>4245</v>
      </c>
      <c r="B453" s="36" t="str">
        <f> VLOOKUP($A453,datasets!$A:$B,2,0)</f>
        <v>Nebiker et al. 2014, Remote Sensing (TTUA98S8)</v>
      </c>
      <c r="C453" s="36" t="str">
        <f t="shared" si="1"/>
        <v>TTUA98S8.4.1</v>
      </c>
      <c r="D453" s="3" t="s">
        <v>4849</v>
      </c>
      <c r="E453" s="3" t="s">
        <v>4849</v>
      </c>
      <c r="F453" s="3" t="s">
        <v>4735</v>
      </c>
      <c r="G453" s="3" t="s">
        <v>22</v>
      </c>
      <c r="H453" s="3" t="s">
        <v>22</v>
      </c>
      <c r="I453" s="3" t="s">
        <v>22</v>
      </c>
      <c r="J453" s="3" t="s">
        <v>22</v>
      </c>
      <c r="K453" s="3">
        <v>0.2</v>
      </c>
      <c r="L453" s="4"/>
      <c r="M453" s="3">
        <v>10.0</v>
      </c>
      <c r="N453" s="3">
        <v>10.0</v>
      </c>
      <c r="O453" s="3" t="s">
        <v>22</v>
      </c>
      <c r="P453" s="3" t="s">
        <v>22</v>
      </c>
      <c r="Q453" s="3" t="s">
        <v>22</v>
      </c>
      <c r="R453" s="3" t="s">
        <v>22</v>
      </c>
      <c r="S453" s="3">
        <v>2.4</v>
      </c>
      <c r="T453" s="4"/>
      <c r="U453" s="3" t="s">
        <v>22</v>
      </c>
      <c r="V453" s="3" t="s">
        <v>22</v>
      </c>
      <c r="W453" s="3" t="s">
        <v>22</v>
      </c>
      <c r="X453" s="3" t="s">
        <v>22</v>
      </c>
      <c r="Y453" s="3" t="s">
        <v>22</v>
      </c>
      <c r="Z453" s="3" t="s">
        <v>22</v>
      </c>
      <c r="AA453" s="4"/>
      <c r="AB453" s="3" t="s">
        <v>5079</v>
      </c>
      <c r="AC453" s="3" t="s">
        <v>5079</v>
      </c>
      <c r="AD453" s="4"/>
      <c r="AE453" s="3" t="s">
        <v>4735</v>
      </c>
      <c r="AF453" s="3" t="s">
        <v>22</v>
      </c>
      <c r="AG453" s="3" t="s">
        <v>22</v>
      </c>
      <c r="AH453" s="3" t="s">
        <v>22</v>
      </c>
      <c r="AI453" s="3" t="s">
        <v>22</v>
      </c>
      <c r="AJ453" s="3" t="s">
        <v>22</v>
      </c>
      <c r="AK453" s="4"/>
      <c r="AL453" s="3" t="s">
        <v>22</v>
      </c>
      <c r="AM453" s="3" t="s">
        <v>22</v>
      </c>
      <c r="AN453" s="3" t="s">
        <v>22</v>
      </c>
      <c r="AO453" s="3" t="s">
        <v>22</v>
      </c>
      <c r="AP453" s="167">
        <v>0.779306537</v>
      </c>
      <c r="AQ453" s="4"/>
      <c r="AR453" s="3" t="s">
        <v>4743</v>
      </c>
      <c r="AS453" s="5" t="s">
        <v>5080</v>
      </c>
      <c r="AT453" s="3" t="s">
        <v>5081</v>
      </c>
    </row>
    <row r="454">
      <c r="A454" s="4" t="s">
        <v>4246</v>
      </c>
      <c r="B454" s="147" t="str">
        <f> VLOOKUP($A454,datasets!$A:$B,2,0)</f>
        <v>Nita et al. 2018, Remote Sensing of Environment (69M5DZSF)</v>
      </c>
      <c r="C454" s="4" t="str">
        <f t="shared" si="1"/>
        <v>69M5DZSF.1.1</v>
      </c>
      <c r="D454" s="3" t="s">
        <v>5082</v>
      </c>
      <c r="E454" s="3" t="s">
        <v>4884</v>
      </c>
      <c r="F454" s="3" t="s">
        <v>4735</v>
      </c>
      <c r="G454" s="3" t="s">
        <v>22</v>
      </c>
      <c r="H454" s="3" t="s">
        <v>22</v>
      </c>
      <c r="I454" s="3" t="s">
        <v>22</v>
      </c>
      <c r="J454" s="3" t="s">
        <v>22</v>
      </c>
      <c r="K454" s="3" t="s">
        <v>22</v>
      </c>
      <c r="L454" s="4"/>
      <c r="M454" s="3">
        <v>941.0</v>
      </c>
      <c r="N454" s="3">
        <v>941.0</v>
      </c>
      <c r="O454" s="3" t="s">
        <v>22</v>
      </c>
      <c r="P454" s="3" t="s">
        <v>22</v>
      </c>
      <c r="Q454" s="3" t="s">
        <v>22</v>
      </c>
      <c r="R454" s="3" t="s">
        <v>22</v>
      </c>
      <c r="S454" s="3" t="s">
        <v>22</v>
      </c>
      <c r="T454" s="4"/>
      <c r="U454" s="3" t="s">
        <v>22</v>
      </c>
      <c r="V454" s="3" t="s">
        <v>22</v>
      </c>
      <c r="W454" s="3" t="s">
        <v>22</v>
      </c>
      <c r="X454" s="3" t="s">
        <v>22</v>
      </c>
      <c r="Y454" s="3" t="s">
        <v>22</v>
      </c>
      <c r="Z454" s="3" t="s">
        <v>22</v>
      </c>
      <c r="AA454" s="4"/>
      <c r="AB454" s="3" t="s">
        <v>4805</v>
      </c>
      <c r="AC454" s="3" t="s">
        <v>4806</v>
      </c>
      <c r="AD454" s="4"/>
      <c r="AE454" s="3" t="s">
        <v>4735</v>
      </c>
      <c r="AF454" s="3" t="s">
        <v>22</v>
      </c>
      <c r="AG454" s="3" t="s">
        <v>22</v>
      </c>
      <c r="AH454" s="3" t="s">
        <v>22</v>
      </c>
      <c r="AI454" s="3" t="s">
        <v>22</v>
      </c>
      <c r="AJ454" s="3" t="s">
        <v>22</v>
      </c>
      <c r="AK454" s="4"/>
      <c r="AL454" s="3">
        <v>8.8</v>
      </c>
      <c r="AM454" s="3" t="s">
        <v>22</v>
      </c>
      <c r="AN454" s="3" t="s">
        <v>22</v>
      </c>
      <c r="AO454" s="4"/>
      <c r="AP454" s="4"/>
      <c r="AQ454" s="4"/>
      <c r="AR454" s="3" t="s">
        <v>4736</v>
      </c>
      <c r="AS454" s="5" t="s">
        <v>22</v>
      </c>
      <c r="AT454" s="5" t="s">
        <v>22</v>
      </c>
    </row>
    <row r="455">
      <c r="A455" s="4" t="s">
        <v>2271</v>
      </c>
      <c r="B455" s="147" t="str">
        <f> VLOOKUP($A455,datasets!$A:$B,2,0)</f>
        <v>Nocerino et al. 2012, The International Archives of the Photogrammetry, Remote Sensing and Spatial Information Sciences (CZ796U9J)</v>
      </c>
      <c r="C455" s="4" t="str">
        <f t="shared" si="1"/>
        <v>CZ796U9J.1.1</v>
      </c>
      <c r="D455" s="3" t="s">
        <v>4945</v>
      </c>
      <c r="E455" s="3" t="s">
        <v>4782</v>
      </c>
      <c r="F455" s="3" t="s">
        <v>4735</v>
      </c>
      <c r="G455" s="3" t="s">
        <v>22</v>
      </c>
      <c r="H455" s="3" t="s">
        <v>22</v>
      </c>
      <c r="I455" s="3" t="s">
        <v>22</v>
      </c>
      <c r="J455" s="3" t="s">
        <v>22</v>
      </c>
      <c r="K455" s="3" t="s">
        <v>22</v>
      </c>
      <c r="L455" s="4"/>
      <c r="M455" s="3">
        <v>20.0</v>
      </c>
      <c r="N455" s="3">
        <v>20.0</v>
      </c>
      <c r="O455" s="3" t="s">
        <v>22</v>
      </c>
      <c r="P455" s="3" t="s">
        <v>22</v>
      </c>
      <c r="Q455" s="3" t="s">
        <v>22</v>
      </c>
      <c r="R455" s="3" t="s">
        <v>22</v>
      </c>
      <c r="S455" s="3" t="s">
        <v>22</v>
      </c>
      <c r="T455" s="4"/>
      <c r="U455" s="3" t="s">
        <v>22</v>
      </c>
      <c r="V455" s="3" t="s">
        <v>22</v>
      </c>
      <c r="W455" s="3" t="s">
        <v>22</v>
      </c>
      <c r="X455" s="3">
        <v>10.0</v>
      </c>
      <c r="Y455" s="3">
        <v>2.5</v>
      </c>
      <c r="Z455" s="3" t="s">
        <v>22</v>
      </c>
      <c r="AA455" s="4"/>
      <c r="AB455" s="3" t="s">
        <v>4741</v>
      </c>
      <c r="AC455" s="3" t="s">
        <v>4741</v>
      </c>
      <c r="AD455" s="4"/>
      <c r="AE455" s="3" t="s">
        <v>4740</v>
      </c>
      <c r="AF455" s="3" t="s">
        <v>22</v>
      </c>
      <c r="AG455" s="3" t="s">
        <v>22</v>
      </c>
      <c r="AH455" s="3" t="s">
        <v>22</v>
      </c>
      <c r="AI455" s="3" t="s">
        <v>22</v>
      </c>
      <c r="AJ455" s="3" t="s">
        <v>22</v>
      </c>
      <c r="AK455" s="4"/>
      <c r="AL455" s="3" t="s">
        <v>22</v>
      </c>
      <c r="AM455" s="3" t="s">
        <v>22</v>
      </c>
      <c r="AN455" s="3">
        <v>10.0</v>
      </c>
      <c r="AO455" s="3">
        <v>2.5</v>
      </c>
      <c r="AP455" s="3" t="s">
        <v>22</v>
      </c>
      <c r="AQ455" s="4"/>
      <c r="AR455" s="3" t="s">
        <v>4743</v>
      </c>
      <c r="AS455" s="5" t="s">
        <v>22</v>
      </c>
      <c r="AT455" s="5" t="s">
        <v>22</v>
      </c>
    </row>
    <row r="456">
      <c r="A456" s="3" t="s">
        <v>2272</v>
      </c>
      <c r="B456" s="147" t="str">
        <f> VLOOKUP($A456,datasets!$A:$B,2,0)</f>
        <v>Nocerino et al. 2012, The International Archives of the Photogrammetry, Remote Sensing and Spatial Information Sciences (CZ796U9J)</v>
      </c>
      <c r="C456" s="4" t="str">
        <f t="shared" si="1"/>
        <v>CZ796U9J.2.1</v>
      </c>
      <c r="D456" s="3" t="s">
        <v>4945</v>
      </c>
      <c r="E456" s="3" t="s">
        <v>4782</v>
      </c>
      <c r="F456" s="3" t="s">
        <v>4735</v>
      </c>
      <c r="G456" s="3" t="s">
        <v>22</v>
      </c>
      <c r="H456" s="3" t="s">
        <v>22</v>
      </c>
      <c r="I456" s="3" t="s">
        <v>22</v>
      </c>
      <c r="J456" s="3" t="s">
        <v>22</v>
      </c>
      <c r="K456" s="3" t="s">
        <v>22</v>
      </c>
      <c r="L456" s="4"/>
      <c r="M456" s="3">
        <v>20.0</v>
      </c>
      <c r="N456" s="3">
        <v>20.0</v>
      </c>
      <c r="O456" s="3" t="s">
        <v>22</v>
      </c>
      <c r="P456" s="3" t="s">
        <v>22</v>
      </c>
      <c r="Q456" s="3" t="s">
        <v>22</v>
      </c>
      <c r="R456" s="3" t="s">
        <v>22</v>
      </c>
      <c r="S456" s="3" t="s">
        <v>22</v>
      </c>
      <c r="T456" s="4"/>
      <c r="U456" s="3" t="s">
        <v>22</v>
      </c>
      <c r="V456" s="3" t="s">
        <v>22</v>
      </c>
      <c r="W456" s="3" t="s">
        <v>22</v>
      </c>
      <c r="X456" s="3">
        <v>7.0</v>
      </c>
      <c r="Y456" s="3">
        <v>2.0</v>
      </c>
      <c r="Z456" s="3" t="s">
        <v>22</v>
      </c>
      <c r="AA456" s="4"/>
      <c r="AB456" s="3" t="s">
        <v>4741</v>
      </c>
      <c r="AC456" s="3" t="s">
        <v>4741</v>
      </c>
      <c r="AD456" s="4"/>
      <c r="AE456" s="3" t="s">
        <v>4740</v>
      </c>
      <c r="AF456" s="3" t="s">
        <v>22</v>
      </c>
      <c r="AG456" s="3" t="s">
        <v>22</v>
      </c>
      <c r="AH456" s="3" t="s">
        <v>22</v>
      </c>
      <c r="AI456" s="3" t="s">
        <v>22</v>
      </c>
      <c r="AJ456" s="3" t="s">
        <v>22</v>
      </c>
      <c r="AK456" s="4"/>
      <c r="AL456" s="3" t="s">
        <v>22</v>
      </c>
      <c r="AM456" s="3" t="s">
        <v>22</v>
      </c>
      <c r="AN456" s="3">
        <v>7.0</v>
      </c>
      <c r="AO456" s="3">
        <v>2.0</v>
      </c>
      <c r="AP456" s="3" t="s">
        <v>22</v>
      </c>
      <c r="AQ456" s="4"/>
      <c r="AR456" s="3" t="s">
        <v>4743</v>
      </c>
      <c r="AS456" s="5" t="s">
        <v>22</v>
      </c>
      <c r="AT456" s="5" t="s">
        <v>22</v>
      </c>
    </row>
    <row r="457">
      <c r="A457" s="3" t="s">
        <v>2274</v>
      </c>
      <c r="B457" s="147" t="str">
        <f> VLOOKUP($A457,datasets!$A:$B,2,0)</f>
        <v>Nocerino et al. 2012, The International Archives of the Photogrammetry, Remote Sensing and Spatial Information Sciences (CZ796U9J)</v>
      </c>
      <c r="C457" s="4" t="str">
        <f t="shared" si="1"/>
        <v>CZ796U9J.3.1</v>
      </c>
      <c r="D457" s="3" t="s">
        <v>4945</v>
      </c>
      <c r="E457" s="3" t="s">
        <v>4782</v>
      </c>
      <c r="F457" s="3" t="s">
        <v>4735</v>
      </c>
      <c r="G457" s="3" t="s">
        <v>22</v>
      </c>
      <c r="H457" s="3" t="s">
        <v>22</v>
      </c>
      <c r="I457" s="3" t="s">
        <v>22</v>
      </c>
      <c r="J457" s="3" t="s">
        <v>22</v>
      </c>
      <c r="K457" s="3" t="s">
        <v>22</v>
      </c>
      <c r="L457" s="4"/>
      <c r="M457" s="3">
        <v>20.0</v>
      </c>
      <c r="N457" s="3">
        <v>20.0</v>
      </c>
      <c r="O457" s="3" t="s">
        <v>22</v>
      </c>
      <c r="P457" s="3" t="s">
        <v>22</v>
      </c>
      <c r="Q457" s="3" t="s">
        <v>22</v>
      </c>
      <c r="R457" s="3" t="s">
        <v>22</v>
      </c>
      <c r="S457" s="3" t="s">
        <v>22</v>
      </c>
      <c r="T457" s="4"/>
      <c r="U457" s="3" t="s">
        <v>22</v>
      </c>
      <c r="V457" s="3" t="s">
        <v>22</v>
      </c>
      <c r="W457" s="3" t="s">
        <v>22</v>
      </c>
      <c r="X457" s="3">
        <v>9.0</v>
      </c>
      <c r="Y457" s="3">
        <v>3.0</v>
      </c>
      <c r="Z457" s="3" t="s">
        <v>22</v>
      </c>
      <c r="AA457" s="4"/>
      <c r="AB457" s="3" t="s">
        <v>4741</v>
      </c>
      <c r="AC457" s="3" t="s">
        <v>4741</v>
      </c>
      <c r="AD457" s="4"/>
      <c r="AE457" s="3" t="s">
        <v>4740</v>
      </c>
      <c r="AF457" s="3" t="s">
        <v>22</v>
      </c>
      <c r="AG457" s="3" t="s">
        <v>22</v>
      </c>
      <c r="AH457" s="3" t="s">
        <v>22</v>
      </c>
      <c r="AI457" s="3" t="s">
        <v>22</v>
      </c>
      <c r="AJ457" s="3" t="s">
        <v>22</v>
      </c>
      <c r="AK457" s="4"/>
      <c r="AL457" s="3" t="s">
        <v>22</v>
      </c>
      <c r="AM457" s="3" t="s">
        <v>22</v>
      </c>
      <c r="AN457" s="3">
        <v>9.0</v>
      </c>
      <c r="AO457" s="3">
        <v>3.0</v>
      </c>
      <c r="AP457" s="3" t="s">
        <v>22</v>
      </c>
      <c r="AQ457" s="4"/>
      <c r="AR457" s="3" t="s">
        <v>4743</v>
      </c>
      <c r="AS457" s="5" t="s">
        <v>22</v>
      </c>
      <c r="AT457" s="5" t="s">
        <v>22</v>
      </c>
    </row>
    <row r="458">
      <c r="A458" s="4" t="s">
        <v>4248</v>
      </c>
      <c r="B458" s="147" t="str">
        <f> VLOOKUP($A458,datasets!$A:$B,2,0)</f>
        <v>Nuimura et al. 2017, Quaternary International (SPYHCGR7)</v>
      </c>
      <c r="C458" s="4" t="str">
        <f t="shared" si="1"/>
        <v>SPYHCGR7.1.1</v>
      </c>
      <c r="D458" s="3" t="s">
        <v>22</v>
      </c>
      <c r="E458" s="3" t="s">
        <v>22</v>
      </c>
      <c r="F458" s="3" t="s">
        <v>22</v>
      </c>
      <c r="G458" s="3" t="s">
        <v>22</v>
      </c>
      <c r="H458" s="3" t="s">
        <v>22</v>
      </c>
      <c r="I458" s="3" t="s">
        <v>22</v>
      </c>
      <c r="J458" s="3" t="s">
        <v>22</v>
      </c>
      <c r="K458" s="3" t="s">
        <v>22</v>
      </c>
      <c r="L458" s="4"/>
      <c r="M458" s="3" t="s">
        <v>22</v>
      </c>
      <c r="N458" s="3" t="s">
        <v>22</v>
      </c>
      <c r="O458" s="3" t="s">
        <v>22</v>
      </c>
      <c r="P458" s="3" t="s">
        <v>22</v>
      </c>
      <c r="Q458" s="3" t="s">
        <v>22</v>
      </c>
      <c r="R458" s="3" t="s">
        <v>22</v>
      </c>
      <c r="S458" s="3" t="s">
        <v>22</v>
      </c>
      <c r="T458" s="4"/>
      <c r="U458" s="3" t="s">
        <v>22</v>
      </c>
      <c r="V458" s="3" t="s">
        <v>22</v>
      </c>
      <c r="W458" s="3" t="s">
        <v>22</v>
      </c>
      <c r="X458" s="3" t="s">
        <v>22</v>
      </c>
      <c r="Y458" s="4"/>
      <c r="Z458" s="4"/>
      <c r="AA458" s="4"/>
      <c r="AB458" s="3" t="s">
        <v>5009</v>
      </c>
      <c r="AC458" s="3" t="s">
        <v>5005</v>
      </c>
      <c r="AD458" s="4"/>
      <c r="AE458" s="3" t="s">
        <v>4735</v>
      </c>
      <c r="AF458" s="3" t="s">
        <v>22</v>
      </c>
      <c r="AG458" s="3" t="s">
        <v>22</v>
      </c>
      <c r="AH458" s="3" t="s">
        <v>22</v>
      </c>
      <c r="AI458" s="3" t="s">
        <v>22</v>
      </c>
      <c r="AJ458" s="3" t="s">
        <v>22</v>
      </c>
      <c r="AK458" s="4"/>
      <c r="AL458" s="3" t="s">
        <v>22</v>
      </c>
      <c r="AM458" s="3" t="s">
        <v>22</v>
      </c>
      <c r="AN458" s="3">
        <v>8.9</v>
      </c>
      <c r="AO458" s="3" t="s">
        <v>22</v>
      </c>
      <c r="AP458" s="3" t="s">
        <v>22</v>
      </c>
      <c r="AQ458" s="4"/>
      <c r="AR458" s="3" t="s">
        <v>4736</v>
      </c>
      <c r="AS458" s="5" t="s">
        <v>5083</v>
      </c>
      <c r="AT458" s="3" t="s">
        <v>22</v>
      </c>
    </row>
    <row r="459">
      <c r="A459" s="3" t="s">
        <v>4251</v>
      </c>
      <c r="B459" s="147" t="str">
        <f> VLOOKUP($A459,datasets!$A:$B,2,0)</f>
        <v>Nuimura et al. 2017, Quaternary International (SPYHCGR7)</v>
      </c>
      <c r="C459" s="4" t="str">
        <f t="shared" si="1"/>
        <v>SPYHCGR7.2.1</v>
      </c>
      <c r="D459" s="3" t="s">
        <v>22</v>
      </c>
      <c r="E459" s="3" t="s">
        <v>22</v>
      </c>
      <c r="F459" s="3" t="s">
        <v>22</v>
      </c>
      <c r="G459" s="3" t="s">
        <v>22</v>
      </c>
      <c r="H459" s="3" t="s">
        <v>22</v>
      </c>
      <c r="I459" s="3" t="s">
        <v>22</v>
      </c>
      <c r="J459" s="3" t="s">
        <v>22</v>
      </c>
      <c r="K459" s="3" t="s">
        <v>22</v>
      </c>
      <c r="L459" s="4"/>
      <c r="M459" s="3" t="s">
        <v>22</v>
      </c>
      <c r="N459" s="3" t="s">
        <v>22</v>
      </c>
      <c r="O459" s="3" t="s">
        <v>22</v>
      </c>
      <c r="P459" s="3" t="s">
        <v>22</v>
      </c>
      <c r="Q459" s="3" t="s">
        <v>22</v>
      </c>
      <c r="R459" s="3" t="s">
        <v>22</v>
      </c>
      <c r="S459" s="3" t="s">
        <v>22</v>
      </c>
      <c r="T459" s="4"/>
      <c r="U459" s="3" t="s">
        <v>22</v>
      </c>
      <c r="V459" s="3" t="s">
        <v>22</v>
      </c>
      <c r="W459" s="3" t="s">
        <v>22</v>
      </c>
      <c r="X459" s="3" t="s">
        <v>22</v>
      </c>
      <c r="Y459" s="4"/>
      <c r="Z459" s="4"/>
      <c r="AA459" s="4"/>
      <c r="AB459" s="3" t="s">
        <v>5009</v>
      </c>
      <c r="AC459" s="3" t="s">
        <v>5005</v>
      </c>
      <c r="AD459" s="4"/>
      <c r="AE459" s="3" t="s">
        <v>4735</v>
      </c>
      <c r="AF459" s="3" t="s">
        <v>22</v>
      </c>
      <c r="AG459" s="3" t="s">
        <v>22</v>
      </c>
      <c r="AH459" s="3" t="s">
        <v>22</v>
      </c>
      <c r="AI459" s="3" t="s">
        <v>22</v>
      </c>
      <c r="AJ459" s="3" t="s">
        <v>22</v>
      </c>
      <c r="AK459" s="4"/>
      <c r="AL459" s="3" t="s">
        <v>22</v>
      </c>
      <c r="AM459" s="3" t="s">
        <v>22</v>
      </c>
      <c r="AN459" s="3">
        <v>14.8</v>
      </c>
      <c r="AO459" s="3" t="s">
        <v>22</v>
      </c>
      <c r="AP459" s="3" t="s">
        <v>22</v>
      </c>
      <c r="AQ459" s="4"/>
      <c r="AR459" s="3" t="s">
        <v>4736</v>
      </c>
      <c r="AS459" s="5" t="s">
        <v>5083</v>
      </c>
      <c r="AT459" s="3" t="s">
        <v>22</v>
      </c>
    </row>
    <row r="460">
      <c r="A460" s="3" t="s">
        <v>4252</v>
      </c>
      <c r="B460" s="147" t="str">
        <f> VLOOKUP($A460,datasets!$A:$B,2,0)</f>
        <v>Núñez-Andrés et al. 2019, Geomatics, Natural Hazards and Risk (JTUUBHR8)</v>
      </c>
      <c r="C460" s="4" t="str">
        <f t="shared" si="1"/>
        <v>JTUUBHR8.1.1</v>
      </c>
      <c r="D460" s="3" t="s">
        <v>5084</v>
      </c>
      <c r="E460" s="3" t="s">
        <v>5084</v>
      </c>
      <c r="F460" s="3" t="s">
        <v>4735</v>
      </c>
      <c r="G460" s="3" t="s">
        <v>22</v>
      </c>
      <c r="H460" s="3" t="s">
        <v>22</v>
      </c>
      <c r="I460" s="3">
        <v>1.5</v>
      </c>
      <c r="J460" s="3">
        <v>1.0</v>
      </c>
      <c r="K460" s="3" t="s">
        <v>22</v>
      </c>
      <c r="L460" s="4"/>
      <c r="M460" s="3">
        <v>5.0</v>
      </c>
      <c r="N460" s="3">
        <v>5.0</v>
      </c>
      <c r="O460" s="3" t="s">
        <v>22</v>
      </c>
      <c r="P460" s="3" t="s">
        <v>22</v>
      </c>
      <c r="Q460" s="3" t="s">
        <v>22</v>
      </c>
      <c r="R460" s="3" t="s">
        <v>22</v>
      </c>
      <c r="S460" s="3" t="s">
        <v>22</v>
      </c>
      <c r="T460" s="4"/>
      <c r="U460" s="3">
        <v>7.0</v>
      </c>
      <c r="V460" s="3">
        <v>1.72</v>
      </c>
      <c r="W460" s="3" t="s">
        <v>22</v>
      </c>
      <c r="X460" s="3" t="s">
        <v>22</v>
      </c>
      <c r="Y460" s="4"/>
      <c r="Z460" s="4"/>
      <c r="AA460" s="4"/>
      <c r="AB460" s="3" t="s">
        <v>4741</v>
      </c>
      <c r="AC460" s="3" t="s">
        <v>4741</v>
      </c>
      <c r="AD460" s="4"/>
      <c r="AE460" s="3" t="s">
        <v>4740</v>
      </c>
      <c r="AF460" s="3" t="s">
        <v>22</v>
      </c>
      <c r="AG460" s="3" t="s">
        <v>22</v>
      </c>
      <c r="AH460" s="3" t="s">
        <v>22</v>
      </c>
      <c r="AI460" s="3" t="s">
        <v>22</v>
      </c>
      <c r="AJ460" s="3" t="s">
        <v>22</v>
      </c>
      <c r="AK460" s="4"/>
      <c r="AL460" s="3" t="s">
        <v>22</v>
      </c>
      <c r="AM460" s="3" t="s">
        <v>22</v>
      </c>
      <c r="AN460" s="3" t="s">
        <v>22</v>
      </c>
      <c r="AO460" s="3" t="s">
        <v>22</v>
      </c>
      <c r="AP460" s="3">
        <v>1.72</v>
      </c>
      <c r="AQ460" s="4"/>
      <c r="AR460" s="3" t="s">
        <v>4743</v>
      </c>
      <c r="AS460" s="87" t="s">
        <v>22</v>
      </c>
      <c r="AT460" s="87" t="s">
        <v>22</v>
      </c>
    </row>
    <row r="461">
      <c r="A461" s="3" t="s">
        <v>4254</v>
      </c>
      <c r="B461" s="147" t="str">
        <f> VLOOKUP($A461,datasets!$A:$B,2,0)</f>
        <v>Núñez-Andrés et al. 2019, Geomatics, Natural Hazards and Risk (JTUUBHR8)</v>
      </c>
      <c r="C461" s="4" t="str">
        <f t="shared" si="1"/>
        <v>JTUUBHR8.2.1</v>
      </c>
      <c r="D461" s="3" t="s">
        <v>5084</v>
      </c>
      <c r="E461" s="3" t="s">
        <v>5084</v>
      </c>
      <c r="F461" s="3" t="s">
        <v>4735</v>
      </c>
      <c r="G461" s="3" t="s">
        <v>22</v>
      </c>
      <c r="H461" s="3" t="s">
        <v>22</v>
      </c>
      <c r="I461" s="3">
        <v>1.5</v>
      </c>
      <c r="J461" s="3">
        <v>1.0</v>
      </c>
      <c r="K461" s="3" t="s">
        <v>22</v>
      </c>
      <c r="L461" s="4"/>
      <c r="M461" s="3">
        <v>6.0</v>
      </c>
      <c r="N461" s="3">
        <v>6.0</v>
      </c>
      <c r="O461" s="3" t="s">
        <v>22</v>
      </c>
      <c r="P461" s="3" t="s">
        <v>22</v>
      </c>
      <c r="Q461" s="3" t="s">
        <v>22</v>
      </c>
      <c r="R461" s="3" t="s">
        <v>22</v>
      </c>
      <c r="S461" s="3" t="s">
        <v>22</v>
      </c>
      <c r="T461" s="4"/>
      <c r="U461" s="3">
        <v>7.0</v>
      </c>
      <c r="V461" s="3">
        <v>1.41</v>
      </c>
      <c r="W461" s="3" t="s">
        <v>22</v>
      </c>
      <c r="X461" s="3" t="s">
        <v>22</v>
      </c>
      <c r="Y461" s="4"/>
      <c r="Z461" s="4"/>
      <c r="AA461" s="4"/>
      <c r="AB461" s="3" t="s">
        <v>4741</v>
      </c>
      <c r="AC461" s="3" t="s">
        <v>4741</v>
      </c>
      <c r="AD461" s="4"/>
      <c r="AE461" s="3" t="s">
        <v>4740</v>
      </c>
      <c r="AF461" s="3" t="s">
        <v>22</v>
      </c>
      <c r="AG461" s="3" t="s">
        <v>22</v>
      </c>
      <c r="AH461" s="3" t="s">
        <v>22</v>
      </c>
      <c r="AI461" s="3" t="s">
        <v>22</v>
      </c>
      <c r="AJ461" s="3" t="s">
        <v>22</v>
      </c>
      <c r="AK461" s="4"/>
      <c r="AL461" s="3" t="s">
        <v>22</v>
      </c>
      <c r="AM461" s="3" t="s">
        <v>22</v>
      </c>
      <c r="AN461" s="3" t="s">
        <v>22</v>
      </c>
      <c r="AO461" s="3" t="s">
        <v>22</v>
      </c>
      <c r="AP461" s="3">
        <v>1.41</v>
      </c>
      <c r="AQ461" s="4"/>
      <c r="AR461" s="3" t="s">
        <v>4743</v>
      </c>
      <c r="AS461" s="87" t="s">
        <v>22</v>
      </c>
      <c r="AT461" s="87" t="s">
        <v>22</v>
      </c>
    </row>
    <row r="462">
      <c r="A462" s="3" t="s">
        <v>4255</v>
      </c>
      <c r="B462" s="147" t="str">
        <f> VLOOKUP($A462,datasets!$A:$B,2,0)</f>
        <v>Núñez-Andrés et al. 2019, Geomatics, Natural Hazards and Risk (JTUUBHR8)</v>
      </c>
      <c r="C462" s="4" t="str">
        <f t="shared" si="1"/>
        <v>JTUUBHR8.3.1</v>
      </c>
      <c r="D462" s="3" t="s">
        <v>5084</v>
      </c>
      <c r="E462" s="3" t="s">
        <v>5084</v>
      </c>
      <c r="F462" s="3" t="s">
        <v>4735</v>
      </c>
      <c r="G462" s="3" t="s">
        <v>22</v>
      </c>
      <c r="H462" s="3" t="s">
        <v>22</v>
      </c>
      <c r="I462" s="3">
        <v>1.5</v>
      </c>
      <c r="J462" s="3">
        <v>1.0</v>
      </c>
      <c r="K462" s="3" t="s">
        <v>22</v>
      </c>
      <c r="L462" s="4"/>
      <c r="M462" s="3">
        <v>7.0</v>
      </c>
      <c r="N462" s="3">
        <v>7.0</v>
      </c>
      <c r="O462" s="3" t="s">
        <v>22</v>
      </c>
      <c r="P462" s="3" t="s">
        <v>22</v>
      </c>
      <c r="Q462" s="3" t="s">
        <v>22</v>
      </c>
      <c r="R462" s="3" t="s">
        <v>22</v>
      </c>
      <c r="S462" s="3" t="s">
        <v>22</v>
      </c>
      <c r="T462" s="4"/>
      <c r="U462" s="3">
        <v>7.0</v>
      </c>
      <c r="V462" s="3">
        <v>0.85</v>
      </c>
      <c r="W462" s="3" t="s">
        <v>22</v>
      </c>
      <c r="X462" s="3" t="s">
        <v>22</v>
      </c>
      <c r="Y462" s="4"/>
      <c r="Z462" s="4"/>
      <c r="AA462" s="4"/>
      <c r="AB462" s="3" t="s">
        <v>4741</v>
      </c>
      <c r="AC462" s="3" t="s">
        <v>4741</v>
      </c>
      <c r="AD462" s="4"/>
      <c r="AE462" s="3" t="s">
        <v>4740</v>
      </c>
      <c r="AF462" s="3" t="s">
        <v>22</v>
      </c>
      <c r="AG462" s="3" t="s">
        <v>22</v>
      </c>
      <c r="AH462" s="3" t="s">
        <v>22</v>
      </c>
      <c r="AI462" s="3" t="s">
        <v>22</v>
      </c>
      <c r="AJ462" s="3" t="s">
        <v>22</v>
      </c>
      <c r="AK462" s="4"/>
      <c r="AL462" s="3" t="s">
        <v>22</v>
      </c>
      <c r="AM462" s="3" t="s">
        <v>22</v>
      </c>
      <c r="AN462" s="3" t="s">
        <v>22</v>
      </c>
      <c r="AO462" s="3" t="s">
        <v>22</v>
      </c>
      <c r="AP462" s="3">
        <v>0.85</v>
      </c>
      <c r="AQ462" s="4"/>
      <c r="AR462" s="3" t="s">
        <v>4743</v>
      </c>
      <c r="AS462" s="87" t="s">
        <v>22</v>
      </c>
      <c r="AT462" s="87" t="s">
        <v>22</v>
      </c>
    </row>
    <row r="463">
      <c r="A463" s="3" t="s">
        <v>4256</v>
      </c>
      <c r="B463" s="147" t="str">
        <f> VLOOKUP($A463,datasets!$A:$B,2,0)</f>
        <v>Núñez-Andrés et al. 2019, Geomatics, Natural Hazards and Risk (JTUUBHR8)</v>
      </c>
      <c r="C463" s="4" t="str">
        <f t="shared" si="1"/>
        <v>JTUUBHR8.4.1</v>
      </c>
      <c r="D463" s="3" t="s">
        <v>5084</v>
      </c>
      <c r="E463" s="3" t="s">
        <v>5084</v>
      </c>
      <c r="F463" s="3" t="s">
        <v>4735</v>
      </c>
      <c r="G463" s="3" t="s">
        <v>22</v>
      </c>
      <c r="H463" s="3" t="s">
        <v>22</v>
      </c>
      <c r="I463" s="3">
        <v>1.5</v>
      </c>
      <c r="J463" s="3">
        <v>1.0</v>
      </c>
      <c r="K463" s="3" t="s">
        <v>22</v>
      </c>
      <c r="L463" s="4"/>
      <c r="M463" s="3">
        <v>5.0</v>
      </c>
      <c r="N463" s="3">
        <v>5.0</v>
      </c>
      <c r="O463" s="3" t="s">
        <v>22</v>
      </c>
      <c r="P463" s="3" t="s">
        <v>22</v>
      </c>
      <c r="Q463" s="3" t="s">
        <v>22</v>
      </c>
      <c r="R463" s="3" t="s">
        <v>22</v>
      </c>
      <c r="S463" s="3" t="s">
        <v>22</v>
      </c>
      <c r="T463" s="4"/>
      <c r="U463" s="3">
        <v>7.0</v>
      </c>
      <c r="V463" s="3">
        <v>1.63</v>
      </c>
      <c r="W463" s="3" t="s">
        <v>22</v>
      </c>
      <c r="X463" s="3" t="s">
        <v>22</v>
      </c>
      <c r="Y463" s="4"/>
      <c r="Z463" s="4"/>
      <c r="AA463" s="4"/>
      <c r="AB463" s="3" t="s">
        <v>4741</v>
      </c>
      <c r="AC463" s="3" t="s">
        <v>4741</v>
      </c>
      <c r="AD463" s="4"/>
      <c r="AE463" s="3" t="s">
        <v>4740</v>
      </c>
      <c r="AF463" s="3" t="s">
        <v>22</v>
      </c>
      <c r="AG463" s="3" t="s">
        <v>22</v>
      </c>
      <c r="AH463" s="3" t="s">
        <v>22</v>
      </c>
      <c r="AI463" s="3" t="s">
        <v>22</v>
      </c>
      <c r="AJ463" s="3" t="s">
        <v>22</v>
      </c>
      <c r="AK463" s="4"/>
      <c r="AL463" s="3" t="s">
        <v>22</v>
      </c>
      <c r="AM463" s="3" t="s">
        <v>22</v>
      </c>
      <c r="AN463" s="3" t="s">
        <v>22</v>
      </c>
      <c r="AO463" s="3" t="s">
        <v>22</v>
      </c>
      <c r="AP463" s="3">
        <v>1.63</v>
      </c>
      <c r="AQ463" s="4"/>
      <c r="AR463" s="3" t="s">
        <v>4743</v>
      </c>
      <c r="AS463" s="87" t="s">
        <v>22</v>
      </c>
      <c r="AT463" s="87" t="s">
        <v>22</v>
      </c>
    </row>
    <row r="464">
      <c r="A464" s="87" t="s">
        <v>4257</v>
      </c>
      <c r="B464" s="147" t="str">
        <f> VLOOKUP($A464,datasets!$A:$B,2,0)</f>
        <v>Nurminen et al. 2015, Remote Sensing (ZVQJ9Z46)</v>
      </c>
      <c r="C464" s="4" t="str">
        <f t="shared" si="1"/>
        <v>ZVQJ9Z46.1.1</v>
      </c>
      <c r="D464" s="3" t="s">
        <v>4756</v>
      </c>
      <c r="E464" s="3" t="s">
        <v>4905</v>
      </c>
      <c r="F464" s="3" t="s">
        <v>4735</v>
      </c>
      <c r="G464" s="3" t="s">
        <v>22</v>
      </c>
      <c r="H464" s="3" t="s">
        <v>22</v>
      </c>
      <c r="I464" s="3">
        <v>2.0</v>
      </c>
      <c r="J464" s="3">
        <v>2.0</v>
      </c>
      <c r="K464" s="3" t="s">
        <v>22</v>
      </c>
      <c r="L464" s="4"/>
      <c r="M464" s="3">
        <v>23.0</v>
      </c>
      <c r="N464" s="3">
        <v>23.0</v>
      </c>
      <c r="O464" s="3">
        <v>1.68</v>
      </c>
      <c r="P464" s="3">
        <v>1.82</v>
      </c>
      <c r="Q464" s="83">
        <v>2.05</v>
      </c>
      <c r="R464" s="3" t="s">
        <v>22</v>
      </c>
      <c r="S464" s="3" t="s">
        <v>22</v>
      </c>
      <c r="T464" s="4"/>
      <c r="U464" s="3" t="s">
        <v>22</v>
      </c>
      <c r="V464" s="3" t="s">
        <v>22</v>
      </c>
      <c r="W464" s="3" t="s">
        <v>22</v>
      </c>
      <c r="X464" s="3" t="s">
        <v>22</v>
      </c>
      <c r="Y464" s="3" t="s">
        <v>22</v>
      </c>
      <c r="Z464" s="3" t="s">
        <v>22</v>
      </c>
      <c r="AA464" s="4"/>
      <c r="AB464" s="3" t="s">
        <v>5085</v>
      </c>
      <c r="AC464" s="3" t="s">
        <v>4734</v>
      </c>
      <c r="AD464" s="4"/>
      <c r="AE464" s="3" t="s">
        <v>4735</v>
      </c>
      <c r="AF464" s="3" t="s">
        <v>22</v>
      </c>
      <c r="AG464" s="3" t="s">
        <v>22</v>
      </c>
      <c r="AH464" s="3" t="s">
        <v>22</v>
      </c>
      <c r="AI464" s="3" t="s">
        <v>22</v>
      </c>
      <c r="AJ464" s="3" t="s">
        <v>22</v>
      </c>
      <c r="AK464" s="4"/>
      <c r="AL464" s="3" t="s">
        <v>22</v>
      </c>
      <c r="AM464" s="3" t="s">
        <v>22</v>
      </c>
      <c r="AN464" s="3" t="s">
        <v>22</v>
      </c>
      <c r="AO464" s="3" t="s">
        <v>22</v>
      </c>
      <c r="AP464" s="3">
        <v>1.45</v>
      </c>
      <c r="AQ464" s="4"/>
      <c r="AR464" s="3" t="s">
        <v>4743</v>
      </c>
      <c r="AS464" s="85" t="s">
        <v>22</v>
      </c>
      <c r="AT464" s="155" t="s">
        <v>5086</v>
      </c>
    </row>
    <row r="465">
      <c r="A465" s="87" t="s">
        <v>4260</v>
      </c>
      <c r="B465" s="147" t="str">
        <f> VLOOKUP($A465,datasets!$A:$B,2,0)</f>
        <v>Nurminen et al. 2015, Remote Sensing (ZVQJ9Z46)</v>
      </c>
      <c r="C465" s="4" t="str">
        <f t="shared" si="1"/>
        <v>ZVQJ9Z46.2.1</v>
      </c>
      <c r="D465" s="3" t="s">
        <v>4756</v>
      </c>
      <c r="E465" s="3" t="s">
        <v>4905</v>
      </c>
      <c r="F465" s="3" t="s">
        <v>4735</v>
      </c>
      <c r="G465" s="3" t="s">
        <v>22</v>
      </c>
      <c r="H465" s="3" t="s">
        <v>22</v>
      </c>
      <c r="I465" s="3">
        <v>2.0</v>
      </c>
      <c r="J465" s="3">
        <v>2.0</v>
      </c>
      <c r="K465" s="3" t="s">
        <v>22</v>
      </c>
      <c r="L465" s="4"/>
      <c r="M465" s="3">
        <v>25.0</v>
      </c>
      <c r="N465" s="3">
        <v>25.0</v>
      </c>
      <c r="O465" s="3">
        <v>1.6</v>
      </c>
      <c r="P465" s="3">
        <v>1.57</v>
      </c>
      <c r="Q465" s="83">
        <v>1.63</v>
      </c>
      <c r="R465" s="3" t="s">
        <v>22</v>
      </c>
      <c r="S465" s="3" t="s">
        <v>22</v>
      </c>
      <c r="T465" s="4"/>
      <c r="U465" s="3" t="s">
        <v>22</v>
      </c>
      <c r="V465" s="3" t="s">
        <v>22</v>
      </c>
      <c r="W465" s="3" t="s">
        <v>22</v>
      </c>
      <c r="X465" s="3" t="s">
        <v>22</v>
      </c>
      <c r="Y465" s="3" t="s">
        <v>22</v>
      </c>
      <c r="Z465" s="3" t="s">
        <v>22</v>
      </c>
      <c r="AA465" s="4"/>
      <c r="AB465" s="3" t="s">
        <v>5085</v>
      </c>
      <c r="AC465" s="3" t="s">
        <v>4734</v>
      </c>
      <c r="AD465" s="4"/>
      <c r="AE465" s="3" t="s">
        <v>4735</v>
      </c>
      <c r="AF465" s="3" t="s">
        <v>22</v>
      </c>
      <c r="AG465" s="3" t="s">
        <v>22</v>
      </c>
      <c r="AH465" s="3" t="s">
        <v>22</v>
      </c>
      <c r="AI465" s="3" t="s">
        <v>22</v>
      </c>
      <c r="AJ465" s="3" t="s">
        <v>22</v>
      </c>
      <c r="AK465" s="4"/>
      <c r="AL465" s="3" t="s">
        <v>22</v>
      </c>
      <c r="AM465" s="3" t="s">
        <v>22</v>
      </c>
      <c r="AN465" s="3" t="s">
        <v>22</v>
      </c>
      <c r="AO465" s="3" t="s">
        <v>22</v>
      </c>
      <c r="AP465" s="3">
        <v>1.53</v>
      </c>
      <c r="AQ465" s="4"/>
      <c r="AR465" s="3" t="s">
        <v>4743</v>
      </c>
      <c r="AS465" s="85" t="s">
        <v>22</v>
      </c>
      <c r="AT465" s="155" t="s">
        <v>5086</v>
      </c>
    </row>
    <row r="466">
      <c r="A466" s="87" t="s">
        <v>4261</v>
      </c>
      <c r="B466" s="147" t="str">
        <f> VLOOKUP($A466,datasets!$A:$B,2,0)</f>
        <v>Nurminen et al. 2015, Remote Sensing (ZVQJ9Z46)</v>
      </c>
      <c r="C466" s="4" t="str">
        <f t="shared" si="1"/>
        <v>ZVQJ9Z46.3.1</v>
      </c>
      <c r="D466" s="3" t="s">
        <v>4756</v>
      </c>
      <c r="E466" s="3" t="s">
        <v>4905</v>
      </c>
      <c r="F466" s="3" t="s">
        <v>4735</v>
      </c>
      <c r="G466" s="3" t="s">
        <v>22</v>
      </c>
      <c r="H466" s="3" t="s">
        <v>22</v>
      </c>
      <c r="I466" s="3">
        <v>2.0</v>
      </c>
      <c r="J466" s="3">
        <v>2.0</v>
      </c>
      <c r="K466" s="3" t="s">
        <v>22</v>
      </c>
      <c r="L466" s="4"/>
      <c r="M466" s="3">
        <v>17.0</v>
      </c>
      <c r="N466" s="3">
        <v>17.0</v>
      </c>
      <c r="O466" s="3">
        <v>1.81</v>
      </c>
      <c r="P466" s="3">
        <v>1.44</v>
      </c>
      <c r="Q466" s="83">
        <v>1.03</v>
      </c>
      <c r="R466" s="3" t="s">
        <v>22</v>
      </c>
      <c r="S466" s="3" t="s">
        <v>22</v>
      </c>
      <c r="T466" s="4"/>
      <c r="U466" s="3" t="s">
        <v>22</v>
      </c>
      <c r="V466" s="3" t="s">
        <v>22</v>
      </c>
      <c r="W466" s="3" t="s">
        <v>22</v>
      </c>
      <c r="X466" s="3" t="s">
        <v>22</v>
      </c>
      <c r="Y466" s="3" t="s">
        <v>22</v>
      </c>
      <c r="Z466" s="3" t="s">
        <v>22</v>
      </c>
      <c r="AA466" s="4"/>
      <c r="AB466" s="3" t="s">
        <v>5085</v>
      </c>
      <c r="AC466" s="3" t="s">
        <v>4734</v>
      </c>
      <c r="AD466" s="4"/>
      <c r="AE466" s="3" t="s">
        <v>4735</v>
      </c>
      <c r="AF466" s="3" t="s">
        <v>22</v>
      </c>
      <c r="AG466" s="3" t="s">
        <v>22</v>
      </c>
      <c r="AH466" s="3" t="s">
        <v>22</v>
      </c>
      <c r="AI466" s="3" t="s">
        <v>22</v>
      </c>
      <c r="AJ466" s="3" t="s">
        <v>22</v>
      </c>
      <c r="AK466" s="4"/>
      <c r="AL466" s="3" t="s">
        <v>22</v>
      </c>
      <c r="AM466" s="3" t="s">
        <v>22</v>
      </c>
      <c r="AN466" s="3" t="s">
        <v>22</v>
      </c>
      <c r="AO466" s="3" t="s">
        <v>22</v>
      </c>
      <c r="AP466" s="3">
        <v>2.71</v>
      </c>
      <c r="AQ466" s="4"/>
      <c r="AR466" s="3" t="s">
        <v>4743</v>
      </c>
      <c r="AS466" s="85" t="s">
        <v>22</v>
      </c>
      <c r="AT466" s="155" t="s">
        <v>5086</v>
      </c>
    </row>
    <row r="467">
      <c r="A467" s="87" t="s">
        <v>4262</v>
      </c>
      <c r="B467" s="147" t="str">
        <f> VLOOKUP($A467,datasets!$A:$B,2,0)</f>
        <v>Nurminen et al. 2015, Remote Sensing (ZVQJ9Z46)</v>
      </c>
      <c r="C467" s="4" t="str">
        <f t="shared" si="1"/>
        <v>ZVQJ9Z46.4.1</v>
      </c>
      <c r="D467" s="3" t="s">
        <v>4756</v>
      </c>
      <c r="E467" s="3" t="s">
        <v>4905</v>
      </c>
      <c r="F467" s="3" t="s">
        <v>4735</v>
      </c>
      <c r="G467" s="3" t="s">
        <v>22</v>
      </c>
      <c r="H467" s="3" t="s">
        <v>22</v>
      </c>
      <c r="I467" s="3">
        <v>2.0</v>
      </c>
      <c r="J467" s="3">
        <v>2.0</v>
      </c>
      <c r="K467" s="3" t="s">
        <v>22</v>
      </c>
      <c r="L467" s="4"/>
      <c r="M467" s="3">
        <v>15.0</v>
      </c>
      <c r="N467" s="3">
        <v>15.0</v>
      </c>
      <c r="O467" s="3">
        <v>0.96</v>
      </c>
      <c r="P467" s="3">
        <v>0.73</v>
      </c>
      <c r="Q467" s="83">
        <v>0.63</v>
      </c>
      <c r="R467" s="3" t="s">
        <v>22</v>
      </c>
      <c r="S467" s="3" t="s">
        <v>22</v>
      </c>
      <c r="T467" s="4"/>
      <c r="U467" s="3" t="s">
        <v>22</v>
      </c>
      <c r="V467" s="3" t="s">
        <v>22</v>
      </c>
      <c r="W467" s="3" t="s">
        <v>22</v>
      </c>
      <c r="X467" s="3" t="s">
        <v>22</v>
      </c>
      <c r="Y467" s="3" t="s">
        <v>22</v>
      </c>
      <c r="Z467" s="3" t="s">
        <v>22</v>
      </c>
      <c r="AA467" s="4"/>
      <c r="AB467" s="3" t="s">
        <v>5085</v>
      </c>
      <c r="AC467" s="3" t="s">
        <v>4734</v>
      </c>
      <c r="AD467" s="4"/>
      <c r="AE467" s="3" t="s">
        <v>4735</v>
      </c>
      <c r="AF467" s="3" t="s">
        <v>22</v>
      </c>
      <c r="AG467" s="3" t="s">
        <v>22</v>
      </c>
      <c r="AH467" s="3" t="s">
        <v>22</v>
      </c>
      <c r="AI467" s="3" t="s">
        <v>22</v>
      </c>
      <c r="AJ467" s="3" t="s">
        <v>22</v>
      </c>
      <c r="AK467" s="4"/>
      <c r="AL467" s="3" t="s">
        <v>22</v>
      </c>
      <c r="AM467" s="3" t="s">
        <v>22</v>
      </c>
      <c r="AN467" s="3" t="s">
        <v>22</v>
      </c>
      <c r="AO467" s="3" t="s">
        <v>22</v>
      </c>
      <c r="AP467" s="3">
        <v>1.02</v>
      </c>
      <c r="AQ467" s="4"/>
      <c r="AR467" s="3" t="s">
        <v>4743</v>
      </c>
      <c r="AS467" s="85" t="s">
        <v>22</v>
      </c>
      <c r="AT467" s="155" t="s">
        <v>5086</v>
      </c>
    </row>
    <row r="468">
      <c r="A468" s="87" t="s">
        <v>4263</v>
      </c>
      <c r="B468" s="147" t="str">
        <f> VLOOKUP($A468,datasets!$A:$B,2,0)</f>
        <v>Nurminen et al. 2015, Remote Sensing (ZVQJ9Z46)</v>
      </c>
      <c r="C468" s="4" t="str">
        <f t="shared" si="1"/>
        <v>ZVQJ9Z46.5.1</v>
      </c>
      <c r="D468" s="3" t="s">
        <v>4756</v>
      </c>
      <c r="E468" s="3" t="s">
        <v>4905</v>
      </c>
      <c r="F468" s="3" t="s">
        <v>4735</v>
      </c>
      <c r="G468" s="3" t="s">
        <v>22</v>
      </c>
      <c r="H468" s="3" t="s">
        <v>22</v>
      </c>
      <c r="I468" s="3">
        <v>2.0</v>
      </c>
      <c r="J468" s="3">
        <v>2.0</v>
      </c>
      <c r="K468" s="3" t="s">
        <v>22</v>
      </c>
      <c r="L468" s="4"/>
      <c r="M468" s="3">
        <v>15.0</v>
      </c>
      <c r="N468" s="3">
        <v>15.0</v>
      </c>
      <c r="O468" s="3">
        <v>0.69</v>
      </c>
      <c r="P468" s="3">
        <v>1.06</v>
      </c>
      <c r="Q468" s="83">
        <v>1.39</v>
      </c>
      <c r="R468" s="3" t="s">
        <v>22</v>
      </c>
      <c r="S468" s="3" t="s">
        <v>22</v>
      </c>
      <c r="T468" s="4"/>
      <c r="U468" s="3" t="s">
        <v>22</v>
      </c>
      <c r="V468" s="3" t="s">
        <v>22</v>
      </c>
      <c r="W468" s="3" t="s">
        <v>22</v>
      </c>
      <c r="X468" s="3" t="s">
        <v>22</v>
      </c>
      <c r="Y468" s="3" t="s">
        <v>22</v>
      </c>
      <c r="Z468" s="3" t="s">
        <v>22</v>
      </c>
      <c r="AA468" s="4"/>
      <c r="AB468" s="3" t="s">
        <v>5085</v>
      </c>
      <c r="AC468" s="3" t="s">
        <v>4734</v>
      </c>
      <c r="AD468" s="4"/>
      <c r="AE468" s="3" t="s">
        <v>4735</v>
      </c>
      <c r="AF468" s="3" t="s">
        <v>22</v>
      </c>
      <c r="AG468" s="3" t="s">
        <v>22</v>
      </c>
      <c r="AH468" s="3" t="s">
        <v>22</v>
      </c>
      <c r="AI468" s="3" t="s">
        <v>22</v>
      </c>
      <c r="AJ468" s="3" t="s">
        <v>22</v>
      </c>
      <c r="AK468" s="4"/>
      <c r="AL468" s="3" t="s">
        <v>22</v>
      </c>
      <c r="AM468" s="3" t="s">
        <v>22</v>
      </c>
      <c r="AN468" s="3" t="s">
        <v>22</v>
      </c>
      <c r="AO468" s="3" t="s">
        <v>22</v>
      </c>
      <c r="AP468" s="3">
        <v>1.02</v>
      </c>
      <c r="AQ468" s="4"/>
      <c r="AR468" s="3" t="s">
        <v>4743</v>
      </c>
      <c r="AS468" s="85" t="s">
        <v>22</v>
      </c>
      <c r="AT468" s="155" t="s">
        <v>5086</v>
      </c>
    </row>
    <row r="469">
      <c r="A469" s="87" t="s">
        <v>4264</v>
      </c>
      <c r="B469" s="147" t="str">
        <f> VLOOKUP($A469,datasets!$A:$B,2,0)</f>
        <v>Nurminen et al. 2015, Remote Sensing (ZVQJ9Z46)</v>
      </c>
      <c r="C469" s="4" t="str">
        <f t="shared" si="1"/>
        <v>ZVQJ9Z46.6.1</v>
      </c>
      <c r="D469" s="3" t="s">
        <v>4756</v>
      </c>
      <c r="E469" s="3" t="s">
        <v>4905</v>
      </c>
      <c r="F469" s="3" t="s">
        <v>4735</v>
      </c>
      <c r="G469" s="3" t="s">
        <v>22</v>
      </c>
      <c r="H469" s="3" t="s">
        <v>22</v>
      </c>
      <c r="I469" s="3">
        <v>2.0</v>
      </c>
      <c r="J469" s="3">
        <v>2.0</v>
      </c>
      <c r="K469" s="3" t="s">
        <v>22</v>
      </c>
      <c r="L469" s="4"/>
      <c r="M469" s="3">
        <v>45.0</v>
      </c>
      <c r="N469" s="3">
        <v>45.0</v>
      </c>
      <c r="O469" s="3">
        <v>0.58</v>
      </c>
      <c r="P469" s="3">
        <v>0.55</v>
      </c>
      <c r="Q469" s="83">
        <v>0.56</v>
      </c>
      <c r="R469" s="3" t="s">
        <v>22</v>
      </c>
      <c r="S469" s="3" t="s">
        <v>22</v>
      </c>
      <c r="T469" s="4"/>
      <c r="U469" s="3" t="s">
        <v>22</v>
      </c>
      <c r="V469" s="3" t="s">
        <v>22</v>
      </c>
      <c r="W469" s="3" t="s">
        <v>22</v>
      </c>
      <c r="X469" s="3" t="s">
        <v>22</v>
      </c>
      <c r="Y469" s="3" t="s">
        <v>22</v>
      </c>
      <c r="Z469" s="3" t="s">
        <v>22</v>
      </c>
      <c r="AA469" s="4"/>
      <c r="AB469" s="3" t="s">
        <v>5085</v>
      </c>
      <c r="AC469" s="3" t="s">
        <v>4734</v>
      </c>
      <c r="AD469" s="4"/>
      <c r="AE469" s="3" t="s">
        <v>4735</v>
      </c>
      <c r="AF469" s="3" t="s">
        <v>22</v>
      </c>
      <c r="AG469" s="3" t="s">
        <v>22</v>
      </c>
      <c r="AH469" s="3" t="s">
        <v>22</v>
      </c>
      <c r="AI469" s="3" t="s">
        <v>22</v>
      </c>
      <c r="AJ469" s="3" t="s">
        <v>22</v>
      </c>
      <c r="AK469" s="4"/>
      <c r="AL469" s="3" t="s">
        <v>22</v>
      </c>
      <c r="AM469" s="3" t="s">
        <v>22</v>
      </c>
      <c r="AN469" s="3" t="s">
        <v>22</v>
      </c>
      <c r="AO469" s="3" t="s">
        <v>22</v>
      </c>
      <c r="AP469" s="3">
        <v>1.55</v>
      </c>
      <c r="AQ469" s="4"/>
      <c r="AR469" s="3" t="s">
        <v>4743</v>
      </c>
      <c r="AS469" s="85" t="s">
        <v>22</v>
      </c>
      <c r="AT469" s="155" t="s">
        <v>5086</v>
      </c>
    </row>
    <row r="470">
      <c r="A470" s="87" t="s">
        <v>4265</v>
      </c>
      <c r="B470" s="147" t="str">
        <f> VLOOKUP($A470,datasets!$A:$B,2,0)</f>
        <v>Nurminen et al. 2015, Remote Sensing (ZVQJ9Z46)</v>
      </c>
      <c r="C470" s="4" t="str">
        <f t="shared" si="1"/>
        <v>ZVQJ9Z46.7.1</v>
      </c>
      <c r="D470" s="3" t="s">
        <v>4756</v>
      </c>
      <c r="E470" s="3" t="s">
        <v>4905</v>
      </c>
      <c r="F470" s="3" t="s">
        <v>4735</v>
      </c>
      <c r="G470" s="3" t="s">
        <v>22</v>
      </c>
      <c r="H470" s="3" t="s">
        <v>22</v>
      </c>
      <c r="I470" s="3">
        <v>2.0</v>
      </c>
      <c r="J470" s="3">
        <v>2.0</v>
      </c>
      <c r="K470" s="3" t="s">
        <v>22</v>
      </c>
      <c r="L470" s="4"/>
      <c r="M470" s="3">
        <v>40.0</v>
      </c>
      <c r="N470" s="3">
        <v>40.0</v>
      </c>
      <c r="O470" s="3">
        <v>0.6</v>
      </c>
      <c r="P470" s="3">
        <v>0.51</v>
      </c>
      <c r="Q470" s="83">
        <v>0.51</v>
      </c>
      <c r="R470" s="3" t="s">
        <v>22</v>
      </c>
      <c r="S470" s="3" t="s">
        <v>22</v>
      </c>
      <c r="T470" s="4"/>
      <c r="U470" s="3" t="s">
        <v>22</v>
      </c>
      <c r="V470" s="3" t="s">
        <v>22</v>
      </c>
      <c r="W470" s="3" t="s">
        <v>22</v>
      </c>
      <c r="X470" s="3" t="s">
        <v>22</v>
      </c>
      <c r="Y470" s="3" t="s">
        <v>22</v>
      </c>
      <c r="Z470" s="3" t="s">
        <v>22</v>
      </c>
      <c r="AA470" s="4"/>
      <c r="AB470" s="3" t="s">
        <v>5085</v>
      </c>
      <c r="AC470" s="3" t="s">
        <v>4734</v>
      </c>
      <c r="AD470" s="4"/>
      <c r="AE470" s="3" t="s">
        <v>4735</v>
      </c>
      <c r="AF470" s="3" t="s">
        <v>22</v>
      </c>
      <c r="AG470" s="3" t="s">
        <v>22</v>
      </c>
      <c r="AH470" s="3" t="s">
        <v>22</v>
      </c>
      <c r="AI470" s="3" t="s">
        <v>22</v>
      </c>
      <c r="AJ470" s="3" t="s">
        <v>22</v>
      </c>
      <c r="AK470" s="4"/>
      <c r="AL470" s="3" t="s">
        <v>22</v>
      </c>
      <c r="AM470" s="3" t="s">
        <v>22</v>
      </c>
      <c r="AN470" s="3" t="s">
        <v>22</v>
      </c>
      <c r="AO470" s="3" t="s">
        <v>22</v>
      </c>
      <c r="AP470" s="3">
        <v>0.51</v>
      </c>
      <c r="AQ470" s="4"/>
      <c r="AR470" s="3" t="s">
        <v>4743</v>
      </c>
      <c r="AS470" s="85" t="s">
        <v>22</v>
      </c>
      <c r="AT470" s="155" t="s">
        <v>5086</v>
      </c>
    </row>
    <row r="471">
      <c r="A471" s="4" t="s">
        <v>4634</v>
      </c>
      <c r="B471" s="147" t="str">
        <f> VLOOKUP($A471,datasets!$A:$B,2,0)</f>
        <v>Nyssen et al. 2022, Geoscience Data Journal (2828NT5L)</v>
      </c>
      <c r="C471" s="4" t="str">
        <f t="shared" si="1"/>
        <v>2828NT5L.1.1</v>
      </c>
      <c r="D471" s="3" t="s">
        <v>22</v>
      </c>
      <c r="E471" s="3" t="s">
        <v>22</v>
      </c>
      <c r="F471" s="3" t="s">
        <v>22</v>
      </c>
      <c r="G471" s="3" t="s">
        <v>22</v>
      </c>
      <c r="H471" s="3" t="s">
        <v>22</v>
      </c>
      <c r="I471" s="3" t="s">
        <v>22</v>
      </c>
      <c r="J471" s="3" t="s">
        <v>22</v>
      </c>
      <c r="K471" s="3" t="s">
        <v>22</v>
      </c>
      <c r="L471" s="4"/>
      <c r="M471" s="87" t="s">
        <v>22</v>
      </c>
      <c r="N471" s="87" t="s">
        <v>22</v>
      </c>
      <c r="O471" s="87" t="s">
        <v>22</v>
      </c>
      <c r="P471" s="87" t="s">
        <v>22</v>
      </c>
      <c r="Q471" s="87" t="s">
        <v>22</v>
      </c>
      <c r="R471" s="3" t="s">
        <v>22</v>
      </c>
      <c r="S471" s="3" t="s">
        <v>22</v>
      </c>
      <c r="T471" s="4"/>
      <c r="U471" s="87" t="s">
        <v>22</v>
      </c>
      <c r="V471" s="87" t="s">
        <v>22</v>
      </c>
      <c r="W471" s="87" t="s">
        <v>22</v>
      </c>
      <c r="X471" s="87" t="s">
        <v>22</v>
      </c>
      <c r="Y471" s="3" t="s">
        <v>22</v>
      </c>
      <c r="Z471" s="3" t="s">
        <v>22</v>
      </c>
      <c r="AA471" s="4"/>
      <c r="AB471" s="3" t="s">
        <v>4741</v>
      </c>
      <c r="AC471" s="3" t="s">
        <v>4741</v>
      </c>
      <c r="AD471" s="4"/>
      <c r="AE471" s="3" t="s">
        <v>4740</v>
      </c>
      <c r="AF471" s="3" t="s">
        <v>22</v>
      </c>
      <c r="AG471" s="3" t="s">
        <v>22</v>
      </c>
      <c r="AH471" s="3" t="s">
        <v>22</v>
      </c>
      <c r="AI471" s="3" t="s">
        <v>22</v>
      </c>
      <c r="AJ471" s="3" t="s">
        <v>22</v>
      </c>
      <c r="AK471" s="4"/>
      <c r="AL471" s="3" t="s">
        <v>22</v>
      </c>
      <c r="AM471" s="3" t="s">
        <v>22</v>
      </c>
      <c r="AN471" s="3" t="s">
        <v>22</v>
      </c>
      <c r="AO471" s="3" t="s">
        <v>22</v>
      </c>
      <c r="AP471" s="3" t="s">
        <v>22</v>
      </c>
      <c r="AQ471" s="4"/>
      <c r="AR471" s="3" t="s">
        <v>22</v>
      </c>
      <c r="AS471" s="3" t="s">
        <v>22</v>
      </c>
      <c r="AT471" s="3" t="s">
        <v>5087</v>
      </c>
    </row>
    <row r="472">
      <c r="A472" s="87" t="s">
        <v>4266</v>
      </c>
      <c r="B472" s="147" t="str">
        <f> VLOOKUP($A472,datasets!$A:$B,2,0)</f>
        <v>Óskarsson et al. 2020, Surtsey Research (PTTQ9VGB)</v>
      </c>
      <c r="C472" s="4" t="str">
        <f t="shared" si="1"/>
        <v>PTTQ9VGB.1.1</v>
      </c>
      <c r="D472" s="3" t="s">
        <v>5088</v>
      </c>
      <c r="E472" s="3" t="s">
        <v>5089</v>
      </c>
      <c r="F472" s="3" t="s">
        <v>4735</v>
      </c>
      <c r="G472" s="3" t="s">
        <v>22</v>
      </c>
      <c r="H472" s="3" t="s">
        <v>22</v>
      </c>
      <c r="I472" s="87">
        <v>0.2</v>
      </c>
      <c r="J472" s="87">
        <v>0.2</v>
      </c>
      <c r="K472" s="3" t="s">
        <v>22</v>
      </c>
      <c r="L472" s="4"/>
      <c r="M472" s="3" t="s">
        <v>22</v>
      </c>
      <c r="N472" s="3" t="s">
        <v>22</v>
      </c>
      <c r="O472" s="3" t="s">
        <v>22</v>
      </c>
      <c r="P472" s="3" t="s">
        <v>22</v>
      </c>
      <c r="Q472" s="3" t="s">
        <v>22</v>
      </c>
      <c r="R472" s="3" t="s">
        <v>22</v>
      </c>
      <c r="S472" s="3" t="s">
        <v>22</v>
      </c>
      <c r="T472" s="4"/>
      <c r="U472" s="3" t="s">
        <v>22</v>
      </c>
      <c r="V472" s="3" t="s">
        <v>22</v>
      </c>
      <c r="W472" s="3" t="s">
        <v>22</v>
      </c>
      <c r="X472" s="3" t="s">
        <v>22</v>
      </c>
      <c r="Y472" s="3" t="s">
        <v>22</v>
      </c>
      <c r="Z472" s="3" t="s">
        <v>22</v>
      </c>
      <c r="AA472" s="4"/>
      <c r="AB472" s="3" t="s">
        <v>5090</v>
      </c>
      <c r="AC472" s="3" t="s">
        <v>5091</v>
      </c>
      <c r="AD472" s="4"/>
      <c r="AE472" s="3" t="s">
        <v>4735</v>
      </c>
      <c r="AF472" s="3" t="s">
        <v>22</v>
      </c>
      <c r="AG472" s="3" t="s">
        <v>22</v>
      </c>
      <c r="AH472" s="151">
        <v>0.2</v>
      </c>
      <c r="AI472" s="151">
        <v>0.2</v>
      </c>
      <c r="AJ472" s="3" t="s">
        <v>22</v>
      </c>
      <c r="AK472" s="4"/>
      <c r="AL472" s="3" t="s">
        <v>22</v>
      </c>
      <c r="AM472" s="3" t="s">
        <v>22</v>
      </c>
      <c r="AN472" s="87">
        <v>1.0</v>
      </c>
      <c r="AO472" s="87">
        <v>0.5</v>
      </c>
      <c r="AP472" s="3" t="s">
        <v>22</v>
      </c>
      <c r="AQ472" s="4"/>
      <c r="AR472" s="3" t="s">
        <v>22</v>
      </c>
      <c r="AS472" s="87" t="s">
        <v>5092</v>
      </c>
      <c r="AT472" s="87" t="s">
        <v>5093</v>
      </c>
    </row>
    <row r="473">
      <c r="A473" s="87" t="s">
        <v>4268</v>
      </c>
      <c r="B473" s="147" t="str">
        <f> VLOOKUP($A473,datasets!$A:$B,2,0)</f>
        <v>Óskarsson et al. 2020, Surtsey Research (PTTQ9VGB)</v>
      </c>
      <c r="C473" s="4" t="str">
        <f t="shared" si="1"/>
        <v>PTTQ9VGB.2.1</v>
      </c>
      <c r="D473" s="3" t="s">
        <v>5088</v>
      </c>
      <c r="E473" s="3" t="s">
        <v>5089</v>
      </c>
      <c r="F473" s="3" t="s">
        <v>4735</v>
      </c>
      <c r="G473" s="3" t="s">
        <v>22</v>
      </c>
      <c r="H473" s="3" t="s">
        <v>22</v>
      </c>
      <c r="I473" s="87">
        <v>0.2</v>
      </c>
      <c r="J473" s="87">
        <v>0.2</v>
      </c>
      <c r="K473" s="3" t="s">
        <v>22</v>
      </c>
      <c r="L473" s="4"/>
      <c r="M473" s="3" t="s">
        <v>22</v>
      </c>
      <c r="N473" s="3" t="s">
        <v>22</v>
      </c>
      <c r="O473" s="3" t="s">
        <v>22</v>
      </c>
      <c r="P473" s="3" t="s">
        <v>22</v>
      </c>
      <c r="Q473" s="3" t="s">
        <v>22</v>
      </c>
      <c r="R473" s="3" t="s">
        <v>22</v>
      </c>
      <c r="S473" s="3" t="s">
        <v>22</v>
      </c>
      <c r="T473" s="4"/>
      <c r="U473" s="3" t="s">
        <v>22</v>
      </c>
      <c r="V473" s="3" t="s">
        <v>22</v>
      </c>
      <c r="W473" s="3" t="s">
        <v>22</v>
      </c>
      <c r="X473" s="3" t="s">
        <v>22</v>
      </c>
      <c r="Y473" s="3" t="s">
        <v>22</v>
      </c>
      <c r="Z473" s="3" t="s">
        <v>22</v>
      </c>
      <c r="AA473" s="4"/>
      <c r="AB473" s="3" t="s">
        <v>5090</v>
      </c>
      <c r="AC473" s="3" t="s">
        <v>5091</v>
      </c>
      <c r="AD473" s="4"/>
      <c r="AE473" s="3" t="s">
        <v>4735</v>
      </c>
      <c r="AF473" s="3" t="s">
        <v>22</v>
      </c>
      <c r="AG473" s="3" t="s">
        <v>22</v>
      </c>
      <c r="AH473" s="151">
        <v>0.2</v>
      </c>
      <c r="AI473" s="151">
        <v>0.2</v>
      </c>
      <c r="AJ473" s="3" t="s">
        <v>22</v>
      </c>
      <c r="AK473" s="4"/>
      <c r="AL473" s="3" t="s">
        <v>22</v>
      </c>
      <c r="AM473" s="3" t="s">
        <v>22</v>
      </c>
      <c r="AN473" s="87">
        <v>1.0</v>
      </c>
      <c r="AO473" s="87">
        <v>0.5</v>
      </c>
      <c r="AP473" s="3" t="s">
        <v>22</v>
      </c>
      <c r="AQ473" s="4"/>
      <c r="AR473" s="3" t="s">
        <v>22</v>
      </c>
      <c r="AS473" s="87" t="s">
        <v>5092</v>
      </c>
      <c r="AT473" s="87" t="s">
        <v>5093</v>
      </c>
    </row>
    <row r="474">
      <c r="A474" s="87" t="s">
        <v>4270</v>
      </c>
      <c r="B474" s="147" t="str">
        <f> VLOOKUP($A474,datasets!$A:$B,2,0)</f>
        <v>Pacina and Popelka 2017, Geoinformatics FCE CTU (46MI564E)</v>
      </c>
      <c r="C474" s="4" t="str">
        <f t="shared" si="1"/>
        <v>46MI564E.1.1</v>
      </c>
      <c r="D474" s="3" t="s">
        <v>5094</v>
      </c>
      <c r="E474" s="3" t="s">
        <v>5095</v>
      </c>
      <c r="F474" s="3" t="s">
        <v>4740</v>
      </c>
      <c r="G474" s="87" t="s">
        <v>22</v>
      </c>
      <c r="H474" s="87" t="s">
        <v>22</v>
      </c>
      <c r="I474" s="85" t="s">
        <v>5096</v>
      </c>
      <c r="J474" s="3" t="s">
        <v>22</v>
      </c>
      <c r="K474" s="3" t="s">
        <v>22</v>
      </c>
      <c r="L474" s="4"/>
      <c r="M474" s="3" t="s">
        <v>22</v>
      </c>
      <c r="N474" s="3" t="s">
        <v>22</v>
      </c>
      <c r="O474" s="3" t="s">
        <v>22</v>
      </c>
      <c r="P474" s="3" t="s">
        <v>22</v>
      </c>
      <c r="Q474" s="3" t="s">
        <v>22</v>
      </c>
      <c r="R474" s="3" t="s">
        <v>22</v>
      </c>
      <c r="S474" s="3" t="s">
        <v>22</v>
      </c>
      <c r="T474" s="4"/>
      <c r="U474" s="3" t="s">
        <v>22</v>
      </c>
      <c r="V474" s="3" t="s">
        <v>22</v>
      </c>
      <c r="W474" s="3" t="s">
        <v>22</v>
      </c>
      <c r="X474" s="3" t="s">
        <v>22</v>
      </c>
      <c r="Y474" s="3" t="s">
        <v>22</v>
      </c>
      <c r="Z474" s="3" t="s">
        <v>22</v>
      </c>
      <c r="AA474" s="4"/>
      <c r="AB474" s="3" t="s">
        <v>5097</v>
      </c>
      <c r="AC474" s="3" t="s">
        <v>5098</v>
      </c>
      <c r="AD474" s="4"/>
      <c r="AE474" s="3" t="s">
        <v>4735</v>
      </c>
      <c r="AF474" s="3" t="s">
        <v>22</v>
      </c>
      <c r="AG474" s="3" t="s">
        <v>22</v>
      </c>
      <c r="AH474" s="3" t="s">
        <v>22</v>
      </c>
      <c r="AI474" s="3" t="s">
        <v>22</v>
      </c>
      <c r="AJ474" s="3" t="s">
        <v>22</v>
      </c>
      <c r="AK474" s="4"/>
      <c r="AL474" s="3" t="s">
        <v>22</v>
      </c>
      <c r="AM474" s="3" t="s">
        <v>22</v>
      </c>
      <c r="AN474" s="3">
        <v>29.65</v>
      </c>
      <c r="AO474" s="3" t="s">
        <v>22</v>
      </c>
      <c r="AP474" s="3" t="s">
        <v>22</v>
      </c>
      <c r="AQ474" s="4"/>
      <c r="AR474" s="3" t="s">
        <v>4743</v>
      </c>
      <c r="AS474" s="3" t="s">
        <v>22</v>
      </c>
      <c r="AT474" s="3" t="s">
        <v>5099</v>
      </c>
    </row>
    <row r="475">
      <c r="A475" s="87" t="s">
        <v>4270</v>
      </c>
      <c r="B475" s="147" t="str">
        <f> VLOOKUP($A475,datasets!$A:$B,2,0)</f>
        <v>Pacina and Popelka 2017, Geoinformatics FCE CTU (46MI564E)</v>
      </c>
      <c r="C475" s="4" t="str">
        <f t="shared" si="1"/>
        <v>46MI564E.1.2</v>
      </c>
      <c r="D475" s="3" t="s">
        <v>5094</v>
      </c>
      <c r="E475" s="3" t="s">
        <v>5095</v>
      </c>
      <c r="F475" s="3" t="s">
        <v>4740</v>
      </c>
      <c r="G475" s="87" t="s">
        <v>22</v>
      </c>
      <c r="H475" s="87" t="s">
        <v>22</v>
      </c>
      <c r="I475" s="85" t="s">
        <v>5096</v>
      </c>
      <c r="J475" s="3" t="s">
        <v>22</v>
      </c>
      <c r="K475" s="3" t="s">
        <v>22</v>
      </c>
      <c r="L475" s="4"/>
      <c r="M475" s="3" t="s">
        <v>22</v>
      </c>
      <c r="N475" s="3" t="s">
        <v>22</v>
      </c>
      <c r="O475" s="3" t="s">
        <v>22</v>
      </c>
      <c r="P475" s="3" t="s">
        <v>22</v>
      </c>
      <c r="Q475" s="3" t="s">
        <v>22</v>
      </c>
      <c r="R475" s="3" t="s">
        <v>22</v>
      </c>
      <c r="S475" s="3" t="s">
        <v>22</v>
      </c>
      <c r="T475" s="4"/>
      <c r="U475" s="3" t="s">
        <v>22</v>
      </c>
      <c r="V475" s="3" t="s">
        <v>22</v>
      </c>
      <c r="W475" s="3" t="s">
        <v>22</v>
      </c>
      <c r="X475" s="3" t="s">
        <v>22</v>
      </c>
      <c r="Y475" s="3" t="s">
        <v>22</v>
      </c>
      <c r="Z475" s="3" t="s">
        <v>22</v>
      </c>
      <c r="AA475" s="4"/>
      <c r="AB475" s="3" t="s">
        <v>5097</v>
      </c>
      <c r="AC475" s="3" t="s">
        <v>5098</v>
      </c>
      <c r="AD475" s="4"/>
      <c r="AE475" s="3" t="s">
        <v>4735</v>
      </c>
      <c r="AF475" s="3" t="s">
        <v>22</v>
      </c>
      <c r="AG475" s="3" t="s">
        <v>22</v>
      </c>
      <c r="AH475" s="3" t="s">
        <v>22</v>
      </c>
      <c r="AI475" s="3" t="s">
        <v>22</v>
      </c>
      <c r="AJ475" s="3" t="s">
        <v>22</v>
      </c>
      <c r="AK475" s="4"/>
      <c r="AL475" s="3" t="s">
        <v>22</v>
      </c>
      <c r="AM475" s="3" t="s">
        <v>22</v>
      </c>
      <c r="AN475" s="3">
        <v>18.49</v>
      </c>
      <c r="AO475" s="3" t="s">
        <v>22</v>
      </c>
      <c r="AP475" s="3" t="s">
        <v>22</v>
      </c>
      <c r="AQ475" s="4"/>
      <c r="AR475" s="3" t="s">
        <v>4743</v>
      </c>
      <c r="AS475" s="3" t="s">
        <v>22</v>
      </c>
      <c r="AT475" s="3" t="s">
        <v>5100</v>
      </c>
    </row>
    <row r="476">
      <c r="A476" s="87" t="s">
        <v>4272</v>
      </c>
      <c r="B476" s="147" t="str">
        <f> VLOOKUP($A476,datasets!$A:$B,2,0)</f>
        <v>Pacina and Popelka 2017, Geoinformatics FCE CTU (46MI564E)</v>
      </c>
      <c r="C476" s="4" t="str">
        <f t="shared" si="1"/>
        <v>46MI564E.2.1</v>
      </c>
      <c r="D476" s="3" t="s">
        <v>5094</v>
      </c>
      <c r="E476" s="3" t="s">
        <v>5095</v>
      </c>
      <c r="F476" s="3" t="s">
        <v>4740</v>
      </c>
      <c r="G476" s="87" t="s">
        <v>22</v>
      </c>
      <c r="H476" s="87" t="s">
        <v>22</v>
      </c>
      <c r="I476" s="85" t="s">
        <v>5096</v>
      </c>
      <c r="J476" s="3" t="s">
        <v>22</v>
      </c>
      <c r="K476" s="3" t="s">
        <v>22</v>
      </c>
      <c r="L476" s="4"/>
      <c r="M476" s="3" t="s">
        <v>22</v>
      </c>
      <c r="N476" s="3" t="s">
        <v>22</v>
      </c>
      <c r="O476" s="3" t="s">
        <v>22</v>
      </c>
      <c r="P476" s="3" t="s">
        <v>22</v>
      </c>
      <c r="Q476" s="3" t="s">
        <v>22</v>
      </c>
      <c r="R476" s="3" t="s">
        <v>22</v>
      </c>
      <c r="S476" s="3" t="s">
        <v>22</v>
      </c>
      <c r="T476" s="4"/>
      <c r="U476" s="3" t="s">
        <v>22</v>
      </c>
      <c r="V476" s="3" t="s">
        <v>22</v>
      </c>
      <c r="W476" s="3" t="s">
        <v>22</v>
      </c>
      <c r="X476" s="3" t="s">
        <v>22</v>
      </c>
      <c r="Y476" s="3" t="s">
        <v>22</v>
      </c>
      <c r="Z476" s="3" t="s">
        <v>22</v>
      </c>
      <c r="AA476" s="4"/>
      <c r="AB476" s="3" t="s">
        <v>5097</v>
      </c>
      <c r="AC476" s="3" t="s">
        <v>5098</v>
      </c>
      <c r="AD476" s="4"/>
      <c r="AE476" s="3" t="s">
        <v>4735</v>
      </c>
      <c r="AF476" s="3" t="s">
        <v>22</v>
      </c>
      <c r="AG476" s="3" t="s">
        <v>22</v>
      </c>
      <c r="AH476" s="3" t="s">
        <v>22</v>
      </c>
      <c r="AI476" s="3" t="s">
        <v>22</v>
      </c>
      <c r="AJ476" s="3" t="s">
        <v>22</v>
      </c>
      <c r="AK476" s="4"/>
      <c r="AL476" s="3" t="s">
        <v>22</v>
      </c>
      <c r="AM476" s="3" t="s">
        <v>22</v>
      </c>
      <c r="AN476" s="3">
        <v>33.99</v>
      </c>
      <c r="AO476" s="3" t="s">
        <v>22</v>
      </c>
      <c r="AP476" s="3" t="s">
        <v>22</v>
      </c>
      <c r="AQ476" s="4"/>
      <c r="AR476" s="3" t="s">
        <v>4743</v>
      </c>
      <c r="AS476" s="3" t="s">
        <v>22</v>
      </c>
      <c r="AT476" s="3" t="s">
        <v>5099</v>
      </c>
    </row>
    <row r="477">
      <c r="A477" s="87" t="s">
        <v>4272</v>
      </c>
      <c r="B477" s="147" t="str">
        <f> VLOOKUP($A477,datasets!$A:$B,2,0)</f>
        <v>Pacina and Popelka 2017, Geoinformatics FCE CTU (46MI564E)</v>
      </c>
      <c r="C477" s="4" t="str">
        <f t="shared" si="1"/>
        <v>46MI564E.2.2</v>
      </c>
      <c r="D477" s="3" t="s">
        <v>5094</v>
      </c>
      <c r="E477" s="3" t="s">
        <v>5095</v>
      </c>
      <c r="F477" s="3" t="s">
        <v>4740</v>
      </c>
      <c r="G477" s="87" t="s">
        <v>22</v>
      </c>
      <c r="H477" s="87" t="s">
        <v>22</v>
      </c>
      <c r="I477" s="85" t="s">
        <v>5096</v>
      </c>
      <c r="J477" s="3" t="s">
        <v>22</v>
      </c>
      <c r="K477" s="3" t="s">
        <v>22</v>
      </c>
      <c r="L477" s="4"/>
      <c r="M477" s="3" t="s">
        <v>22</v>
      </c>
      <c r="N477" s="3" t="s">
        <v>22</v>
      </c>
      <c r="O477" s="3" t="s">
        <v>22</v>
      </c>
      <c r="P477" s="3" t="s">
        <v>22</v>
      </c>
      <c r="Q477" s="3" t="s">
        <v>22</v>
      </c>
      <c r="R477" s="3" t="s">
        <v>22</v>
      </c>
      <c r="S477" s="3" t="s">
        <v>22</v>
      </c>
      <c r="T477" s="4"/>
      <c r="U477" s="3" t="s">
        <v>22</v>
      </c>
      <c r="V477" s="3" t="s">
        <v>22</v>
      </c>
      <c r="W477" s="3" t="s">
        <v>22</v>
      </c>
      <c r="X477" s="3" t="s">
        <v>22</v>
      </c>
      <c r="Y477" s="3" t="s">
        <v>22</v>
      </c>
      <c r="Z477" s="3" t="s">
        <v>22</v>
      </c>
      <c r="AA477" s="4"/>
      <c r="AB477" s="3" t="s">
        <v>5097</v>
      </c>
      <c r="AC477" s="3" t="s">
        <v>5098</v>
      </c>
      <c r="AD477" s="4"/>
      <c r="AE477" s="3" t="s">
        <v>4735</v>
      </c>
      <c r="AF477" s="3" t="s">
        <v>22</v>
      </c>
      <c r="AG477" s="3" t="s">
        <v>22</v>
      </c>
      <c r="AH477" s="3" t="s">
        <v>22</v>
      </c>
      <c r="AI477" s="3" t="s">
        <v>22</v>
      </c>
      <c r="AJ477" s="3" t="s">
        <v>22</v>
      </c>
      <c r="AK477" s="4"/>
      <c r="AL477" s="3" t="s">
        <v>22</v>
      </c>
      <c r="AM477" s="3" t="s">
        <v>22</v>
      </c>
      <c r="AN477" s="3">
        <v>25.39</v>
      </c>
      <c r="AO477" s="3" t="s">
        <v>22</v>
      </c>
      <c r="AP477" s="3" t="s">
        <v>22</v>
      </c>
      <c r="AQ477" s="4"/>
      <c r="AR477" s="3" t="s">
        <v>4743</v>
      </c>
      <c r="AS477" s="3" t="s">
        <v>22</v>
      </c>
      <c r="AT477" s="3" t="s">
        <v>5100</v>
      </c>
    </row>
    <row r="478">
      <c r="A478" s="87" t="s">
        <v>4273</v>
      </c>
      <c r="B478" s="147" t="str">
        <f> VLOOKUP($A478,datasets!$A:$B,2,0)</f>
        <v>Papworth et al. 2016, Journal of Archaeological Science (B5ILGT3L)</v>
      </c>
      <c r="C478" s="4" t="str">
        <f t="shared" si="1"/>
        <v>B5ILGT3L.1.1</v>
      </c>
      <c r="D478" s="3" t="s">
        <v>5101</v>
      </c>
      <c r="E478" s="3" t="s">
        <v>5102</v>
      </c>
      <c r="F478" s="3" t="s">
        <v>4740</v>
      </c>
      <c r="G478" s="3" t="s">
        <v>22</v>
      </c>
      <c r="H478" s="3" t="s">
        <v>22</v>
      </c>
      <c r="I478" s="3" t="s">
        <v>22</v>
      </c>
      <c r="J478" s="3" t="s">
        <v>22</v>
      </c>
      <c r="K478" s="3">
        <v>0.014</v>
      </c>
      <c r="L478" s="4"/>
      <c r="M478" s="3" t="s">
        <v>22</v>
      </c>
      <c r="N478" s="3" t="s">
        <v>22</v>
      </c>
      <c r="O478" s="3">
        <v>3.592</v>
      </c>
      <c r="P478" s="3">
        <v>2.44</v>
      </c>
      <c r="Q478" s="3">
        <v>4.48</v>
      </c>
      <c r="R478" s="3" t="s">
        <v>22</v>
      </c>
      <c r="S478" s="3">
        <v>5.915</v>
      </c>
      <c r="T478" s="4"/>
      <c r="U478" s="87" t="s">
        <v>22</v>
      </c>
      <c r="V478" s="87" t="s">
        <v>22</v>
      </c>
      <c r="W478" s="87" t="s">
        <v>22</v>
      </c>
      <c r="X478" s="87" t="s">
        <v>22</v>
      </c>
      <c r="Y478" s="3" t="s">
        <v>22</v>
      </c>
      <c r="Z478" s="3" t="s">
        <v>22</v>
      </c>
      <c r="AA478" s="4"/>
      <c r="AB478" s="3" t="s">
        <v>4999</v>
      </c>
      <c r="AC478" s="3" t="s">
        <v>4923</v>
      </c>
      <c r="AD478" s="4"/>
      <c r="AE478" s="3" t="s">
        <v>4735</v>
      </c>
      <c r="AF478" s="3" t="s">
        <v>22</v>
      </c>
      <c r="AG478" s="3" t="s">
        <v>22</v>
      </c>
      <c r="AH478" s="151">
        <v>0.125</v>
      </c>
      <c r="AI478" s="3">
        <v>0.13</v>
      </c>
      <c r="AJ478" s="3" t="s">
        <v>22</v>
      </c>
      <c r="AK478" s="4"/>
      <c r="AL478" s="3" t="s">
        <v>22</v>
      </c>
      <c r="AM478" s="3" t="s">
        <v>22</v>
      </c>
      <c r="AN478" s="87">
        <v>1.205</v>
      </c>
      <c r="AO478" s="3" t="s">
        <v>22</v>
      </c>
      <c r="AP478" s="3" t="s">
        <v>22</v>
      </c>
      <c r="AQ478" s="4"/>
      <c r="AR478" s="3" t="s">
        <v>4743</v>
      </c>
      <c r="AS478" s="87" t="s">
        <v>22</v>
      </c>
      <c r="AT478" s="87" t="s">
        <v>22</v>
      </c>
    </row>
    <row r="479">
      <c r="A479" s="87" t="s">
        <v>4275</v>
      </c>
      <c r="B479" s="147" t="str">
        <f> VLOOKUP($A479,datasets!$A:$B,2,0)</f>
        <v>Papworth et al. 2016, Journal of Archaeological Science (B5ILGT3L)</v>
      </c>
      <c r="C479" s="4" t="str">
        <f t="shared" si="1"/>
        <v>B5ILGT3L.2.1</v>
      </c>
      <c r="D479" s="3" t="s">
        <v>5101</v>
      </c>
      <c r="E479" s="3" t="s">
        <v>5102</v>
      </c>
      <c r="F479" s="3" t="s">
        <v>4740</v>
      </c>
      <c r="G479" s="3" t="s">
        <v>22</v>
      </c>
      <c r="H479" s="3" t="s">
        <v>22</v>
      </c>
      <c r="I479" s="3" t="s">
        <v>22</v>
      </c>
      <c r="J479" s="3" t="s">
        <v>22</v>
      </c>
      <c r="K479" s="3">
        <v>0.014</v>
      </c>
      <c r="L479" s="4"/>
      <c r="M479" s="3" t="s">
        <v>22</v>
      </c>
      <c r="N479" s="3" t="s">
        <v>22</v>
      </c>
      <c r="O479" s="3">
        <v>2.776</v>
      </c>
      <c r="P479" s="3">
        <v>2.12</v>
      </c>
      <c r="Q479" s="3">
        <v>6.494</v>
      </c>
      <c r="R479" s="3" t="s">
        <v>22</v>
      </c>
      <c r="S479" s="3">
        <v>7.374</v>
      </c>
      <c r="T479" s="4"/>
      <c r="U479" s="87" t="s">
        <v>22</v>
      </c>
      <c r="V479" s="87" t="s">
        <v>22</v>
      </c>
      <c r="W479" s="87" t="s">
        <v>22</v>
      </c>
      <c r="X479" s="87" t="s">
        <v>22</v>
      </c>
      <c r="Y479" s="3" t="s">
        <v>22</v>
      </c>
      <c r="Z479" s="3" t="s">
        <v>22</v>
      </c>
      <c r="AA479" s="4"/>
      <c r="AB479" s="3" t="s">
        <v>4999</v>
      </c>
      <c r="AC479" s="3" t="s">
        <v>4923</v>
      </c>
      <c r="AD479" s="4"/>
      <c r="AE479" s="3" t="s">
        <v>4735</v>
      </c>
      <c r="AF479" s="3" t="s">
        <v>22</v>
      </c>
      <c r="AG479" s="3" t="s">
        <v>22</v>
      </c>
      <c r="AH479" s="151">
        <v>0.125</v>
      </c>
      <c r="AI479" s="3">
        <v>0.13</v>
      </c>
      <c r="AJ479" s="3" t="s">
        <v>22</v>
      </c>
      <c r="AK479" s="4"/>
      <c r="AL479" s="3" t="s">
        <v>22</v>
      </c>
      <c r="AM479" s="3" t="s">
        <v>22</v>
      </c>
      <c r="AN479" s="87">
        <v>0.759</v>
      </c>
      <c r="AO479" s="3" t="s">
        <v>22</v>
      </c>
      <c r="AP479" s="3" t="s">
        <v>22</v>
      </c>
      <c r="AQ479" s="4"/>
      <c r="AR479" s="3" t="s">
        <v>4743</v>
      </c>
      <c r="AS479" s="87" t="s">
        <v>22</v>
      </c>
      <c r="AT479" s="87" t="s">
        <v>22</v>
      </c>
    </row>
    <row r="480">
      <c r="A480" s="87" t="s">
        <v>4276</v>
      </c>
      <c r="B480" s="147" t="str">
        <f> VLOOKUP($A480,datasets!$A:$B,2,0)</f>
        <v>Papworth et al. 2016, Journal of Archaeological Science (B5ILGT3L)</v>
      </c>
      <c r="C480" s="4" t="str">
        <f t="shared" si="1"/>
        <v>B5ILGT3L.3.1</v>
      </c>
      <c r="D480" s="3" t="s">
        <v>5101</v>
      </c>
      <c r="E480" s="3" t="s">
        <v>5102</v>
      </c>
      <c r="F480" s="3" t="s">
        <v>4740</v>
      </c>
      <c r="G480" s="3" t="s">
        <v>22</v>
      </c>
      <c r="H480" s="3" t="s">
        <v>22</v>
      </c>
      <c r="I480" s="3" t="s">
        <v>22</v>
      </c>
      <c r="J480" s="3" t="s">
        <v>22</v>
      </c>
      <c r="K480" s="3">
        <v>0.014</v>
      </c>
      <c r="L480" s="4"/>
      <c r="M480" s="3" t="s">
        <v>22</v>
      </c>
      <c r="N480" s="3" t="s">
        <v>22</v>
      </c>
      <c r="O480" s="3">
        <v>1.588</v>
      </c>
      <c r="P480" s="3">
        <v>1.783</v>
      </c>
      <c r="Q480" s="3">
        <v>2.204</v>
      </c>
      <c r="R480" s="3" t="s">
        <v>22</v>
      </c>
      <c r="S480" s="3">
        <v>3.142</v>
      </c>
      <c r="T480" s="4"/>
      <c r="U480" s="87" t="s">
        <v>22</v>
      </c>
      <c r="V480" s="87" t="s">
        <v>22</v>
      </c>
      <c r="W480" s="87" t="s">
        <v>22</v>
      </c>
      <c r="X480" s="87" t="s">
        <v>22</v>
      </c>
      <c r="Y480" s="3" t="s">
        <v>22</v>
      </c>
      <c r="Z480" s="3" t="s">
        <v>22</v>
      </c>
      <c r="AA480" s="4"/>
      <c r="AB480" s="3" t="s">
        <v>4999</v>
      </c>
      <c r="AC480" s="3" t="s">
        <v>4923</v>
      </c>
      <c r="AD480" s="4"/>
      <c r="AE480" s="3" t="s">
        <v>4735</v>
      </c>
      <c r="AF480" s="3" t="s">
        <v>22</v>
      </c>
      <c r="AG480" s="3" t="s">
        <v>22</v>
      </c>
      <c r="AH480" s="151">
        <v>0.125</v>
      </c>
      <c r="AI480" s="3">
        <v>0.13</v>
      </c>
      <c r="AJ480" s="3" t="s">
        <v>22</v>
      </c>
      <c r="AK480" s="4"/>
      <c r="AL480" s="3" t="s">
        <v>22</v>
      </c>
      <c r="AM480" s="3" t="s">
        <v>22</v>
      </c>
      <c r="AN480" s="87">
        <v>0.248</v>
      </c>
      <c r="AO480" s="3" t="s">
        <v>22</v>
      </c>
      <c r="AP480" s="3" t="s">
        <v>22</v>
      </c>
      <c r="AQ480" s="4"/>
      <c r="AR480" s="3" t="s">
        <v>4743</v>
      </c>
      <c r="AS480" s="87" t="s">
        <v>22</v>
      </c>
      <c r="AT480" s="87" t="s">
        <v>22</v>
      </c>
    </row>
    <row r="481">
      <c r="A481" s="87" t="s">
        <v>4277</v>
      </c>
      <c r="B481" s="147" t="str">
        <f> VLOOKUP($A481,datasets!$A:$B,2,0)</f>
        <v>Papworth et al. 2016, Journal of Archaeological Science (B5ILGT3L)</v>
      </c>
      <c r="C481" s="4" t="str">
        <f t="shared" si="1"/>
        <v>B5ILGT3L.4.1</v>
      </c>
      <c r="D481" s="3" t="s">
        <v>5101</v>
      </c>
      <c r="E481" s="3" t="s">
        <v>5102</v>
      </c>
      <c r="F481" s="3" t="s">
        <v>4740</v>
      </c>
      <c r="G481" s="3" t="s">
        <v>22</v>
      </c>
      <c r="H481" s="3" t="s">
        <v>22</v>
      </c>
      <c r="I481" s="3" t="s">
        <v>22</v>
      </c>
      <c r="J481" s="3" t="s">
        <v>22</v>
      </c>
      <c r="K481" s="3">
        <v>0.014</v>
      </c>
      <c r="L481" s="4"/>
      <c r="M481" s="3" t="s">
        <v>22</v>
      </c>
      <c r="N481" s="3" t="s">
        <v>22</v>
      </c>
      <c r="O481" s="3">
        <v>2.807</v>
      </c>
      <c r="P481" s="3">
        <v>1.244</v>
      </c>
      <c r="Q481" s="3">
        <v>5.22</v>
      </c>
      <c r="R481" s="3" t="s">
        <v>22</v>
      </c>
      <c r="S481" s="3">
        <v>5.791</v>
      </c>
      <c r="T481" s="4"/>
      <c r="U481" s="87" t="s">
        <v>22</v>
      </c>
      <c r="V481" s="87" t="s">
        <v>22</v>
      </c>
      <c r="W481" s="87" t="s">
        <v>22</v>
      </c>
      <c r="X481" s="87" t="s">
        <v>22</v>
      </c>
      <c r="Y481" s="3" t="s">
        <v>22</v>
      </c>
      <c r="Z481" s="3" t="s">
        <v>22</v>
      </c>
      <c r="AA481" s="4"/>
      <c r="AB481" s="3" t="s">
        <v>4999</v>
      </c>
      <c r="AC481" s="3" t="s">
        <v>4923</v>
      </c>
      <c r="AD481" s="4"/>
      <c r="AE481" s="3" t="s">
        <v>4735</v>
      </c>
      <c r="AF481" s="3" t="s">
        <v>22</v>
      </c>
      <c r="AG481" s="3" t="s">
        <v>22</v>
      </c>
      <c r="AH481" s="151">
        <v>0.125</v>
      </c>
      <c r="AI481" s="3">
        <v>0.13</v>
      </c>
      <c r="AJ481" s="3" t="s">
        <v>22</v>
      </c>
      <c r="AK481" s="4"/>
      <c r="AL481" s="3" t="s">
        <v>22</v>
      </c>
      <c r="AM481" s="3" t="s">
        <v>22</v>
      </c>
      <c r="AN481" s="87">
        <v>2.577</v>
      </c>
      <c r="AO481" s="3" t="s">
        <v>22</v>
      </c>
      <c r="AP481" s="3" t="s">
        <v>22</v>
      </c>
      <c r="AQ481" s="4"/>
      <c r="AR481" s="3" t="s">
        <v>4743</v>
      </c>
      <c r="AS481" s="87" t="s">
        <v>22</v>
      </c>
      <c r="AT481" s="87" t="s">
        <v>22</v>
      </c>
    </row>
    <row r="482">
      <c r="A482" s="87" t="s">
        <v>4278</v>
      </c>
      <c r="B482" s="147" t="str">
        <f> VLOOKUP($A482,datasets!$A:$B,2,0)</f>
        <v>Papworth et al. 2016, Journal of Archaeological Science (B5ILGT3L)</v>
      </c>
      <c r="C482" s="4" t="str">
        <f t="shared" si="1"/>
        <v>B5ILGT3L.5.1</v>
      </c>
      <c r="D482" s="3" t="s">
        <v>5101</v>
      </c>
      <c r="E482" s="3" t="s">
        <v>5102</v>
      </c>
      <c r="F482" s="3" t="s">
        <v>4740</v>
      </c>
      <c r="G482" s="3" t="s">
        <v>22</v>
      </c>
      <c r="H482" s="3" t="s">
        <v>22</v>
      </c>
      <c r="I482" s="3" t="s">
        <v>22</v>
      </c>
      <c r="J482" s="3" t="s">
        <v>22</v>
      </c>
      <c r="K482" s="3">
        <v>0.014</v>
      </c>
      <c r="L482" s="4"/>
      <c r="M482" s="3" t="s">
        <v>22</v>
      </c>
      <c r="N482" s="3" t="s">
        <v>22</v>
      </c>
      <c r="O482" s="3">
        <v>3.797</v>
      </c>
      <c r="P482" s="3">
        <v>8.092</v>
      </c>
      <c r="Q482" s="3">
        <v>4.085</v>
      </c>
      <c r="R482" s="3" t="s">
        <v>22</v>
      </c>
      <c r="S482" s="3">
        <v>8.948</v>
      </c>
      <c r="T482" s="4"/>
      <c r="U482" s="87" t="s">
        <v>22</v>
      </c>
      <c r="V482" s="87" t="s">
        <v>22</v>
      </c>
      <c r="W482" s="87" t="s">
        <v>22</v>
      </c>
      <c r="X482" s="87" t="s">
        <v>22</v>
      </c>
      <c r="Y482" s="3" t="s">
        <v>22</v>
      </c>
      <c r="Z482" s="3" t="s">
        <v>22</v>
      </c>
      <c r="AA482" s="4"/>
      <c r="AB482" s="3" t="s">
        <v>4999</v>
      </c>
      <c r="AC482" s="3" t="s">
        <v>4923</v>
      </c>
      <c r="AD482" s="4"/>
      <c r="AE482" s="3" t="s">
        <v>4735</v>
      </c>
      <c r="AF482" s="3" t="s">
        <v>22</v>
      </c>
      <c r="AG482" s="3" t="s">
        <v>22</v>
      </c>
      <c r="AH482" s="151">
        <v>0.125</v>
      </c>
      <c r="AI482" s="3">
        <v>0.13</v>
      </c>
      <c r="AJ482" s="3" t="s">
        <v>22</v>
      </c>
      <c r="AK482" s="4"/>
      <c r="AL482" s="3" t="s">
        <v>22</v>
      </c>
      <c r="AM482" s="3" t="s">
        <v>22</v>
      </c>
      <c r="AN482" s="87">
        <v>0.392</v>
      </c>
      <c r="AO482" s="3" t="s">
        <v>22</v>
      </c>
      <c r="AP482" s="3" t="s">
        <v>22</v>
      </c>
      <c r="AQ482" s="4"/>
      <c r="AR482" s="3" t="s">
        <v>4743</v>
      </c>
      <c r="AS482" s="87" t="s">
        <v>22</v>
      </c>
      <c r="AT482" s="87" t="s">
        <v>22</v>
      </c>
    </row>
    <row r="483">
      <c r="A483" s="87" t="s">
        <v>4279</v>
      </c>
      <c r="B483" s="147" t="str">
        <f> VLOOKUP($A483,datasets!$A:$B,2,0)</f>
        <v>Papworth et al. 2016, Journal of Archaeological Science (B5ILGT3L)</v>
      </c>
      <c r="C483" s="4" t="str">
        <f t="shared" si="1"/>
        <v>B5ILGT3L.6.1</v>
      </c>
      <c r="D483" s="3" t="s">
        <v>5101</v>
      </c>
      <c r="E483" s="3" t="s">
        <v>5102</v>
      </c>
      <c r="F483" s="3" t="s">
        <v>4740</v>
      </c>
      <c r="G483" s="3" t="s">
        <v>22</v>
      </c>
      <c r="H483" s="3" t="s">
        <v>22</v>
      </c>
      <c r="I483" s="3" t="s">
        <v>22</v>
      </c>
      <c r="J483" s="3" t="s">
        <v>22</v>
      </c>
      <c r="K483" s="3">
        <v>0.014</v>
      </c>
      <c r="L483" s="4"/>
      <c r="M483" s="3" t="s">
        <v>22</v>
      </c>
      <c r="N483" s="3" t="s">
        <v>22</v>
      </c>
      <c r="O483" s="3">
        <v>2.115</v>
      </c>
      <c r="P483" s="3">
        <v>1.744</v>
      </c>
      <c r="Q483" s="3">
        <v>1.138</v>
      </c>
      <c r="R483" s="3" t="s">
        <v>22</v>
      </c>
      <c r="S483" s="3">
        <v>2.969</v>
      </c>
      <c r="T483" s="4"/>
      <c r="U483" s="87" t="s">
        <v>22</v>
      </c>
      <c r="V483" s="87" t="s">
        <v>22</v>
      </c>
      <c r="W483" s="87" t="s">
        <v>22</v>
      </c>
      <c r="X483" s="87" t="s">
        <v>22</v>
      </c>
      <c r="Y483" s="3" t="s">
        <v>22</v>
      </c>
      <c r="Z483" s="3" t="s">
        <v>22</v>
      </c>
      <c r="AA483" s="4"/>
      <c r="AB483" s="3" t="s">
        <v>4999</v>
      </c>
      <c r="AC483" s="3" t="s">
        <v>4923</v>
      </c>
      <c r="AD483" s="4"/>
      <c r="AE483" s="3" t="s">
        <v>4735</v>
      </c>
      <c r="AF483" s="3" t="s">
        <v>22</v>
      </c>
      <c r="AG483" s="3" t="s">
        <v>22</v>
      </c>
      <c r="AH483" s="151">
        <v>0.125</v>
      </c>
      <c r="AI483" s="3">
        <v>0.13</v>
      </c>
      <c r="AJ483" s="3" t="s">
        <v>22</v>
      </c>
      <c r="AK483" s="4"/>
      <c r="AL483" s="3" t="s">
        <v>22</v>
      </c>
      <c r="AM483" s="3" t="s">
        <v>22</v>
      </c>
      <c r="AN483" s="87">
        <v>0.68</v>
      </c>
      <c r="AO483" s="3" t="s">
        <v>22</v>
      </c>
      <c r="AP483" s="3" t="s">
        <v>22</v>
      </c>
      <c r="AQ483" s="4"/>
      <c r="AR483" s="3" t="s">
        <v>4743</v>
      </c>
      <c r="AS483" s="87" t="s">
        <v>22</v>
      </c>
      <c r="AT483" s="87" t="s">
        <v>22</v>
      </c>
    </row>
    <row r="484">
      <c r="A484" s="87" t="s">
        <v>4280</v>
      </c>
      <c r="B484" s="147" t="str">
        <f> VLOOKUP($A484,datasets!$A:$B,2,0)</f>
        <v>Papworth et al. 2016, Journal of Archaeological Science (B5ILGT3L)</v>
      </c>
      <c r="C484" s="4" t="str">
        <f t="shared" si="1"/>
        <v>B5ILGT3L.7.1</v>
      </c>
      <c r="D484" s="3" t="s">
        <v>5101</v>
      </c>
      <c r="E484" s="3" t="s">
        <v>5102</v>
      </c>
      <c r="F484" s="3" t="s">
        <v>4740</v>
      </c>
      <c r="G484" s="3" t="s">
        <v>22</v>
      </c>
      <c r="H484" s="3" t="s">
        <v>22</v>
      </c>
      <c r="I484" s="3" t="s">
        <v>22</v>
      </c>
      <c r="J484" s="3" t="s">
        <v>22</v>
      </c>
      <c r="K484" s="3">
        <v>0.014</v>
      </c>
      <c r="L484" s="4"/>
      <c r="M484" s="3" t="s">
        <v>22</v>
      </c>
      <c r="N484" s="3" t="s">
        <v>22</v>
      </c>
      <c r="O484" s="3">
        <v>5.9</v>
      </c>
      <c r="P484" s="3">
        <v>3.164</v>
      </c>
      <c r="Q484" s="3">
        <v>1.815</v>
      </c>
      <c r="R484" s="3" t="s">
        <v>22</v>
      </c>
      <c r="S484" s="3">
        <v>1.934</v>
      </c>
      <c r="T484" s="4"/>
      <c r="U484" s="87" t="s">
        <v>22</v>
      </c>
      <c r="V484" s="87" t="s">
        <v>22</v>
      </c>
      <c r="W484" s="87" t="s">
        <v>22</v>
      </c>
      <c r="X484" s="87" t="s">
        <v>22</v>
      </c>
      <c r="Y484" s="3" t="s">
        <v>22</v>
      </c>
      <c r="Z484" s="3" t="s">
        <v>22</v>
      </c>
      <c r="AA484" s="4"/>
      <c r="AB484" s="3" t="s">
        <v>4999</v>
      </c>
      <c r="AC484" s="3" t="s">
        <v>4923</v>
      </c>
      <c r="AD484" s="4"/>
      <c r="AE484" s="3" t="s">
        <v>4735</v>
      </c>
      <c r="AF484" s="3" t="s">
        <v>22</v>
      </c>
      <c r="AG484" s="3" t="s">
        <v>22</v>
      </c>
      <c r="AH484" s="151">
        <v>0.125</v>
      </c>
      <c r="AI484" s="3">
        <v>0.13</v>
      </c>
      <c r="AJ484" s="3" t="s">
        <v>22</v>
      </c>
      <c r="AK484" s="4"/>
      <c r="AL484" s="3" t="s">
        <v>22</v>
      </c>
      <c r="AM484" s="3" t="s">
        <v>22</v>
      </c>
      <c r="AN484" s="87">
        <v>0.459</v>
      </c>
      <c r="AO484" s="3" t="s">
        <v>22</v>
      </c>
      <c r="AP484" s="3" t="s">
        <v>22</v>
      </c>
      <c r="AQ484" s="4"/>
      <c r="AR484" s="3" t="s">
        <v>4743</v>
      </c>
      <c r="AS484" s="87" t="s">
        <v>22</v>
      </c>
      <c r="AT484" s="87" t="s">
        <v>22</v>
      </c>
    </row>
    <row r="485">
      <c r="A485" s="87" t="s">
        <v>4281</v>
      </c>
      <c r="B485" s="147" t="str">
        <f> VLOOKUP($A485,datasets!$A:$B,2,0)</f>
        <v>Papworth et al. 2016, Journal of Archaeological Science (B5ILGT3L)</v>
      </c>
      <c r="C485" s="4" t="str">
        <f t="shared" si="1"/>
        <v>B5ILGT3L.8.1</v>
      </c>
      <c r="D485" s="3" t="s">
        <v>5101</v>
      </c>
      <c r="E485" s="3" t="s">
        <v>5102</v>
      </c>
      <c r="F485" s="3" t="s">
        <v>4740</v>
      </c>
      <c r="G485" s="3" t="s">
        <v>22</v>
      </c>
      <c r="H485" s="3" t="s">
        <v>22</v>
      </c>
      <c r="I485" s="3" t="s">
        <v>22</v>
      </c>
      <c r="J485" s="3" t="s">
        <v>22</v>
      </c>
      <c r="K485" s="3">
        <v>0.014</v>
      </c>
      <c r="L485" s="4"/>
      <c r="M485" s="3" t="s">
        <v>22</v>
      </c>
      <c r="N485" s="3" t="s">
        <v>22</v>
      </c>
      <c r="O485" s="3">
        <v>3.758</v>
      </c>
      <c r="P485" s="3">
        <v>5.879</v>
      </c>
      <c r="Q485" s="3">
        <v>2.67</v>
      </c>
      <c r="R485" s="3" t="s">
        <v>22</v>
      </c>
      <c r="S485" s="3">
        <v>7.471</v>
      </c>
      <c r="T485" s="4"/>
      <c r="U485" s="87" t="s">
        <v>22</v>
      </c>
      <c r="V485" s="87" t="s">
        <v>22</v>
      </c>
      <c r="W485" s="87" t="s">
        <v>22</v>
      </c>
      <c r="X485" s="87" t="s">
        <v>22</v>
      </c>
      <c r="Y485" s="3" t="s">
        <v>22</v>
      </c>
      <c r="Z485" s="3" t="s">
        <v>22</v>
      </c>
      <c r="AA485" s="4"/>
      <c r="AB485" s="3" t="s">
        <v>4999</v>
      </c>
      <c r="AC485" s="3" t="s">
        <v>4923</v>
      </c>
      <c r="AD485" s="4"/>
      <c r="AE485" s="3" t="s">
        <v>4735</v>
      </c>
      <c r="AF485" s="3" t="s">
        <v>22</v>
      </c>
      <c r="AG485" s="3" t="s">
        <v>22</v>
      </c>
      <c r="AH485" s="151">
        <v>0.125</v>
      </c>
      <c r="AI485" s="3">
        <v>0.13</v>
      </c>
      <c r="AJ485" s="3" t="s">
        <v>22</v>
      </c>
      <c r="AK485" s="4"/>
      <c r="AL485" s="3" t="s">
        <v>22</v>
      </c>
      <c r="AM485" s="3" t="s">
        <v>22</v>
      </c>
      <c r="AN485" s="87">
        <v>0.168</v>
      </c>
      <c r="AO485" s="3" t="s">
        <v>22</v>
      </c>
      <c r="AP485" s="3" t="s">
        <v>22</v>
      </c>
      <c r="AQ485" s="4"/>
      <c r="AR485" s="3" t="s">
        <v>4743</v>
      </c>
      <c r="AS485" s="87" t="s">
        <v>22</v>
      </c>
      <c r="AT485" s="87" t="s">
        <v>22</v>
      </c>
    </row>
    <row r="486">
      <c r="A486" s="87" t="s">
        <v>4282</v>
      </c>
      <c r="B486" s="147" t="str">
        <f> VLOOKUP($A486,datasets!$A:$B,2,0)</f>
        <v>Papworth et al. 2016, Journal of Archaeological Science (B5ILGT3L)</v>
      </c>
      <c r="C486" s="4" t="str">
        <f t="shared" si="1"/>
        <v>B5ILGT3L.9.1</v>
      </c>
      <c r="D486" s="3" t="s">
        <v>5101</v>
      </c>
      <c r="E486" s="3" t="s">
        <v>5102</v>
      </c>
      <c r="F486" s="3" t="s">
        <v>4740</v>
      </c>
      <c r="G486" s="3" t="s">
        <v>22</v>
      </c>
      <c r="H486" s="3" t="s">
        <v>22</v>
      </c>
      <c r="I486" s="3" t="s">
        <v>22</v>
      </c>
      <c r="J486" s="3" t="s">
        <v>22</v>
      </c>
      <c r="K486" s="3">
        <v>0.014</v>
      </c>
      <c r="L486" s="4"/>
      <c r="M486" s="3" t="s">
        <v>22</v>
      </c>
      <c r="N486" s="3" t="s">
        <v>22</v>
      </c>
      <c r="O486" s="3">
        <v>7.829</v>
      </c>
      <c r="P486" s="3">
        <v>1.452</v>
      </c>
      <c r="Q486" s="3">
        <v>5.256</v>
      </c>
      <c r="R486" s="3" t="s">
        <v>22</v>
      </c>
      <c r="S486" s="3">
        <v>1.731</v>
      </c>
      <c r="T486" s="4"/>
      <c r="U486" s="87" t="s">
        <v>22</v>
      </c>
      <c r="V486" s="87" t="s">
        <v>22</v>
      </c>
      <c r="W486" s="87" t="s">
        <v>22</v>
      </c>
      <c r="X486" s="87" t="s">
        <v>22</v>
      </c>
      <c r="Y486" s="3" t="s">
        <v>22</v>
      </c>
      <c r="Z486" s="3" t="s">
        <v>22</v>
      </c>
      <c r="AA486" s="4"/>
      <c r="AB486" s="3" t="s">
        <v>4999</v>
      </c>
      <c r="AC486" s="3" t="s">
        <v>4923</v>
      </c>
      <c r="AD486" s="4"/>
      <c r="AE486" s="3" t="s">
        <v>4735</v>
      </c>
      <c r="AF486" s="3" t="s">
        <v>22</v>
      </c>
      <c r="AG486" s="3" t="s">
        <v>22</v>
      </c>
      <c r="AH486" s="151">
        <v>0.125</v>
      </c>
      <c r="AI486" s="3">
        <v>0.13</v>
      </c>
      <c r="AJ486" s="3" t="s">
        <v>22</v>
      </c>
      <c r="AK486" s="4"/>
      <c r="AL486" s="3" t="s">
        <v>22</v>
      </c>
      <c r="AM486" s="3" t="s">
        <v>22</v>
      </c>
      <c r="AN486" s="87">
        <v>0.533</v>
      </c>
      <c r="AO486" s="3" t="s">
        <v>22</v>
      </c>
      <c r="AP486" s="3" t="s">
        <v>22</v>
      </c>
      <c r="AQ486" s="4"/>
      <c r="AR486" s="3" t="s">
        <v>4743</v>
      </c>
      <c r="AS486" s="87" t="s">
        <v>22</v>
      </c>
      <c r="AT486" s="87" t="s">
        <v>22</v>
      </c>
    </row>
    <row r="487">
      <c r="A487" s="87" t="s">
        <v>4283</v>
      </c>
      <c r="B487" s="147" t="str">
        <f> VLOOKUP($A487,datasets!$A:$B,2,0)</f>
        <v>Pedersen et al. 2018, Geophysical Research Letters (AXLJGWNE)</v>
      </c>
      <c r="C487" s="4" t="str">
        <f t="shared" si="1"/>
        <v>AXLJGWNE.1.1</v>
      </c>
      <c r="D487" s="3" t="s">
        <v>4849</v>
      </c>
      <c r="E487" s="3" t="s">
        <v>4849</v>
      </c>
      <c r="F487" s="3" t="s">
        <v>4735</v>
      </c>
      <c r="G487" s="3" t="s">
        <v>22</v>
      </c>
      <c r="H487" s="3" t="s">
        <v>22</v>
      </c>
      <c r="I487" s="3" t="s">
        <v>22</v>
      </c>
      <c r="J487" s="3" t="s">
        <v>22</v>
      </c>
      <c r="K487" s="3" t="s">
        <v>22</v>
      </c>
      <c r="L487" s="4"/>
      <c r="M487" s="3">
        <v>40.0</v>
      </c>
      <c r="N487" s="3">
        <v>40.0</v>
      </c>
      <c r="O487" s="3" t="s">
        <v>22</v>
      </c>
      <c r="P487" s="3" t="s">
        <v>22</v>
      </c>
      <c r="Q487" s="3">
        <v>0.44</v>
      </c>
      <c r="R487" s="3">
        <v>3.52</v>
      </c>
      <c r="S487" s="3" t="s">
        <v>22</v>
      </c>
      <c r="T487" s="4"/>
      <c r="U487" s="87" t="s">
        <v>22</v>
      </c>
      <c r="V487" s="87" t="s">
        <v>22</v>
      </c>
      <c r="W487" s="87" t="s">
        <v>22</v>
      </c>
      <c r="X487" s="87" t="s">
        <v>22</v>
      </c>
      <c r="Y487" s="3" t="s">
        <v>22</v>
      </c>
      <c r="Z487" s="3" t="s">
        <v>22</v>
      </c>
      <c r="AA487" s="4"/>
      <c r="AB487" s="3" t="s">
        <v>3766</v>
      </c>
      <c r="AC487" s="3" t="s">
        <v>3766</v>
      </c>
      <c r="AD487" s="4"/>
      <c r="AE487" s="3" t="s">
        <v>4740</v>
      </c>
      <c r="AF487" s="3" t="s">
        <v>22</v>
      </c>
      <c r="AG487" s="3" t="s">
        <v>22</v>
      </c>
      <c r="AH487" s="3" t="s">
        <v>22</v>
      </c>
      <c r="AI487" s="3" t="s">
        <v>22</v>
      </c>
      <c r="AJ487" s="3" t="s">
        <v>22</v>
      </c>
      <c r="AK487" s="4"/>
      <c r="AL487" s="3" t="s">
        <v>22</v>
      </c>
      <c r="AM487" s="3" t="s">
        <v>22</v>
      </c>
      <c r="AN487" s="3">
        <v>0.44</v>
      </c>
      <c r="AO487" s="3">
        <v>3.52</v>
      </c>
      <c r="AP487" s="3" t="s">
        <v>22</v>
      </c>
      <c r="AQ487" s="4"/>
      <c r="AR487" s="3" t="s">
        <v>4743</v>
      </c>
      <c r="AS487" s="87" t="s">
        <v>22</v>
      </c>
      <c r="AT487" s="87" t="s">
        <v>22</v>
      </c>
    </row>
    <row r="488">
      <c r="A488" s="87" t="s">
        <v>4285</v>
      </c>
      <c r="B488" s="147" t="str">
        <f> VLOOKUP($A488,datasets!$A:$B,2,0)</f>
        <v>Pedersen et al. 2018, Geophysical Research Letters (AXLJGWNE)</v>
      </c>
      <c r="C488" s="4" t="str">
        <f t="shared" si="1"/>
        <v>AXLJGWNE.2.1</v>
      </c>
      <c r="D488" s="3" t="s">
        <v>4849</v>
      </c>
      <c r="E488" s="3" t="s">
        <v>4849</v>
      </c>
      <c r="F488" s="3" t="s">
        <v>4735</v>
      </c>
      <c r="G488" s="3" t="s">
        <v>22</v>
      </c>
      <c r="H488" s="3" t="s">
        <v>22</v>
      </c>
      <c r="I488" s="3" t="s">
        <v>22</v>
      </c>
      <c r="J488" s="3" t="s">
        <v>22</v>
      </c>
      <c r="K488" s="3" t="s">
        <v>22</v>
      </c>
      <c r="L488" s="4"/>
      <c r="M488" s="3">
        <v>29.0</v>
      </c>
      <c r="N488" s="3">
        <v>29.0</v>
      </c>
      <c r="O488" s="3" t="s">
        <v>22</v>
      </c>
      <c r="P488" s="3" t="s">
        <v>22</v>
      </c>
      <c r="Q488" s="3">
        <v>0.63</v>
      </c>
      <c r="R488" s="3">
        <v>6.73</v>
      </c>
      <c r="S488" s="3" t="s">
        <v>22</v>
      </c>
      <c r="T488" s="4"/>
      <c r="U488" s="87" t="s">
        <v>22</v>
      </c>
      <c r="V488" s="87" t="s">
        <v>22</v>
      </c>
      <c r="W488" s="87" t="s">
        <v>22</v>
      </c>
      <c r="X488" s="87" t="s">
        <v>22</v>
      </c>
      <c r="Y488" s="3" t="s">
        <v>22</v>
      </c>
      <c r="Z488" s="3" t="s">
        <v>22</v>
      </c>
      <c r="AA488" s="4"/>
      <c r="AB488" s="3" t="s">
        <v>3766</v>
      </c>
      <c r="AC488" s="3" t="s">
        <v>3766</v>
      </c>
      <c r="AD488" s="4"/>
      <c r="AE488" s="3" t="s">
        <v>4740</v>
      </c>
      <c r="AF488" s="3" t="s">
        <v>22</v>
      </c>
      <c r="AG488" s="3" t="s">
        <v>22</v>
      </c>
      <c r="AH488" s="3" t="s">
        <v>22</v>
      </c>
      <c r="AI488" s="3" t="s">
        <v>22</v>
      </c>
      <c r="AJ488" s="3" t="s">
        <v>22</v>
      </c>
      <c r="AK488" s="4"/>
      <c r="AL488" s="3" t="s">
        <v>22</v>
      </c>
      <c r="AM488" s="3" t="s">
        <v>22</v>
      </c>
      <c r="AN488" s="3">
        <v>0.63</v>
      </c>
      <c r="AO488" s="3">
        <v>6.73</v>
      </c>
      <c r="AP488" s="3" t="s">
        <v>22</v>
      </c>
      <c r="AQ488" s="4"/>
      <c r="AR488" s="3" t="s">
        <v>4743</v>
      </c>
      <c r="AS488" s="87" t="s">
        <v>22</v>
      </c>
      <c r="AT488" s="87" t="s">
        <v>22</v>
      </c>
    </row>
    <row r="489">
      <c r="A489" s="87" t="s">
        <v>4286</v>
      </c>
      <c r="B489" s="147" t="str">
        <f> VLOOKUP($A489,datasets!$A:$B,2,0)</f>
        <v>Pedersen et al. 2018, Geophysical Research Letters (AXLJGWNE)</v>
      </c>
      <c r="C489" s="4" t="str">
        <f t="shared" si="1"/>
        <v>AXLJGWNE.3.1</v>
      </c>
      <c r="D489" s="3" t="s">
        <v>4849</v>
      </c>
      <c r="E489" s="3" t="s">
        <v>4849</v>
      </c>
      <c r="F489" s="3" t="s">
        <v>4735</v>
      </c>
      <c r="G489" s="3" t="s">
        <v>22</v>
      </c>
      <c r="H489" s="3" t="s">
        <v>22</v>
      </c>
      <c r="I489" s="3" t="s">
        <v>22</v>
      </c>
      <c r="J489" s="3" t="s">
        <v>22</v>
      </c>
      <c r="K489" s="3" t="s">
        <v>22</v>
      </c>
      <c r="L489" s="4"/>
      <c r="M489" s="3">
        <v>33.0</v>
      </c>
      <c r="N489" s="3">
        <v>33.0</v>
      </c>
      <c r="O489" s="3" t="s">
        <v>22</v>
      </c>
      <c r="P489" s="3" t="s">
        <v>22</v>
      </c>
      <c r="Q489" s="3">
        <v>0.91</v>
      </c>
      <c r="R489" s="3">
        <v>2.18</v>
      </c>
      <c r="S489" s="3" t="s">
        <v>22</v>
      </c>
      <c r="T489" s="4"/>
      <c r="U489" s="87" t="s">
        <v>22</v>
      </c>
      <c r="V489" s="87" t="s">
        <v>22</v>
      </c>
      <c r="W489" s="87" t="s">
        <v>22</v>
      </c>
      <c r="X489" s="87" t="s">
        <v>22</v>
      </c>
      <c r="Y489" s="3" t="s">
        <v>22</v>
      </c>
      <c r="Z489" s="3" t="s">
        <v>22</v>
      </c>
      <c r="AA489" s="4"/>
      <c r="AB489" s="3" t="s">
        <v>3766</v>
      </c>
      <c r="AC489" s="3" t="s">
        <v>3766</v>
      </c>
      <c r="AD489" s="4"/>
      <c r="AE489" s="3" t="s">
        <v>4740</v>
      </c>
      <c r="AF489" s="3" t="s">
        <v>22</v>
      </c>
      <c r="AG489" s="3" t="s">
        <v>22</v>
      </c>
      <c r="AH489" s="3" t="s">
        <v>22</v>
      </c>
      <c r="AI489" s="3" t="s">
        <v>22</v>
      </c>
      <c r="AJ489" s="3" t="s">
        <v>22</v>
      </c>
      <c r="AK489" s="4"/>
      <c r="AL489" s="3" t="s">
        <v>22</v>
      </c>
      <c r="AM489" s="3" t="s">
        <v>22</v>
      </c>
      <c r="AN489" s="3">
        <v>0.91</v>
      </c>
      <c r="AO489" s="3">
        <v>2.18</v>
      </c>
      <c r="AP489" s="3" t="s">
        <v>22</v>
      </c>
      <c r="AQ489" s="4"/>
      <c r="AR489" s="3" t="s">
        <v>4743</v>
      </c>
      <c r="AS489" s="87" t="s">
        <v>22</v>
      </c>
      <c r="AT489" s="87" t="s">
        <v>22</v>
      </c>
    </row>
    <row r="490">
      <c r="A490" s="87" t="s">
        <v>4287</v>
      </c>
      <c r="B490" s="147" t="str">
        <f> VLOOKUP($A490,datasets!$A:$B,2,0)</f>
        <v>Pedersen et al. 2018, Geophysical Research Letters (AXLJGWNE)</v>
      </c>
      <c r="C490" s="4" t="str">
        <f t="shared" si="1"/>
        <v>AXLJGWNE.4.1</v>
      </c>
      <c r="D490" s="3" t="s">
        <v>4849</v>
      </c>
      <c r="E490" s="3" t="s">
        <v>4849</v>
      </c>
      <c r="F490" s="3" t="s">
        <v>4735</v>
      </c>
      <c r="G490" s="3" t="s">
        <v>22</v>
      </c>
      <c r="H490" s="3" t="s">
        <v>22</v>
      </c>
      <c r="I490" s="3" t="s">
        <v>22</v>
      </c>
      <c r="J490" s="3" t="s">
        <v>22</v>
      </c>
      <c r="K490" s="3" t="s">
        <v>22</v>
      </c>
      <c r="L490" s="4"/>
      <c r="M490" s="3">
        <v>27.0</v>
      </c>
      <c r="N490" s="3">
        <v>27.0</v>
      </c>
      <c r="O490" s="3" t="s">
        <v>22</v>
      </c>
      <c r="P490" s="3" t="s">
        <v>22</v>
      </c>
      <c r="Q490" s="3">
        <v>0.57</v>
      </c>
      <c r="R490" s="3">
        <v>1.02</v>
      </c>
      <c r="S490" s="3" t="s">
        <v>22</v>
      </c>
      <c r="T490" s="4"/>
      <c r="U490" s="87" t="s">
        <v>22</v>
      </c>
      <c r="V490" s="87" t="s">
        <v>22</v>
      </c>
      <c r="W490" s="87" t="s">
        <v>22</v>
      </c>
      <c r="X490" s="87" t="s">
        <v>22</v>
      </c>
      <c r="Y490" s="3" t="s">
        <v>22</v>
      </c>
      <c r="Z490" s="3" t="s">
        <v>22</v>
      </c>
      <c r="AA490" s="4"/>
      <c r="AB490" s="3" t="s">
        <v>3766</v>
      </c>
      <c r="AC490" s="3" t="s">
        <v>3766</v>
      </c>
      <c r="AD490" s="4"/>
      <c r="AE490" s="3" t="s">
        <v>4740</v>
      </c>
      <c r="AF490" s="3" t="s">
        <v>22</v>
      </c>
      <c r="AG490" s="3" t="s">
        <v>22</v>
      </c>
      <c r="AH490" s="3" t="s">
        <v>22</v>
      </c>
      <c r="AI490" s="3" t="s">
        <v>22</v>
      </c>
      <c r="AJ490" s="3" t="s">
        <v>22</v>
      </c>
      <c r="AK490" s="4"/>
      <c r="AL490" s="3" t="s">
        <v>22</v>
      </c>
      <c r="AM490" s="3" t="s">
        <v>22</v>
      </c>
      <c r="AN490" s="3">
        <v>0.57</v>
      </c>
      <c r="AO490" s="3">
        <v>1.02</v>
      </c>
      <c r="AP490" s="3" t="s">
        <v>22</v>
      </c>
      <c r="AQ490" s="4"/>
      <c r="AR490" s="3" t="s">
        <v>4743</v>
      </c>
      <c r="AS490" s="87" t="s">
        <v>22</v>
      </c>
      <c r="AT490" s="87" t="s">
        <v>22</v>
      </c>
    </row>
    <row r="491">
      <c r="A491" s="87" t="s">
        <v>4288</v>
      </c>
      <c r="B491" s="147" t="str">
        <f> VLOOKUP($A491,datasets!$A:$B,2,0)</f>
        <v>Pedersen et al. 2018, Geophysical Research Letters (AXLJGWNE)</v>
      </c>
      <c r="C491" s="4" t="str">
        <f t="shared" si="1"/>
        <v>AXLJGWNE.5.1</v>
      </c>
      <c r="D491" s="3" t="s">
        <v>4849</v>
      </c>
      <c r="E491" s="3" t="s">
        <v>4849</v>
      </c>
      <c r="F491" s="3" t="s">
        <v>4735</v>
      </c>
      <c r="G491" s="3" t="s">
        <v>22</v>
      </c>
      <c r="H491" s="3" t="s">
        <v>22</v>
      </c>
      <c r="I491" s="3" t="s">
        <v>22</v>
      </c>
      <c r="J491" s="3" t="s">
        <v>22</v>
      </c>
      <c r="K491" s="3" t="s">
        <v>22</v>
      </c>
      <c r="L491" s="4"/>
      <c r="M491" s="3">
        <v>24.0</v>
      </c>
      <c r="N491" s="3">
        <v>24.0</v>
      </c>
      <c r="O491" s="3" t="s">
        <v>22</v>
      </c>
      <c r="P491" s="3" t="s">
        <v>22</v>
      </c>
      <c r="Q491" s="3">
        <v>0.83</v>
      </c>
      <c r="R491" s="3">
        <v>2.01</v>
      </c>
      <c r="S491" s="3" t="s">
        <v>22</v>
      </c>
      <c r="T491" s="4"/>
      <c r="U491" s="87" t="s">
        <v>22</v>
      </c>
      <c r="V491" s="87" t="s">
        <v>22</v>
      </c>
      <c r="W491" s="87" t="s">
        <v>22</v>
      </c>
      <c r="X491" s="87" t="s">
        <v>22</v>
      </c>
      <c r="Y491" s="3" t="s">
        <v>22</v>
      </c>
      <c r="Z491" s="3" t="s">
        <v>22</v>
      </c>
      <c r="AA491" s="4"/>
      <c r="AB491" s="3" t="s">
        <v>3766</v>
      </c>
      <c r="AC491" s="3" t="s">
        <v>3766</v>
      </c>
      <c r="AD491" s="4"/>
      <c r="AE491" s="3" t="s">
        <v>4740</v>
      </c>
      <c r="AF491" s="3" t="s">
        <v>22</v>
      </c>
      <c r="AG491" s="3" t="s">
        <v>22</v>
      </c>
      <c r="AH491" s="3" t="s">
        <v>22</v>
      </c>
      <c r="AI491" s="3" t="s">
        <v>22</v>
      </c>
      <c r="AJ491" s="3" t="s">
        <v>22</v>
      </c>
      <c r="AK491" s="4"/>
      <c r="AL491" s="3" t="s">
        <v>22</v>
      </c>
      <c r="AM491" s="3" t="s">
        <v>22</v>
      </c>
      <c r="AN491" s="3">
        <v>0.83</v>
      </c>
      <c r="AO491" s="3">
        <v>2.01</v>
      </c>
      <c r="AP491" s="3" t="s">
        <v>22</v>
      </c>
      <c r="AQ491" s="4"/>
      <c r="AR491" s="3" t="s">
        <v>4743</v>
      </c>
      <c r="AS491" s="87" t="s">
        <v>22</v>
      </c>
      <c r="AT491" s="87" t="s">
        <v>22</v>
      </c>
    </row>
    <row r="492">
      <c r="A492" s="87" t="s">
        <v>4289</v>
      </c>
      <c r="B492" s="147" t="str">
        <f> VLOOKUP($A492,datasets!$A:$B,2,0)</f>
        <v>Pedersen et al. 2018, Geophysical Research Letters (AXLJGWNE)</v>
      </c>
      <c r="C492" s="4" t="str">
        <f t="shared" si="1"/>
        <v>AXLJGWNE.6.1</v>
      </c>
      <c r="D492" s="3" t="s">
        <v>4849</v>
      </c>
      <c r="E492" s="3" t="s">
        <v>4849</v>
      </c>
      <c r="F492" s="3" t="s">
        <v>4735</v>
      </c>
      <c r="G492" s="3" t="s">
        <v>22</v>
      </c>
      <c r="H492" s="3" t="s">
        <v>22</v>
      </c>
      <c r="I492" s="3" t="s">
        <v>22</v>
      </c>
      <c r="J492" s="3" t="s">
        <v>22</v>
      </c>
      <c r="K492" s="3" t="s">
        <v>22</v>
      </c>
      <c r="L492" s="4"/>
      <c r="M492" s="3">
        <v>27.0</v>
      </c>
      <c r="N492" s="3">
        <v>27.0</v>
      </c>
      <c r="O492" s="3" t="s">
        <v>22</v>
      </c>
      <c r="P492" s="3" t="s">
        <v>22</v>
      </c>
      <c r="Q492" s="3">
        <v>1.04</v>
      </c>
      <c r="R492" s="3">
        <v>1.28</v>
      </c>
      <c r="S492" s="3" t="s">
        <v>22</v>
      </c>
      <c r="T492" s="4"/>
      <c r="U492" s="87" t="s">
        <v>22</v>
      </c>
      <c r="V492" s="87" t="s">
        <v>22</v>
      </c>
      <c r="W492" s="87" t="s">
        <v>22</v>
      </c>
      <c r="X492" s="87" t="s">
        <v>22</v>
      </c>
      <c r="Y492" s="3" t="s">
        <v>22</v>
      </c>
      <c r="Z492" s="3" t="s">
        <v>22</v>
      </c>
      <c r="AA492" s="4"/>
      <c r="AB492" s="3" t="s">
        <v>3766</v>
      </c>
      <c r="AC492" s="3" t="s">
        <v>3766</v>
      </c>
      <c r="AD492" s="4"/>
      <c r="AE492" s="3" t="s">
        <v>4740</v>
      </c>
      <c r="AF492" s="3" t="s">
        <v>22</v>
      </c>
      <c r="AG492" s="3" t="s">
        <v>22</v>
      </c>
      <c r="AH492" s="3" t="s">
        <v>22</v>
      </c>
      <c r="AI492" s="3" t="s">
        <v>22</v>
      </c>
      <c r="AJ492" s="3" t="s">
        <v>22</v>
      </c>
      <c r="AK492" s="4"/>
      <c r="AL492" s="3" t="s">
        <v>22</v>
      </c>
      <c r="AM492" s="3" t="s">
        <v>22</v>
      </c>
      <c r="AN492" s="3">
        <v>1.04</v>
      </c>
      <c r="AO492" s="3">
        <v>1.28</v>
      </c>
      <c r="AP492" s="3" t="s">
        <v>22</v>
      </c>
      <c r="AQ492" s="4"/>
      <c r="AR492" s="3" t="s">
        <v>4743</v>
      </c>
      <c r="AS492" s="87" t="s">
        <v>22</v>
      </c>
      <c r="AT492" s="87" t="s">
        <v>22</v>
      </c>
    </row>
    <row r="493">
      <c r="A493" s="87" t="s">
        <v>4290</v>
      </c>
      <c r="B493" s="147" t="str">
        <f> VLOOKUP($A493,datasets!$A:$B,2,0)</f>
        <v>Pellicciotti et al. 2015, Journal of Glaciology (I497FPR3)</v>
      </c>
      <c r="C493" s="4" t="str">
        <f t="shared" si="1"/>
        <v>I497FPR3.1.1</v>
      </c>
      <c r="D493" s="3" t="s">
        <v>5103</v>
      </c>
      <c r="E493" s="3" t="s">
        <v>4805</v>
      </c>
      <c r="F493" s="3" t="s">
        <v>4735</v>
      </c>
      <c r="G493" s="3" t="s">
        <v>22</v>
      </c>
      <c r="H493" s="3" t="s">
        <v>22</v>
      </c>
      <c r="I493" s="3" t="s">
        <v>22</v>
      </c>
      <c r="J493" s="3" t="s">
        <v>22</v>
      </c>
      <c r="K493" s="3" t="s">
        <v>22</v>
      </c>
      <c r="L493" s="4"/>
      <c r="M493" s="3">
        <v>233.0</v>
      </c>
      <c r="N493" s="3">
        <v>233.0</v>
      </c>
      <c r="O493" s="3" t="s">
        <v>22</v>
      </c>
      <c r="P493" s="3" t="s">
        <v>22</v>
      </c>
      <c r="Q493" s="3" t="s">
        <v>22</v>
      </c>
      <c r="R493" s="3" t="s">
        <v>22</v>
      </c>
      <c r="S493" s="3" t="s">
        <v>22</v>
      </c>
      <c r="T493" s="4"/>
      <c r="U493" s="87" t="s">
        <v>22</v>
      </c>
      <c r="V493" s="87" t="s">
        <v>22</v>
      </c>
      <c r="W493" s="87" t="s">
        <v>22</v>
      </c>
      <c r="X493" s="87" t="s">
        <v>22</v>
      </c>
      <c r="Y493" s="3" t="s">
        <v>22</v>
      </c>
      <c r="Z493" s="3" t="s">
        <v>22</v>
      </c>
      <c r="AA493" s="4"/>
      <c r="AB493" s="3" t="s">
        <v>4805</v>
      </c>
      <c r="AC493" s="3" t="s">
        <v>4806</v>
      </c>
      <c r="AD493" s="4"/>
      <c r="AE493" s="3" t="s">
        <v>4735</v>
      </c>
      <c r="AF493" s="3" t="s">
        <v>22</v>
      </c>
      <c r="AG493" s="3" t="s">
        <v>22</v>
      </c>
      <c r="AH493" s="3" t="s">
        <v>22</v>
      </c>
      <c r="AI493" s="3" t="s">
        <v>22</v>
      </c>
      <c r="AJ493" s="3" t="s">
        <v>22</v>
      </c>
      <c r="AK493" s="4"/>
      <c r="AL493" s="3" t="s">
        <v>22</v>
      </c>
      <c r="AM493" s="3" t="s">
        <v>22</v>
      </c>
      <c r="AN493" s="3">
        <v>13.2</v>
      </c>
      <c r="AO493" s="3" t="s">
        <v>22</v>
      </c>
      <c r="AP493" s="3" t="s">
        <v>22</v>
      </c>
      <c r="AQ493" s="4"/>
      <c r="AR493" s="3" t="s">
        <v>4778</v>
      </c>
      <c r="AS493" s="5" t="s">
        <v>4779</v>
      </c>
      <c r="AT493" s="3" t="s">
        <v>22</v>
      </c>
    </row>
    <row r="494">
      <c r="A494" s="87" t="s">
        <v>4292</v>
      </c>
      <c r="B494" s="147" t="str">
        <f> VLOOKUP($A494,datasets!$A:$B,2,0)</f>
        <v>Peppa et al. 2018, ISPRS - International Archives of the Photogrammetry, Remote Sensing and Spatial Information Sciences (NSVSN55R)</v>
      </c>
      <c r="C494" s="4" t="str">
        <f t="shared" si="1"/>
        <v>NSVSN55R.1.1</v>
      </c>
      <c r="D494" s="3" t="s">
        <v>5104</v>
      </c>
      <c r="E494" s="3" t="s">
        <v>5104</v>
      </c>
      <c r="F494" s="3" t="s">
        <v>4740</v>
      </c>
      <c r="G494" s="3" t="s">
        <v>22</v>
      </c>
      <c r="H494" s="3" t="s">
        <v>22</v>
      </c>
      <c r="I494" s="3" t="s">
        <v>22</v>
      </c>
      <c r="J494" s="3" t="s">
        <v>22</v>
      </c>
      <c r="K494" s="3" t="s">
        <v>22</v>
      </c>
      <c r="L494" s="4"/>
      <c r="M494" s="3">
        <v>14.0</v>
      </c>
      <c r="N494" s="3">
        <v>14.0</v>
      </c>
      <c r="O494" s="3" t="s">
        <v>22</v>
      </c>
      <c r="P494" s="3" t="s">
        <v>22</v>
      </c>
      <c r="Q494" s="3">
        <v>1.92</v>
      </c>
      <c r="R494" s="3">
        <v>1.07</v>
      </c>
      <c r="S494" s="3" t="s">
        <v>22</v>
      </c>
      <c r="T494" s="4"/>
      <c r="U494" s="3" t="s">
        <v>22</v>
      </c>
      <c r="V494" s="3" t="s">
        <v>22</v>
      </c>
      <c r="W494" s="3" t="s">
        <v>22</v>
      </c>
      <c r="X494" s="3" t="s">
        <v>22</v>
      </c>
      <c r="Y494" s="3" t="s">
        <v>22</v>
      </c>
      <c r="Z494" s="3" t="s">
        <v>22</v>
      </c>
      <c r="AA494" s="4"/>
      <c r="AB494" s="3" t="s">
        <v>5105</v>
      </c>
      <c r="AC494" s="3" t="s">
        <v>4963</v>
      </c>
      <c r="AD494" s="4"/>
      <c r="AE494" s="3" t="s">
        <v>4735</v>
      </c>
      <c r="AF494" s="3" t="s">
        <v>22</v>
      </c>
      <c r="AG494" s="3" t="s">
        <v>22</v>
      </c>
      <c r="AH494" s="151">
        <v>0.1</v>
      </c>
      <c r="AI494" s="151">
        <v>0.4</v>
      </c>
      <c r="AJ494" s="3" t="s">
        <v>22</v>
      </c>
      <c r="AK494" s="4"/>
      <c r="AL494" s="3" t="s">
        <v>22</v>
      </c>
      <c r="AM494" s="3" t="s">
        <v>22</v>
      </c>
      <c r="AN494" s="3" t="s">
        <v>22</v>
      </c>
      <c r="AO494" s="3" t="s">
        <v>22</v>
      </c>
      <c r="AP494" s="3">
        <v>0.08</v>
      </c>
      <c r="AQ494" s="4"/>
      <c r="AR494" s="87" t="s">
        <v>4743</v>
      </c>
      <c r="AS494" s="87" t="s">
        <v>5106</v>
      </c>
      <c r="AT494" s="3" t="s">
        <v>22</v>
      </c>
    </row>
    <row r="495">
      <c r="A495" s="87" t="s">
        <v>4295</v>
      </c>
      <c r="B495" s="147" t="str">
        <f> VLOOKUP($A495,datasets!$A:$B,2,0)</f>
        <v>Peppa et al. 2018, ISPRS - International Archives of the Photogrammetry, Remote Sensing and Spatial Information Sciences (NSVSN55R)</v>
      </c>
      <c r="C495" s="4" t="str">
        <f t="shared" si="1"/>
        <v>NSVSN55R.2.1</v>
      </c>
      <c r="D495" s="3" t="s">
        <v>5104</v>
      </c>
      <c r="E495" s="3" t="s">
        <v>5104</v>
      </c>
      <c r="F495" s="3" t="s">
        <v>4740</v>
      </c>
      <c r="G495" s="3" t="s">
        <v>22</v>
      </c>
      <c r="H495" s="3" t="s">
        <v>22</v>
      </c>
      <c r="I495" s="3" t="s">
        <v>22</v>
      </c>
      <c r="J495" s="3" t="s">
        <v>22</v>
      </c>
      <c r="K495" s="3" t="s">
        <v>22</v>
      </c>
      <c r="L495" s="4"/>
      <c r="M495" s="3">
        <v>25.0</v>
      </c>
      <c r="N495" s="3">
        <v>25.0</v>
      </c>
      <c r="O495" s="3" t="s">
        <v>22</v>
      </c>
      <c r="P495" s="3" t="s">
        <v>22</v>
      </c>
      <c r="Q495" s="3">
        <v>0.14</v>
      </c>
      <c r="R495" s="3">
        <v>0.4</v>
      </c>
      <c r="S495" s="3" t="s">
        <v>22</v>
      </c>
      <c r="T495" s="4"/>
      <c r="U495" s="3" t="s">
        <v>22</v>
      </c>
      <c r="V495" s="3" t="s">
        <v>22</v>
      </c>
      <c r="W495" s="3" t="s">
        <v>22</v>
      </c>
      <c r="X495" s="3" t="s">
        <v>22</v>
      </c>
      <c r="Y495" s="3" t="s">
        <v>22</v>
      </c>
      <c r="Z495" s="3" t="s">
        <v>22</v>
      </c>
      <c r="AA495" s="4"/>
      <c r="AB495" s="3" t="s">
        <v>5105</v>
      </c>
      <c r="AC495" s="3" t="s">
        <v>4963</v>
      </c>
      <c r="AD495" s="4"/>
      <c r="AE495" s="3" t="s">
        <v>4735</v>
      </c>
      <c r="AF495" s="3" t="s">
        <v>22</v>
      </c>
      <c r="AG495" s="3" t="s">
        <v>22</v>
      </c>
      <c r="AH495" s="151">
        <v>0.1</v>
      </c>
      <c r="AI495" s="151">
        <v>0.4</v>
      </c>
      <c r="AJ495" s="3" t="s">
        <v>22</v>
      </c>
      <c r="AK495" s="4"/>
      <c r="AL495" s="3" t="s">
        <v>22</v>
      </c>
      <c r="AM495" s="3" t="s">
        <v>22</v>
      </c>
      <c r="AN495" s="3" t="s">
        <v>22</v>
      </c>
      <c r="AO495" s="3" t="s">
        <v>22</v>
      </c>
      <c r="AP495" s="3">
        <v>0.2</v>
      </c>
      <c r="AQ495" s="4"/>
      <c r="AR495" s="87" t="s">
        <v>4743</v>
      </c>
      <c r="AS495" s="87" t="s">
        <v>5106</v>
      </c>
      <c r="AT495" s="3" t="s">
        <v>22</v>
      </c>
    </row>
    <row r="496">
      <c r="A496" s="3" t="s">
        <v>4296</v>
      </c>
      <c r="B496" s="147" t="str">
        <f> VLOOKUP($A496,datasets!$A:$B,2,0)</f>
        <v>Pérez Álvarez et al. 2013, Journal of Archaeological Science (A37E78PU)</v>
      </c>
      <c r="C496" s="4" t="str">
        <f t="shared" si="1"/>
        <v>A37E78PU.1.1</v>
      </c>
      <c r="D496" s="3" t="s">
        <v>22</v>
      </c>
      <c r="E496" s="3" t="s">
        <v>22</v>
      </c>
      <c r="F496" s="3" t="s">
        <v>22</v>
      </c>
      <c r="G496" s="3" t="s">
        <v>22</v>
      </c>
      <c r="H496" s="3" t="s">
        <v>22</v>
      </c>
      <c r="I496" s="3" t="s">
        <v>22</v>
      </c>
      <c r="J496" s="3" t="s">
        <v>22</v>
      </c>
      <c r="K496" s="3" t="s">
        <v>22</v>
      </c>
      <c r="L496" s="4"/>
      <c r="M496" s="3" t="s">
        <v>22</v>
      </c>
      <c r="N496" s="3" t="s">
        <v>22</v>
      </c>
      <c r="O496" s="167">
        <v>0.769666667</v>
      </c>
      <c r="P496" s="167">
        <v>0.611</v>
      </c>
      <c r="Q496" s="167">
        <v>1.503333333</v>
      </c>
      <c r="R496" s="3" t="s">
        <v>22</v>
      </c>
      <c r="S496" s="3" t="s">
        <v>22</v>
      </c>
      <c r="T496" s="3"/>
      <c r="U496" s="3" t="s">
        <v>22</v>
      </c>
      <c r="V496" s="3" t="s">
        <v>22</v>
      </c>
      <c r="W496" s="3" t="s">
        <v>22</v>
      </c>
      <c r="X496" s="3" t="s">
        <v>22</v>
      </c>
      <c r="Y496" s="3" t="s">
        <v>22</v>
      </c>
      <c r="Z496" s="3" t="s">
        <v>22</v>
      </c>
      <c r="AA496" s="4"/>
      <c r="AB496" s="3" t="s">
        <v>3766</v>
      </c>
      <c r="AC496" s="3" t="s">
        <v>3766</v>
      </c>
      <c r="AD496" s="4"/>
      <c r="AE496" s="3" t="s">
        <v>4740</v>
      </c>
      <c r="AF496" s="3" t="s">
        <v>22</v>
      </c>
      <c r="AG496" s="3" t="s">
        <v>22</v>
      </c>
      <c r="AH496" s="3" t="s">
        <v>22</v>
      </c>
      <c r="AI496" s="3" t="s">
        <v>22</v>
      </c>
      <c r="AJ496" s="3" t="s">
        <v>22</v>
      </c>
      <c r="AK496" s="4"/>
      <c r="AL496" s="167">
        <v>0.769666667</v>
      </c>
      <c r="AM496" s="167">
        <v>0.611</v>
      </c>
      <c r="AN496" s="167">
        <v>1.503333333</v>
      </c>
      <c r="AO496" s="3" t="s">
        <v>22</v>
      </c>
      <c r="AP496" s="3" t="s">
        <v>22</v>
      </c>
      <c r="AQ496" s="4"/>
      <c r="AR496" s="87" t="s">
        <v>4743</v>
      </c>
      <c r="AS496" s="36" t="s">
        <v>22</v>
      </c>
      <c r="AT496" s="36" t="s">
        <v>22</v>
      </c>
    </row>
    <row r="497">
      <c r="A497" s="3" t="s">
        <v>4300</v>
      </c>
      <c r="B497" s="147" t="str">
        <f> VLOOKUP($A497,datasets!$A:$B,2,0)</f>
        <v>Pérez Álvarez et al. 2013, Journal of Archaeological Science (A37E78PU)</v>
      </c>
      <c r="C497" s="4" t="str">
        <f t="shared" si="1"/>
        <v>A37E78PU.2.1</v>
      </c>
      <c r="D497" s="3" t="s">
        <v>22</v>
      </c>
      <c r="E497" s="3" t="s">
        <v>22</v>
      </c>
      <c r="F497" s="3" t="s">
        <v>22</v>
      </c>
      <c r="G497" s="3" t="s">
        <v>22</v>
      </c>
      <c r="H497" s="3" t="s">
        <v>22</v>
      </c>
      <c r="I497" s="3" t="s">
        <v>22</v>
      </c>
      <c r="J497" s="3" t="s">
        <v>22</v>
      </c>
      <c r="K497" s="3" t="s">
        <v>22</v>
      </c>
      <c r="L497" s="4"/>
      <c r="M497" s="3" t="s">
        <v>22</v>
      </c>
      <c r="N497" s="3" t="s">
        <v>22</v>
      </c>
      <c r="O497" s="167">
        <v>0.20825</v>
      </c>
      <c r="P497" s="167">
        <v>0.222</v>
      </c>
      <c r="Q497" s="167">
        <v>1.1395</v>
      </c>
      <c r="R497" s="3" t="s">
        <v>22</v>
      </c>
      <c r="S497" s="3" t="s">
        <v>22</v>
      </c>
      <c r="T497" s="3"/>
      <c r="U497" s="3" t="s">
        <v>22</v>
      </c>
      <c r="V497" s="3" t="s">
        <v>22</v>
      </c>
      <c r="W497" s="3" t="s">
        <v>22</v>
      </c>
      <c r="X497" s="3" t="s">
        <v>22</v>
      </c>
      <c r="Y497" s="3" t="s">
        <v>22</v>
      </c>
      <c r="Z497" s="3" t="s">
        <v>22</v>
      </c>
      <c r="AA497" s="4"/>
      <c r="AB497" s="3" t="s">
        <v>3766</v>
      </c>
      <c r="AC497" s="3" t="s">
        <v>3766</v>
      </c>
      <c r="AD497" s="4"/>
      <c r="AE497" s="3" t="s">
        <v>4740</v>
      </c>
      <c r="AF497" s="3" t="s">
        <v>22</v>
      </c>
      <c r="AG497" s="3" t="s">
        <v>22</v>
      </c>
      <c r="AH497" s="3" t="s">
        <v>22</v>
      </c>
      <c r="AI497" s="3" t="s">
        <v>22</v>
      </c>
      <c r="AJ497" s="3" t="s">
        <v>22</v>
      </c>
      <c r="AK497" s="4"/>
      <c r="AL497" s="167">
        <v>0.20825</v>
      </c>
      <c r="AM497" s="167">
        <v>0.222</v>
      </c>
      <c r="AN497" s="167">
        <v>1.1395</v>
      </c>
      <c r="AO497" s="3" t="s">
        <v>22</v>
      </c>
      <c r="AP497" s="3" t="s">
        <v>22</v>
      </c>
      <c r="AQ497" s="4"/>
      <c r="AR497" s="87" t="s">
        <v>4743</v>
      </c>
      <c r="AS497" s="36" t="s">
        <v>22</v>
      </c>
      <c r="AT497" s="36" t="s">
        <v>22</v>
      </c>
    </row>
    <row r="498">
      <c r="A498" s="3" t="s">
        <v>4301</v>
      </c>
      <c r="B498" s="147" t="str">
        <f> VLOOKUP($A498,datasets!$A:$B,2,0)</f>
        <v>Pérez Álvarez et al. 2013, Journal of Archaeological Science (A37E78PU)</v>
      </c>
      <c r="C498" s="4" t="str">
        <f t="shared" si="1"/>
        <v>A37E78PU.3.1</v>
      </c>
      <c r="D498" s="3" t="s">
        <v>22</v>
      </c>
      <c r="E498" s="3" t="s">
        <v>22</v>
      </c>
      <c r="F498" s="3" t="s">
        <v>22</v>
      </c>
      <c r="G498" s="3" t="s">
        <v>22</v>
      </c>
      <c r="H498" s="3" t="s">
        <v>22</v>
      </c>
      <c r="I498" s="3" t="s">
        <v>22</v>
      </c>
      <c r="J498" s="3" t="s">
        <v>22</v>
      </c>
      <c r="K498" s="3" t="s">
        <v>22</v>
      </c>
      <c r="L498" s="4"/>
      <c r="M498" s="3" t="s">
        <v>22</v>
      </c>
      <c r="N498" s="3" t="s">
        <v>22</v>
      </c>
      <c r="O498" s="3" t="s">
        <v>22</v>
      </c>
      <c r="P498" s="3" t="s">
        <v>22</v>
      </c>
      <c r="Q498" s="3">
        <v>0.4</v>
      </c>
      <c r="R498" s="3">
        <v>0.4</v>
      </c>
      <c r="S498" s="3" t="s">
        <v>22</v>
      </c>
      <c r="T498" s="3"/>
      <c r="U498" s="3" t="s">
        <v>22</v>
      </c>
      <c r="V498" s="3" t="s">
        <v>22</v>
      </c>
      <c r="W498" s="3" t="s">
        <v>22</v>
      </c>
      <c r="X498" s="3" t="s">
        <v>22</v>
      </c>
      <c r="Y498" s="3" t="s">
        <v>22</v>
      </c>
      <c r="Z498" s="3" t="s">
        <v>22</v>
      </c>
      <c r="AA498" s="4"/>
      <c r="AB498" s="3" t="s">
        <v>3766</v>
      </c>
      <c r="AC498" s="3" t="s">
        <v>3766</v>
      </c>
      <c r="AD498" s="4"/>
      <c r="AE498" s="3" t="s">
        <v>4740</v>
      </c>
      <c r="AF498" s="3" t="s">
        <v>22</v>
      </c>
      <c r="AG498" s="3" t="s">
        <v>22</v>
      </c>
      <c r="AH498" s="3" t="s">
        <v>22</v>
      </c>
      <c r="AI498" s="3" t="s">
        <v>22</v>
      </c>
      <c r="AJ498" s="3" t="s">
        <v>22</v>
      </c>
      <c r="AK498" s="4"/>
      <c r="AL498" s="3" t="s">
        <v>22</v>
      </c>
      <c r="AM498" s="3" t="s">
        <v>22</v>
      </c>
      <c r="AN498" s="3">
        <v>0.4</v>
      </c>
      <c r="AO498" s="3">
        <v>0.4</v>
      </c>
      <c r="AP498" s="3" t="s">
        <v>22</v>
      </c>
      <c r="AQ498" s="4"/>
      <c r="AR498" s="87" t="s">
        <v>4743</v>
      </c>
      <c r="AS498" s="36" t="s">
        <v>22</v>
      </c>
      <c r="AT498" s="36" t="s">
        <v>22</v>
      </c>
    </row>
    <row r="499">
      <c r="A499" s="3" t="s">
        <v>4302</v>
      </c>
      <c r="B499" s="147" t="str">
        <f> VLOOKUP($A499,datasets!$A:$B,2,0)</f>
        <v>Pérez et al. 2014, The Photogrammetric Record (QI38W8V2)</v>
      </c>
      <c r="C499" s="4" t="str">
        <f t="shared" si="1"/>
        <v>QI38W8V2.1.1</v>
      </c>
      <c r="D499" s="3" t="s">
        <v>22</v>
      </c>
      <c r="E499" s="3" t="s">
        <v>22</v>
      </c>
      <c r="F499" s="3" t="s">
        <v>22</v>
      </c>
      <c r="G499" s="3" t="s">
        <v>22</v>
      </c>
      <c r="H499" s="3" t="s">
        <v>22</v>
      </c>
      <c r="I499" s="3" t="s">
        <v>22</v>
      </c>
      <c r="J499" s="3" t="s">
        <v>22</v>
      </c>
      <c r="K499" s="3" t="s">
        <v>22</v>
      </c>
      <c r="L499" s="4"/>
      <c r="M499" s="3">
        <v>6.0</v>
      </c>
      <c r="N499" s="3">
        <v>6.0</v>
      </c>
      <c r="O499" s="167">
        <v>1.264</v>
      </c>
      <c r="P499" s="167">
        <v>0.959666667</v>
      </c>
      <c r="Q499" s="167">
        <v>1.426</v>
      </c>
      <c r="R499" s="3" t="s">
        <v>22</v>
      </c>
      <c r="S499" s="3" t="s">
        <v>22</v>
      </c>
      <c r="T499" s="4"/>
      <c r="U499" s="3" t="s">
        <v>22</v>
      </c>
      <c r="V499" s="3" t="s">
        <v>22</v>
      </c>
      <c r="W499" s="3" t="s">
        <v>22</v>
      </c>
      <c r="X499" s="3" t="s">
        <v>22</v>
      </c>
      <c r="Y499" s="3" t="s">
        <v>22</v>
      </c>
      <c r="Z499" s="3" t="s">
        <v>22</v>
      </c>
      <c r="AA499" s="4"/>
      <c r="AB499" s="3" t="s">
        <v>3766</v>
      </c>
      <c r="AC499" s="3" t="s">
        <v>3766</v>
      </c>
      <c r="AD499" s="4"/>
      <c r="AE499" s="3" t="s">
        <v>4740</v>
      </c>
      <c r="AF499" s="3" t="s">
        <v>22</v>
      </c>
      <c r="AG499" s="3" t="s">
        <v>22</v>
      </c>
      <c r="AH499" s="3" t="s">
        <v>22</v>
      </c>
      <c r="AI499" s="3" t="s">
        <v>22</v>
      </c>
      <c r="AJ499" s="3" t="s">
        <v>22</v>
      </c>
      <c r="AK499" s="4"/>
      <c r="AL499" s="167">
        <v>1.264</v>
      </c>
      <c r="AM499" s="167">
        <v>0.959666667</v>
      </c>
      <c r="AN499" s="167">
        <v>1.426</v>
      </c>
      <c r="AO499" s="3" t="s">
        <v>22</v>
      </c>
      <c r="AP499" s="3" t="s">
        <v>22</v>
      </c>
      <c r="AQ499" s="4"/>
      <c r="AR499" s="87" t="s">
        <v>4743</v>
      </c>
      <c r="AS499" s="36" t="s">
        <v>22</v>
      </c>
      <c r="AT499" s="36" t="s">
        <v>22</v>
      </c>
    </row>
    <row r="500">
      <c r="A500" s="3" t="s">
        <v>4306</v>
      </c>
      <c r="B500" s="179" t="s">
        <v>2302</v>
      </c>
      <c r="C500" s="3" t="s">
        <v>5107</v>
      </c>
      <c r="D500" s="3" t="s">
        <v>5108</v>
      </c>
      <c r="E500" s="3" t="s">
        <v>5109</v>
      </c>
      <c r="F500" s="3" t="s">
        <v>4735</v>
      </c>
      <c r="G500" s="3" t="s">
        <v>22</v>
      </c>
      <c r="H500" s="3" t="s">
        <v>22</v>
      </c>
      <c r="I500" s="3" t="s">
        <v>22</v>
      </c>
      <c r="J500" s="3" t="s">
        <v>22</v>
      </c>
      <c r="K500" s="3" t="s">
        <v>22</v>
      </c>
      <c r="L500" s="3"/>
      <c r="M500" s="3">
        <v>75.0</v>
      </c>
      <c r="N500" s="3">
        <v>75.0</v>
      </c>
      <c r="O500" s="3">
        <v>2.82</v>
      </c>
      <c r="P500" s="3">
        <v>3.29</v>
      </c>
      <c r="Q500" s="3">
        <v>4.84</v>
      </c>
      <c r="R500" s="3" t="s">
        <v>22</v>
      </c>
      <c r="S500" s="3" t="s">
        <v>22</v>
      </c>
      <c r="T500" s="4"/>
      <c r="U500" s="93">
        <v>25.0</v>
      </c>
      <c r="V500" s="3">
        <v>3.56</v>
      </c>
      <c r="W500" s="3">
        <v>2.5</v>
      </c>
      <c r="X500" s="3">
        <v>6.31</v>
      </c>
      <c r="Y500" s="3" t="s">
        <v>22</v>
      </c>
      <c r="Z500" s="3" t="s">
        <v>22</v>
      </c>
      <c r="AA500" s="4"/>
      <c r="AB500" s="3" t="s">
        <v>4741</v>
      </c>
      <c r="AC500" s="3" t="s">
        <v>4741</v>
      </c>
      <c r="AD500" s="4"/>
      <c r="AE500" s="3" t="s">
        <v>4740</v>
      </c>
      <c r="AF500" s="3" t="s">
        <v>22</v>
      </c>
      <c r="AG500" s="3" t="s">
        <v>22</v>
      </c>
      <c r="AH500" s="3" t="s">
        <v>22</v>
      </c>
      <c r="AI500" s="3" t="s">
        <v>22</v>
      </c>
      <c r="AJ500" s="3" t="s">
        <v>22</v>
      </c>
      <c r="AK500" s="4"/>
      <c r="AL500" s="3">
        <v>3.56</v>
      </c>
      <c r="AM500" s="3">
        <v>2.5</v>
      </c>
      <c r="AN500" s="3">
        <v>6.31</v>
      </c>
      <c r="AO500" s="3" t="s">
        <v>22</v>
      </c>
      <c r="AP500" s="3" t="s">
        <v>22</v>
      </c>
      <c r="AQ500" s="4"/>
      <c r="AR500" s="87" t="s">
        <v>4743</v>
      </c>
      <c r="AS500" s="36" t="s">
        <v>22</v>
      </c>
      <c r="AT500" s="36" t="s">
        <v>22</v>
      </c>
    </row>
    <row r="501">
      <c r="A501" s="3" t="s">
        <v>4308</v>
      </c>
      <c r="B501" s="179" t="s">
        <v>2304</v>
      </c>
      <c r="C501" s="3" t="s">
        <v>5110</v>
      </c>
      <c r="D501" s="3" t="s">
        <v>4893</v>
      </c>
      <c r="E501" s="3" t="s">
        <v>4893</v>
      </c>
      <c r="F501" s="3" t="s">
        <v>4735</v>
      </c>
      <c r="G501" s="3" t="s">
        <v>22</v>
      </c>
      <c r="H501" s="3" t="s">
        <v>22</v>
      </c>
      <c r="I501" s="3" t="s">
        <v>22</v>
      </c>
      <c r="J501" s="3" t="s">
        <v>22</v>
      </c>
      <c r="K501" s="3" t="s">
        <v>22</v>
      </c>
      <c r="L501" s="4"/>
      <c r="M501" s="3">
        <v>22.0</v>
      </c>
      <c r="N501" s="3">
        <v>22.0</v>
      </c>
      <c r="O501" s="3" t="s">
        <v>22</v>
      </c>
      <c r="P501" s="3" t="s">
        <v>22</v>
      </c>
      <c r="Q501" s="3">
        <v>7.24</v>
      </c>
      <c r="R501" s="3" t="s">
        <v>22</v>
      </c>
      <c r="S501" s="3" t="s">
        <v>22</v>
      </c>
      <c r="T501" s="4"/>
      <c r="U501" s="3" t="s">
        <v>22</v>
      </c>
      <c r="V501" s="3" t="s">
        <v>22</v>
      </c>
      <c r="W501" s="3" t="s">
        <v>22</v>
      </c>
      <c r="X501" s="3" t="s">
        <v>22</v>
      </c>
      <c r="Y501" s="3" t="s">
        <v>22</v>
      </c>
      <c r="Z501" s="3" t="s">
        <v>22</v>
      </c>
      <c r="AA501" s="4"/>
      <c r="AB501" s="3" t="s">
        <v>4849</v>
      </c>
      <c r="AC501" s="3" t="s">
        <v>4734</v>
      </c>
      <c r="AD501" s="4"/>
      <c r="AE501" s="3" t="s">
        <v>4735</v>
      </c>
      <c r="AF501" s="3" t="s">
        <v>22</v>
      </c>
      <c r="AG501" s="3" t="s">
        <v>22</v>
      </c>
      <c r="AH501" s="3" t="s">
        <v>22</v>
      </c>
      <c r="AI501" s="3" t="s">
        <v>22</v>
      </c>
      <c r="AJ501" s="3">
        <v>0.085</v>
      </c>
      <c r="AK501" s="4"/>
      <c r="AL501" s="3" t="s">
        <v>22</v>
      </c>
      <c r="AM501" s="3" t="s">
        <v>22</v>
      </c>
      <c r="AN501" s="3">
        <v>9.7</v>
      </c>
      <c r="AO501" s="3" t="s">
        <v>22</v>
      </c>
      <c r="AP501" s="3" t="s">
        <v>22</v>
      </c>
      <c r="AQ501" s="4"/>
      <c r="AR501" s="3" t="s">
        <v>4736</v>
      </c>
      <c r="AS501" s="3" t="s">
        <v>22</v>
      </c>
      <c r="AT501" s="3" t="s">
        <v>22</v>
      </c>
    </row>
    <row r="502">
      <c r="A502" s="3" t="s">
        <v>4309</v>
      </c>
      <c r="B502" s="147" t="str">
        <f> VLOOKUP($A502,datasets!$A:$B,2,0)</f>
        <v>Picon-Cabrera et al. 2020, Sustainability (35V5TW6B)</v>
      </c>
      <c r="C502" s="4" t="str">
        <f t="shared" ref="C502:C737" si="2"> concatenate($A502, ".", countif(A$2:A502, A502))</f>
        <v>35V5TW6B.1.1</v>
      </c>
      <c r="D502" s="3" t="s">
        <v>4822</v>
      </c>
      <c r="E502" s="3" t="s">
        <v>4822</v>
      </c>
      <c r="F502" s="3" t="s">
        <v>4740</v>
      </c>
      <c r="G502" s="3" t="s">
        <v>22</v>
      </c>
      <c r="H502" s="3" t="s">
        <v>22</v>
      </c>
      <c r="I502" s="3" t="s">
        <v>22</v>
      </c>
      <c r="J502" s="3" t="s">
        <v>22</v>
      </c>
      <c r="K502" s="3" t="s">
        <v>22</v>
      </c>
      <c r="L502" s="4"/>
      <c r="M502" s="3">
        <v>10.0</v>
      </c>
      <c r="N502" s="3">
        <v>10.0</v>
      </c>
      <c r="O502" s="3">
        <v>0.48</v>
      </c>
      <c r="P502" s="3">
        <v>0.53</v>
      </c>
      <c r="Q502" s="3">
        <v>0.61</v>
      </c>
      <c r="R502" s="3" t="s">
        <v>22</v>
      </c>
      <c r="S502" s="3">
        <v>0.81</v>
      </c>
      <c r="T502" s="4"/>
      <c r="U502" s="3">
        <v>26.0</v>
      </c>
      <c r="V502" s="3">
        <v>1.71</v>
      </c>
      <c r="W502" s="3">
        <v>1.74</v>
      </c>
      <c r="X502" s="3">
        <v>2.02</v>
      </c>
      <c r="Y502" s="3" t="s">
        <v>22</v>
      </c>
      <c r="Z502" s="3">
        <v>2.87</v>
      </c>
      <c r="AA502" s="4"/>
      <c r="AB502" s="3" t="s">
        <v>4741</v>
      </c>
      <c r="AC502" s="3" t="s">
        <v>4741</v>
      </c>
      <c r="AD502" s="4"/>
      <c r="AE502" s="3" t="s">
        <v>4740</v>
      </c>
      <c r="AF502" s="3" t="s">
        <v>22</v>
      </c>
      <c r="AG502" s="3" t="s">
        <v>22</v>
      </c>
      <c r="AH502" s="3" t="s">
        <v>22</v>
      </c>
      <c r="AI502" s="3" t="s">
        <v>22</v>
      </c>
      <c r="AJ502" s="3" t="s">
        <v>22</v>
      </c>
      <c r="AK502" s="4"/>
      <c r="AL502" s="3">
        <v>1.71</v>
      </c>
      <c r="AM502" s="3">
        <v>1.74</v>
      </c>
      <c r="AN502" s="3">
        <v>2.02</v>
      </c>
      <c r="AO502" s="3" t="s">
        <v>22</v>
      </c>
      <c r="AP502" s="3">
        <v>2.87</v>
      </c>
      <c r="AQ502" s="4"/>
      <c r="AR502" s="3" t="s">
        <v>4736</v>
      </c>
      <c r="AS502" s="3" t="s">
        <v>22</v>
      </c>
      <c r="AT502" s="16" t="s">
        <v>5111</v>
      </c>
    </row>
    <row r="503">
      <c r="A503" s="3" t="s">
        <v>4314</v>
      </c>
      <c r="B503" s="147" t="str">
        <f> VLOOKUP($A503,datasets!$A:$B,2,0)</f>
        <v>Pieczonka and Bolch 2015, Global and Planetary Change (6YYMSPRM)</v>
      </c>
      <c r="C503" s="4" t="str">
        <f t="shared" si="2"/>
        <v>6YYMSPRM.1.1</v>
      </c>
      <c r="D503" s="3" t="s">
        <v>4784</v>
      </c>
      <c r="E503" s="3" t="s">
        <v>4785</v>
      </c>
      <c r="F503" s="3" t="s">
        <v>4735</v>
      </c>
      <c r="G503" s="3" t="s">
        <v>22</v>
      </c>
      <c r="H503" s="3" t="s">
        <v>22</v>
      </c>
      <c r="I503" s="3" t="s">
        <v>22</v>
      </c>
      <c r="J503" s="36" t="s">
        <v>22</v>
      </c>
      <c r="K503" s="41" t="s">
        <v>22</v>
      </c>
      <c r="L503" s="4"/>
      <c r="M503" s="3">
        <v>40.0</v>
      </c>
      <c r="N503" s="3">
        <v>40.0</v>
      </c>
      <c r="O503" s="3" t="s">
        <v>22</v>
      </c>
      <c r="P503" s="3" t="s">
        <v>22</v>
      </c>
      <c r="Q503" s="3" t="s">
        <v>22</v>
      </c>
      <c r="R503" s="3" t="s">
        <v>22</v>
      </c>
      <c r="S503" s="3" t="s">
        <v>22</v>
      </c>
      <c r="T503" s="4"/>
      <c r="U503" s="3" t="s">
        <v>22</v>
      </c>
      <c r="V503" s="3" t="s">
        <v>22</v>
      </c>
      <c r="W503" s="3" t="s">
        <v>22</v>
      </c>
      <c r="X503" s="3" t="s">
        <v>22</v>
      </c>
      <c r="Y503" s="3" t="s">
        <v>22</v>
      </c>
      <c r="Z503" s="3" t="s">
        <v>22</v>
      </c>
      <c r="AA503" s="4"/>
      <c r="AB503" s="3" t="s">
        <v>4785</v>
      </c>
      <c r="AC503" s="3" t="s">
        <v>4806</v>
      </c>
      <c r="AD503" s="4"/>
      <c r="AE503" s="3" t="s">
        <v>4735</v>
      </c>
      <c r="AF503" s="3" t="s">
        <v>22</v>
      </c>
      <c r="AG503" s="3" t="s">
        <v>22</v>
      </c>
      <c r="AH503" s="3" t="s">
        <v>22</v>
      </c>
      <c r="AI503" s="3" t="s">
        <v>22</v>
      </c>
      <c r="AJ503" s="3" t="s">
        <v>22</v>
      </c>
      <c r="AK503" s="4"/>
      <c r="AL503" s="3" t="s">
        <v>22</v>
      </c>
      <c r="AM503" s="3" t="s">
        <v>22</v>
      </c>
      <c r="AN503" s="3">
        <v>9.8</v>
      </c>
      <c r="AO503" s="3" t="s">
        <v>22</v>
      </c>
      <c r="AP503" s="3" t="s">
        <v>22</v>
      </c>
      <c r="AQ503" s="4"/>
      <c r="AR503" s="3" t="s">
        <v>4778</v>
      </c>
      <c r="AS503" s="3" t="s">
        <v>4847</v>
      </c>
      <c r="AT503" s="3" t="s">
        <v>5112</v>
      </c>
    </row>
    <row r="504">
      <c r="A504" s="3" t="s">
        <v>4318</v>
      </c>
      <c r="B504" s="147" t="str">
        <f> VLOOKUP($A504,datasets!$A:$B,2,0)</f>
        <v>Pieczonka and Bolch 2015, Global and Planetary Change (6YYMSPRM)</v>
      </c>
      <c r="C504" s="4" t="str">
        <f t="shared" si="2"/>
        <v>6YYMSPRM.2.1</v>
      </c>
      <c r="D504" s="3" t="s">
        <v>4784</v>
      </c>
      <c r="E504" s="3" t="s">
        <v>4785</v>
      </c>
      <c r="F504" s="3" t="s">
        <v>4735</v>
      </c>
      <c r="G504" s="3" t="s">
        <v>22</v>
      </c>
      <c r="H504" s="3" t="s">
        <v>22</v>
      </c>
      <c r="I504" s="3" t="s">
        <v>22</v>
      </c>
      <c r="J504" s="36" t="s">
        <v>22</v>
      </c>
      <c r="K504" s="41" t="s">
        <v>22</v>
      </c>
      <c r="L504" s="4"/>
      <c r="M504" s="3">
        <v>38.0</v>
      </c>
      <c r="N504" s="3">
        <v>38.0</v>
      </c>
      <c r="O504" s="3" t="s">
        <v>22</v>
      </c>
      <c r="P504" s="3" t="s">
        <v>22</v>
      </c>
      <c r="Q504" s="3" t="s">
        <v>22</v>
      </c>
      <c r="R504" s="3" t="s">
        <v>22</v>
      </c>
      <c r="S504" s="3" t="s">
        <v>22</v>
      </c>
      <c r="T504" s="4"/>
      <c r="U504" s="3" t="s">
        <v>22</v>
      </c>
      <c r="V504" s="3" t="s">
        <v>22</v>
      </c>
      <c r="W504" s="3" t="s">
        <v>22</v>
      </c>
      <c r="X504" s="3" t="s">
        <v>22</v>
      </c>
      <c r="Y504" s="3" t="s">
        <v>22</v>
      </c>
      <c r="Z504" s="3" t="s">
        <v>22</v>
      </c>
      <c r="AA504" s="4"/>
      <c r="AB504" s="3" t="s">
        <v>4785</v>
      </c>
      <c r="AC504" s="3" t="s">
        <v>4806</v>
      </c>
      <c r="AD504" s="4"/>
      <c r="AE504" s="3" t="s">
        <v>4735</v>
      </c>
      <c r="AF504" s="3" t="s">
        <v>22</v>
      </c>
      <c r="AG504" s="3" t="s">
        <v>22</v>
      </c>
      <c r="AH504" s="3" t="s">
        <v>22</v>
      </c>
      <c r="AI504" s="3" t="s">
        <v>22</v>
      </c>
      <c r="AJ504" s="3" t="s">
        <v>22</v>
      </c>
      <c r="AK504" s="4"/>
      <c r="AL504" s="3" t="s">
        <v>22</v>
      </c>
      <c r="AM504" s="3" t="s">
        <v>22</v>
      </c>
      <c r="AN504" s="3">
        <v>9.8</v>
      </c>
      <c r="AO504" s="3" t="s">
        <v>22</v>
      </c>
      <c r="AP504" s="3" t="s">
        <v>22</v>
      </c>
      <c r="AQ504" s="4"/>
      <c r="AR504" s="3" t="s">
        <v>4778</v>
      </c>
      <c r="AS504" s="3" t="s">
        <v>4847</v>
      </c>
      <c r="AT504" s="3" t="s">
        <v>5112</v>
      </c>
    </row>
    <row r="505">
      <c r="A505" s="3" t="s">
        <v>4319</v>
      </c>
      <c r="B505" s="147" t="str">
        <f> VLOOKUP($A505,datasets!$A:$B,2,0)</f>
        <v>Pieczonka and Bolch 2015, Global and Planetary Change (6YYMSPRM)</v>
      </c>
      <c r="C505" s="4" t="str">
        <f t="shared" si="2"/>
        <v>6YYMSPRM.3.1</v>
      </c>
      <c r="D505" s="3" t="s">
        <v>4784</v>
      </c>
      <c r="E505" s="3" t="s">
        <v>4785</v>
      </c>
      <c r="F505" s="3" t="s">
        <v>4735</v>
      </c>
      <c r="G505" s="3" t="s">
        <v>22</v>
      </c>
      <c r="H505" s="3" t="s">
        <v>22</v>
      </c>
      <c r="I505" s="3" t="s">
        <v>22</v>
      </c>
      <c r="J505" s="36" t="s">
        <v>22</v>
      </c>
      <c r="K505" s="41" t="s">
        <v>22</v>
      </c>
      <c r="L505" s="4"/>
      <c r="M505" s="3">
        <v>47.0</v>
      </c>
      <c r="N505" s="3">
        <v>47.0</v>
      </c>
      <c r="O505" s="3" t="s">
        <v>22</v>
      </c>
      <c r="P505" s="3" t="s">
        <v>22</v>
      </c>
      <c r="Q505" s="3" t="s">
        <v>22</v>
      </c>
      <c r="R505" s="3" t="s">
        <v>22</v>
      </c>
      <c r="S505" s="3" t="s">
        <v>22</v>
      </c>
      <c r="T505" s="4"/>
      <c r="U505" s="3" t="s">
        <v>22</v>
      </c>
      <c r="V505" s="3" t="s">
        <v>22</v>
      </c>
      <c r="W505" s="3" t="s">
        <v>22</v>
      </c>
      <c r="X505" s="3" t="s">
        <v>22</v>
      </c>
      <c r="Y505" s="3" t="s">
        <v>22</v>
      </c>
      <c r="Z505" s="3" t="s">
        <v>22</v>
      </c>
      <c r="AA505" s="4"/>
      <c r="AB505" s="3" t="s">
        <v>4785</v>
      </c>
      <c r="AC505" s="3" t="s">
        <v>4806</v>
      </c>
      <c r="AD505" s="4"/>
      <c r="AE505" s="3" t="s">
        <v>4735</v>
      </c>
      <c r="AF505" s="3" t="s">
        <v>22</v>
      </c>
      <c r="AG505" s="3" t="s">
        <v>22</v>
      </c>
      <c r="AH505" s="3" t="s">
        <v>22</v>
      </c>
      <c r="AI505" s="3" t="s">
        <v>22</v>
      </c>
      <c r="AJ505" s="3" t="s">
        <v>22</v>
      </c>
      <c r="AK505" s="4"/>
      <c r="AL505" s="3" t="s">
        <v>22</v>
      </c>
      <c r="AM505" s="3" t="s">
        <v>22</v>
      </c>
      <c r="AN505" s="3">
        <v>9.8</v>
      </c>
      <c r="AO505" s="3" t="s">
        <v>22</v>
      </c>
      <c r="AP505" s="3" t="s">
        <v>22</v>
      </c>
      <c r="AQ505" s="4"/>
      <c r="AR505" s="3" t="s">
        <v>4778</v>
      </c>
      <c r="AS505" s="3" t="s">
        <v>4847</v>
      </c>
      <c r="AT505" s="3" t="s">
        <v>5112</v>
      </c>
    </row>
    <row r="506">
      <c r="A506" s="3" t="s">
        <v>4320</v>
      </c>
      <c r="B506" s="147" t="str">
        <f> VLOOKUP($A506,datasets!$A:$B,2,0)</f>
        <v>Pieczonka et al. 2013, Remote Sensing of Environment (E6FMSYH2)</v>
      </c>
      <c r="C506" s="4" t="str">
        <f t="shared" si="2"/>
        <v>E6FMSYH2.1.1</v>
      </c>
      <c r="D506" s="3" t="s">
        <v>4784</v>
      </c>
      <c r="E506" s="3" t="s">
        <v>5113</v>
      </c>
      <c r="F506" s="3" t="s">
        <v>4735</v>
      </c>
      <c r="G506" s="3" t="s">
        <v>22</v>
      </c>
      <c r="H506" s="3" t="s">
        <v>22</v>
      </c>
      <c r="I506" s="3" t="s">
        <v>22</v>
      </c>
      <c r="J506" s="36" t="s">
        <v>22</v>
      </c>
      <c r="K506" s="41" t="s">
        <v>22</v>
      </c>
      <c r="L506" s="4"/>
      <c r="M506" s="3">
        <v>38.0</v>
      </c>
      <c r="N506" s="3">
        <v>38.0</v>
      </c>
      <c r="O506" s="3">
        <v>13.43</v>
      </c>
      <c r="P506" s="3">
        <v>13.39</v>
      </c>
      <c r="Q506" s="3" t="s">
        <v>22</v>
      </c>
      <c r="R506" s="3" t="s">
        <v>22</v>
      </c>
      <c r="S506" s="3" t="s">
        <v>22</v>
      </c>
      <c r="T506" s="3"/>
      <c r="U506" s="3" t="s">
        <v>22</v>
      </c>
      <c r="V506" s="3" t="s">
        <v>22</v>
      </c>
      <c r="W506" s="3" t="s">
        <v>22</v>
      </c>
      <c r="X506" s="3" t="s">
        <v>22</v>
      </c>
      <c r="Y506" s="3" t="s">
        <v>22</v>
      </c>
      <c r="Z506" s="3" t="s">
        <v>22</v>
      </c>
      <c r="AA506" s="4"/>
      <c r="AB506" s="3" t="s">
        <v>5114</v>
      </c>
      <c r="AC506" s="3" t="s">
        <v>5115</v>
      </c>
      <c r="AD506" s="4"/>
      <c r="AE506" s="3" t="s">
        <v>4735</v>
      </c>
      <c r="AF506" s="3" t="s">
        <v>22</v>
      </c>
      <c r="AG506" s="3" t="s">
        <v>22</v>
      </c>
      <c r="AH506" s="3" t="s">
        <v>22</v>
      </c>
      <c r="AI506" s="3" t="s">
        <v>22</v>
      </c>
      <c r="AJ506" s="3" t="s">
        <v>22</v>
      </c>
      <c r="AK506" s="4"/>
      <c r="AL506" s="3" t="s">
        <v>22</v>
      </c>
      <c r="AM506" s="3" t="s">
        <v>22</v>
      </c>
      <c r="AN506" s="3">
        <v>13.1</v>
      </c>
      <c r="AO506" s="3" t="s">
        <v>22</v>
      </c>
      <c r="AP506" s="3" t="s">
        <v>22</v>
      </c>
      <c r="AQ506" s="4"/>
      <c r="AR506" s="3" t="s">
        <v>4743</v>
      </c>
      <c r="AS506" s="3" t="s">
        <v>4847</v>
      </c>
      <c r="AT506" s="3" t="s">
        <v>22</v>
      </c>
    </row>
    <row r="507">
      <c r="A507" s="3" t="s">
        <v>4320</v>
      </c>
      <c r="B507" s="147" t="str">
        <f> VLOOKUP($A507,datasets!$A:$B,2,0)</f>
        <v>Pieczonka et al. 2013, Remote Sensing of Environment (E6FMSYH2)</v>
      </c>
      <c r="C507" s="4" t="str">
        <f t="shared" si="2"/>
        <v>E6FMSYH2.1.2</v>
      </c>
      <c r="D507" s="3" t="s">
        <v>4784</v>
      </c>
      <c r="E507" s="3" t="s">
        <v>5113</v>
      </c>
      <c r="F507" s="3" t="s">
        <v>4735</v>
      </c>
      <c r="G507" s="3" t="s">
        <v>22</v>
      </c>
      <c r="H507" s="3" t="s">
        <v>22</v>
      </c>
      <c r="I507" s="3" t="s">
        <v>22</v>
      </c>
      <c r="J507" s="4" t="s">
        <v>22</v>
      </c>
      <c r="K507" s="180" t="s">
        <v>22</v>
      </c>
      <c r="L507" s="4"/>
      <c r="M507" s="3">
        <v>38.0</v>
      </c>
      <c r="N507" s="3">
        <v>38.0</v>
      </c>
      <c r="O507" s="3">
        <v>13.43</v>
      </c>
      <c r="P507" s="3">
        <v>13.39</v>
      </c>
      <c r="Q507" s="3" t="s">
        <v>22</v>
      </c>
      <c r="R507" s="3" t="s">
        <v>22</v>
      </c>
      <c r="S507" s="3" t="s">
        <v>22</v>
      </c>
      <c r="T507" s="3"/>
      <c r="U507" s="3" t="s">
        <v>22</v>
      </c>
      <c r="V507" s="3" t="s">
        <v>22</v>
      </c>
      <c r="W507" s="3" t="s">
        <v>22</v>
      </c>
      <c r="X507" s="3" t="s">
        <v>22</v>
      </c>
      <c r="Y507" s="3" t="s">
        <v>22</v>
      </c>
      <c r="Z507" s="3" t="s">
        <v>22</v>
      </c>
      <c r="AA507" s="4"/>
      <c r="AB507" s="3" t="s">
        <v>4986</v>
      </c>
      <c r="AC507" s="3" t="s">
        <v>4986</v>
      </c>
      <c r="AD507" s="4"/>
      <c r="AE507" s="3" t="s">
        <v>4740</v>
      </c>
      <c r="AF507" s="3" t="s">
        <v>22</v>
      </c>
      <c r="AG507" s="3" t="s">
        <v>22</v>
      </c>
      <c r="AH507" s="3" t="s">
        <v>22</v>
      </c>
      <c r="AI507" s="3" t="s">
        <v>22</v>
      </c>
      <c r="AJ507" s="3" t="s">
        <v>22</v>
      </c>
      <c r="AK507" s="4"/>
      <c r="AL507" s="3" t="s">
        <v>22</v>
      </c>
      <c r="AM507" s="3" t="s">
        <v>22</v>
      </c>
      <c r="AN507" s="3">
        <v>18.87</v>
      </c>
      <c r="AO507" s="3" t="s">
        <v>22</v>
      </c>
      <c r="AP507" s="3" t="s">
        <v>22</v>
      </c>
      <c r="AQ507" s="4"/>
      <c r="AR507" s="3" t="s">
        <v>4743</v>
      </c>
      <c r="AS507" s="3" t="s">
        <v>4847</v>
      </c>
      <c r="AT507" s="3" t="s">
        <v>22</v>
      </c>
    </row>
    <row r="508">
      <c r="A508" s="3" t="s">
        <v>4635</v>
      </c>
      <c r="B508" s="147" t="str">
        <f> VLOOKUP($A508,datasets!$A:$B,2,0)</f>
        <v>Piekielek et al. 2022, Journal of Map &amp; Geography Libraries (45Q77CGI)</v>
      </c>
      <c r="C508" s="4" t="str">
        <f t="shared" si="2"/>
        <v>45Q77CGI.1.1</v>
      </c>
      <c r="D508" s="3" t="s">
        <v>4945</v>
      </c>
      <c r="E508" s="3" t="s">
        <v>5098</v>
      </c>
      <c r="F508" s="3" t="s">
        <v>4740</v>
      </c>
      <c r="G508" s="3" t="s">
        <v>22</v>
      </c>
      <c r="H508" s="3" t="s">
        <v>22</v>
      </c>
      <c r="I508" s="93">
        <v>3.04</v>
      </c>
      <c r="J508" s="93">
        <v>1.5</v>
      </c>
      <c r="K508" s="3" t="s">
        <v>22</v>
      </c>
      <c r="L508" s="4"/>
      <c r="M508" s="181" t="s">
        <v>5116</v>
      </c>
      <c r="N508" s="181" t="s">
        <v>5116</v>
      </c>
      <c r="O508" s="3">
        <v>2.0</v>
      </c>
      <c r="P508" s="3">
        <v>2.16</v>
      </c>
      <c r="Q508" s="3" t="s">
        <v>22</v>
      </c>
      <c r="R508" s="3" t="s">
        <v>22</v>
      </c>
      <c r="S508" s="3" t="s">
        <v>22</v>
      </c>
      <c r="T508" s="4"/>
      <c r="U508" s="5">
        <v>19.0</v>
      </c>
      <c r="V508" s="3">
        <v>1.28</v>
      </c>
      <c r="W508" s="3">
        <v>1.92</v>
      </c>
      <c r="X508" s="3" t="s">
        <v>22</v>
      </c>
      <c r="Y508" s="3" t="s">
        <v>22</v>
      </c>
      <c r="Z508" s="3" t="s">
        <v>22</v>
      </c>
      <c r="AA508" s="4"/>
      <c r="AB508" s="3" t="s">
        <v>4741</v>
      </c>
      <c r="AC508" s="3" t="s">
        <v>4741</v>
      </c>
      <c r="AD508" s="4"/>
      <c r="AE508" s="3" t="s">
        <v>4740</v>
      </c>
      <c r="AF508" s="3" t="s">
        <v>22</v>
      </c>
      <c r="AG508" s="3" t="s">
        <v>22</v>
      </c>
      <c r="AH508" s="3" t="s">
        <v>22</v>
      </c>
      <c r="AI508" s="3" t="s">
        <v>22</v>
      </c>
      <c r="AJ508" s="3" t="s">
        <v>22</v>
      </c>
      <c r="AK508" s="4"/>
      <c r="AL508" s="3">
        <v>1.28</v>
      </c>
      <c r="AM508" s="3">
        <v>1.92</v>
      </c>
      <c r="AN508" s="3" t="s">
        <v>22</v>
      </c>
      <c r="AO508" s="3" t="s">
        <v>22</v>
      </c>
      <c r="AP508" s="3" t="s">
        <v>22</v>
      </c>
      <c r="AQ508" s="4"/>
      <c r="AR508" s="3" t="s">
        <v>4743</v>
      </c>
      <c r="AS508" s="5" t="s">
        <v>22</v>
      </c>
      <c r="AT508" s="5" t="s">
        <v>22</v>
      </c>
    </row>
    <row r="509">
      <c r="A509" s="3" t="s">
        <v>4635</v>
      </c>
      <c r="B509" s="147" t="str">
        <f> VLOOKUP($A509,datasets!$A:$B,2,0)</f>
        <v>Piekielek et al. 2022, Journal of Map &amp; Geography Libraries (45Q77CGI)</v>
      </c>
      <c r="C509" s="4" t="str">
        <f t="shared" si="2"/>
        <v>45Q77CGI.1.2</v>
      </c>
      <c r="D509" s="3" t="s">
        <v>4945</v>
      </c>
      <c r="E509" s="3" t="s">
        <v>5098</v>
      </c>
      <c r="F509" s="3" t="s">
        <v>4740</v>
      </c>
      <c r="G509" s="3" t="s">
        <v>22</v>
      </c>
      <c r="H509" s="3" t="s">
        <v>22</v>
      </c>
      <c r="I509" s="93">
        <v>3.04</v>
      </c>
      <c r="J509" s="93">
        <v>1.5</v>
      </c>
      <c r="K509" s="3" t="s">
        <v>22</v>
      </c>
      <c r="L509" s="4"/>
      <c r="M509" s="181" t="s">
        <v>5116</v>
      </c>
      <c r="N509" s="181" t="s">
        <v>5116</v>
      </c>
      <c r="O509" s="3">
        <v>2.9</v>
      </c>
      <c r="P509" s="3">
        <v>1.8</v>
      </c>
      <c r="Q509" s="3" t="s">
        <v>22</v>
      </c>
      <c r="R509" s="3" t="s">
        <v>22</v>
      </c>
      <c r="S509" s="3" t="s">
        <v>22</v>
      </c>
      <c r="T509" s="4"/>
      <c r="U509" s="5">
        <v>18.0</v>
      </c>
      <c r="V509" s="3">
        <v>1.4</v>
      </c>
      <c r="W509" s="3">
        <v>2.95</v>
      </c>
      <c r="X509" s="3" t="s">
        <v>22</v>
      </c>
      <c r="Y509" s="3" t="s">
        <v>22</v>
      </c>
      <c r="Z509" s="3" t="s">
        <v>22</v>
      </c>
      <c r="AA509" s="4"/>
      <c r="AB509" s="3" t="s">
        <v>4741</v>
      </c>
      <c r="AC509" s="3" t="s">
        <v>4741</v>
      </c>
      <c r="AD509" s="4"/>
      <c r="AE509" s="3" t="s">
        <v>4740</v>
      </c>
      <c r="AF509" s="3" t="s">
        <v>22</v>
      </c>
      <c r="AG509" s="3" t="s">
        <v>22</v>
      </c>
      <c r="AH509" s="3" t="s">
        <v>22</v>
      </c>
      <c r="AI509" s="3" t="s">
        <v>22</v>
      </c>
      <c r="AJ509" s="3" t="s">
        <v>22</v>
      </c>
      <c r="AK509" s="4"/>
      <c r="AL509" s="3">
        <v>1.4</v>
      </c>
      <c r="AM509" s="3">
        <v>2.95</v>
      </c>
      <c r="AN509" s="3" t="s">
        <v>22</v>
      </c>
      <c r="AO509" s="3" t="s">
        <v>22</v>
      </c>
      <c r="AP509" s="3" t="s">
        <v>22</v>
      </c>
      <c r="AQ509" s="4"/>
      <c r="AR509" s="3" t="s">
        <v>4743</v>
      </c>
      <c r="AS509" s="5" t="s">
        <v>22</v>
      </c>
      <c r="AT509" s="5" t="s">
        <v>22</v>
      </c>
    </row>
    <row r="510">
      <c r="A510" s="3" t="s">
        <v>4635</v>
      </c>
      <c r="B510" s="147" t="str">
        <f> VLOOKUP($A510,datasets!$A:$B,2,0)</f>
        <v>Piekielek et al. 2022, Journal of Map &amp; Geography Libraries (45Q77CGI)</v>
      </c>
      <c r="C510" s="4" t="str">
        <f t="shared" si="2"/>
        <v>45Q77CGI.1.3</v>
      </c>
      <c r="D510" s="3" t="s">
        <v>4945</v>
      </c>
      <c r="E510" s="3" t="s">
        <v>5098</v>
      </c>
      <c r="F510" s="3" t="s">
        <v>4740</v>
      </c>
      <c r="G510" s="3" t="s">
        <v>22</v>
      </c>
      <c r="H510" s="3" t="s">
        <v>22</v>
      </c>
      <c r="I510" s="93">
        <v>3.04</v>
      </c>
      <c r="J510" s="93">
        <v>1.5</v>
      </c>
      <c r="K510" s="3" t="s">
        <v>22</v>
      </c>
      <c r="L510" s="4"/>
      <c r="M510" s="181" t="s">
        <v>5116</v>
      </c>
      <c r="N510" s="181" t="s">
        <v>5116</v>
      </c>
      <c r="O510" s="3">
        <v>1.88</v>
      </c>
      <c r="P510" s="3">
        <v>1.93</v>
      </c>
      <c r="Q510" s="3" t="s">
        <v>22</v>
      </c>
      <c r="R510" s="3" t="s">
        <v>22</v>
      </c>
      <c r="S510" s="3" t="s">
        <v>22</v>
      </c>
      <c r="T510" s="4"/>
      <c r="U510" s="5">
        <v>19.0</v>
      </c>
      <c r="V510" s="3">
        <v>1.94</v>
      </c>
      <c r="W510" s="3">
        <v>1.88</v>
      </c>
      <c r="X510" s="3" t="s">
        <v>22</v>
      </c>
      <c r="Y510" s="3" t="s">
        <v>22</v>
      </c>
      <c r="Z510" s="3" t="s">
        <v>22</v>
      </c>
      <c r="AA510" s="4"/>
      <c r="AB510" s="3" t="s">
        <v>4741</v>
      </c>
      <c r="AC510" s="3" t="s">
        <v>4741</v>
      </c>
      <c r="AD510" s="4"/>
      <c r="AE510" s="3" t="s">
        <v>4740</v>
      </c>
      <c r="AF510" s="3" t="s">
        <v>22</v>
      </c>
      <c r="AG510" s="3" t="s">
        <v>22</v>
      </c>
      <c r="AH510" s="3" t="s">
        <v>22</v>
      </c>
      <c r="AI510" s="3" t="s">
        <v>22</v>
      </c>
      <c r="AJ510" s="3" t="s">
        <v>22</v>
      </c>
      <c r="AK510" s="4"/>
      <c r="AL510" s="3">
        <v>1.94</v>
      </c>
      <c r="AM510" s="3">
        <v>1.88</v>
      </c>
      <c r="AN510" s="3" t="s">
        <v>22</v>
      </c>
      <c r="AO510" s="3" t="s">
        <v>22</v>
      </c>
      <c r="AP510" s="3" t="s">
        <v>22</v>
      </c>
      <c r="AQ510" s="4"/>
      <c r="AR510" s="3" t="s">
        <v>4743</v>
      </c>
      <c r="AS510" s="5" t="s">
        <v>22</v>
      </c>
      <c r="AT510" s="5" t="s">
        <v>22</v>
      </c>
    </row>
    <row r="511">
      <c r="A511" s="3" t="s">
        <v>4637</v>
      </c>
      <c r="B511" s="147" t="str">
        <f> VLOOKUP($A511,datasets!$A:$B,2,0)</f>
        <v>Piermattei et al. 2023, Earth Surface Dynamics (AD3B83ZP)</v>
      </c>
      <c r="C511" s="4" t="str">
        <f t="shared" si="2"/>
        <v>AD3B83ZP.1.1</v>
      </c>
      <c r="D511" s="3" t="s">
        <v>5117</v>
      </c>
      <c r="E511" s="3" t="s">
        <v>5117</v>
      </c>
      <c r="F511" s="3" t="s">
        <v>4740</v>
      </c>
      <c r="G511" s="3">
        <v>0.25</v>
      </c>
      <c r="H511" s="3" t="s">
        <v>22</v>
      </c>
      <c r="I511" s="3">
        <v>0.25</v>
      </c>
      <c r="J511" s="3" t="s">
        <v>22</v>
      </c>
      <c r="K511" s="3" t="s">
        <v>22</v>
      </c>
      <c r="L511" s="4"/>
      <c r="M511" s="3">
        <v>89.0</v>
      </c>
      <c r="N511" s="3">
        <v>89.0</v>
      </c>
      <c r="O511" s="3" t="s">
        <v>22</v>
      </c>
      <c r="P511" s="3" t="s">
        <v>22</v>
      </c>
      <c r="Q511" s="3" t="s">
        <v>22</v>
      </c>
      <c r="R511" s="3" t="s">
        <v>22</v>
      </c>
      <c r="S511" s="3" t="s">
        <v>22</v>
      </c>
      <c r="T511" s="3"/>
      <c r="U511" s="3" t="s">
        <v>22</v>
      </c>
      <c r="V511" s="3" t="s">
        <v>22</v>
      </c>
      <c r="W511" s="3" t="s">
        <v>22</v>
      </c>
      <c r="X511" s="3" t="s">
        <v>22</v>
      </c>
      <c r="Y511" s="3" t="s">
        <v>22</v>
      </c>
      <c r="Z511" s="3" t="s">
        <v>22</v>
      </c>
      <c r="AA511" s="4"/>
      <c r="AB511" s="3" t="s">
        <v>4745</v>
      </c>
      <c r="AC511" s="3" t="s">
        <v>4734</v>
      </c>
      <c r="AD511" s="4"/>
      <c r="AE511" s="3" t="s">
        <v>4735</v>
      </c>
      <c r="AF511" s="3">
        <v>0.25</v>
      </c>
      <c r="AG511" s="3" t="s">
        <v>22</v>
      </c>
      <c r="AH511" s="3">
        <v>0.25</v>
      </c>
      <c r="AI511" s="3" t="s">
        <v>22</v>
      </c>
      <c r="AJ511" s="3" t="s">
        <v>22</v>
      </c>
      <c r="AK511" s="4"/>
      <c r="AL511" s="3" t="s">
        <v>22</v>
      </c>
      <c r="AM511" s="3" t="s">
        <v>22</v>
      </c>
      <c r="AN511" s="33">
        <v>0.4</v>
      </c>
      <c r="AO511" s="3" t="s">
        <v>22</v>
      </c>
      <c r="AP511" s="3" t="s">
        <v>22</v>
      </c>
      <c r="AQ511" s="4"/>
      <c r="AR511" s="3" t="s">
        <v>4743</v>
      </c>
      <c r="AS511" s="3" t="s">
        <v>5118</v>
      </c>
      <c r="AT511" s="5" t="s">
        <v>22</v>
      </c>
    </row>
    <row r="512">
      <c r="A512" s="3" t="s">
        <v>4639</v>
      </c>
      <c r="B512" s="147" t="str">
        <f> VLOOKUP($A512,datasets!$A:$B,2,0)</f>
        <v>Piermattei et al. 2023, Earth Surface Dynamics (AD3B83ZP)</v>
      </c>
      <c r="C512" s="4" t="str">
        <f t="shared" si="2"/>
        <v>AD3B83ZP.2.1</v>
      </c>
      <c r="D512" s="3" t="s">
        <v>5117</v>
      </c>
      <c r="E512" s="3" t="s">
        <v>5117</v>
      </c>
      <c r="F512" s="3" t="s">
        <v>4740</v>
      </c>
      <c r="G512" s="3">
        <v>0.25</v>
      </c>
      <c r="H512" s="3" t="s">
        <v>22</v>
      </c>
      <c r="I512" s="3">
        <v>0.25</v>
      </c>
      <c r="J512" s="3" t="s">
        <v>22</v>
      </c>
      <c r="K512" s="3" t="s">
        <v>22</v>
      </c>
      <c r="L512" s="4"/>
      <c r="M512" s="3">
        <v>83.0</v>
      </c>
      <c r="N512" s="3">
        <v>83.0</v>
      </c>
      <c r="O512" s="3" t="s">
        <v>22</v>
      </c>
      <c r="P512" s="3" t="s">
        <v>22</v>
      </c>
      <c r="Q512" s="3" t="s">
        <v>22</v>
      </c>
      <c r="R512" s="3" t="s">
        <v>22</v>
      </c>
      <c r="S512" s="3" t="s">
        <v>22</v>
      </c>
      <c r="T512" s="3"/>
      <c r="U512" s="3" t="s">
        <v>22</v>
      </c>
      <c r="V512" s="3" t="s">
        <v>22</v>
      </c>
      <c r="W512" s="3" t="s">
        <v>22</v>
      </c>
      <c r="X512" s="3" t="s">
        <v>22</v>
      </c>
      <c r="Y512" s="3" t="s">
        <v>22</v>
      </c>
      <c r="Z512" s="3" t="s">
        <v>22</v>
      </c>
      <c r="AA512" s="4"/>
      <c r="AB512" s="3" t="s">
        <v>4745</v>
      </c>
      <c r="AC512" s="3" t="s">
        <v>4734</v>
      </c>
      <c r="AD512" s="4"/>
      <c r="AE512" s="3" t="s">
        <v>4735</v>
      </c>
      <c r="AF512" s="3">
        <v>0.25</v>
      </c>
      <c r="AG512" s="3" t="s">
        <v>22</v>
      </c>
      <c r="AH512" s="3">
        <v>0.25</v>
      </c>
      <c r="AI512" s="3" t="s">
        <v>22</v>
      </c>
      <c r="AJ512" s="3" t="s">
        <v>22</v>
      </c>
      <c r="AK512" s="4"/>
      <c r="AL512" s="3" t="s">
        <v>22</v>
      </c>
      <c r="AM512" s="3" t="s">
        <v>22</v>
      </c>
      <c r="AN512" s="33">
        <v>0.43</v>
      </c>
      <c r="AO512" s="3" t="s">
        <v>22</v>
      </c>
      <c r="AP512" s="3" t="s">
        <v>22</v>
      </c>
      <c r="AQ512" s="4"/>
      <c r="AR512" s="3" t="s">
        <v>4743</v>
      </c>
      <c r="AS512" s="3" t="s">
        <v>5118</v>
      </c>
      <c r="AT512" s="5" t="s">
        <v>22</v>
      </c>
    </row>
    <row r="513">
      <c r="A513" s="3" t="s">
        <v>4640</v>
      </c>
      <c r="B513" s="147" t="str">
        <f> VLOOKUP($A513,datasets!$A:$B,2,0)</f>
        <v>Piermattei et al. 2023, Earth Surface Dynamics (AD3B83ZP)</v>
      </c>
      <c r="C513" s="4" t="str">
        <f t="shared" si="2"/>
        <v>AD3B83ZP.3.1</v>
      </c>
      <c r="D513" s="3" t="s">
        <v>5117</v>
      </c>
      <c r="E513" s="3" t="s">
        <v>5117</v>
      </c>
      <c r="F513" s="3" t="s">
        <v>4740</v>
      </c>
      <c r="G513" s="3">
        <v>0.25</v>
      </c>
      <c r="H513" s="3" t="s">
        <v>22</v>
      </c>
      <c r="I513" s="3">
        <v>0.25</v>
      </c>
      <c r="J513" s="3" t="s">
        <v>22</v>
      </c>
      <c r="K513" s="3" t="s">
        <v>22</v>
      </c>
      <c r="L513" s="4"/>
      <c r="M513" s="3">
        <v>38.0</v>
      </c>
      <c r="N513" s="3">
        <v>38.0</v>
      </c>
      <c r="O513" s="3" t="s">
        <v>22</v>
      </c>
      <c r="P513" s="3" t="s">
        <v>22</v>
      </c>
      <c r="Q513" s="3" t="s">
        <v>22</v>
      </c>
      <c r="R513" s="3" t="s">
        <v>22</v>
      </c>
      <c r="S513" s="3" t="s">
        <v>22</v>
      </c>
      <c r="T513" s="3"/>
      <c r="U513" s="3" t="s">
        <v>22</v>
      </c>
      <c r="V513" s="3" t="s">
        <v>22</v>
      </c>
      <c r="W513" s="3" t="s">
        <v>22</v>
      </c>
      <c r="X513" s="3" t="s">
        <v>22</v>
      </c>
      <c r="Y513" s="3" t="s">
        <v>22</v>
      </c>
      <c r="Z513" s="3" t="s">
        <v>22</v>
      </c>
      <c r="AA513" s="4"/>
      <c r="AB513" s="3" t="s">
        <v>4745</v>
      </c>
      <c r="AC513" s="3" t="s">
        <v>4734</v>
      </c>
      <c r="AD513" s="4"/>
      <c r="AE513" s="3" t="s">
        <v>4735</v>
      </c>
      <c r="AF513" s="3">
        <v>0.25</v>
      </c>
      <c r="AG513" s="3" t="s">
        <v>22</v>
      </c>
      <c r="AH513" s="3">
        <v>0.25</v>
      </c>
      <c r="AI513" s="3" t="s">
        <v>22</v>
      </c>
      <c r="AJ513" s="3" t="s">
        <v>22</v>
      </c>
      <c r="AK513" s="4"/>
      <c r="AL513" s="3" t="s">
        <v>22</v>
      </c>
      <c r="AM513" s="3" t="s">
        <v>22</v>
      </c>
      <c r="AN513" s="33">
        <v>0.32</v>
      </c>
      <c r="AO513" s="3" t="s">
        <v>22</v>
      </c>
      <c r="AP513" s="3" t="s">
        <v>22</v>
      </c>
      <c r="AQ513" s="4"/>
      <c r="AR513" s="3" t="s">
        <v>4743</v>
      </c>
      <c r="AS513" s="3" t="s">
        <v>5118</v>
      </c>
      <c r="AT513" s="5" t="s">
        <v>22</v>
      </c>
    </row>
    <row r="514">
      <c r="A514" s="3" t="s">
        <v>4641</v>
      </c>
      <c r="B514" s="147" t="str">
        <f> VLOOKUP($A514,datasets!$A:$B,2,0)</f>
        <v>Piermattei et al. 2023, Earth Surface Dynamics (AD3B83ZP)</v>
      </c>
      <c r="C514" s="4" t="str">
        <f t="shared" si="2"/>
        <v>AD3B83ZP.4.1</v>
      </c>
      <c r="D514" s="3" t="s">
        <v>5117</v>
      </c>
      <c r="E514" s="3" t="s">
        <v>5117</v>
      </c>
      <c r="F514" s="3" t="s">
        <v>4740</v>
      </c>
      <c r="G514" s="3">
        <v>0.25</v>
      </c>
      <c r="H514" s="3" t="s">
        <v>22</v>
      </c>
      <c r="I514" s="3">
        <v>0.25</v>
      </c>
      <c r="J514" s="3" t="s">
        <v>22</v>
      </c>
      <c r="K514" s="3" t="s">
        <v>22</v>
      </c>
      <c r="L514" s="4"/>
      <c r="M514" s="3">
        <v>31.0</v>
      </c>
      <c r="N514" s="3">
        <v>31.0</v>
      </c>
      <c r="O514" s="3" t="s">
        <v>22</v>
      </c>
      <c r="P514" s="3" t="s">
        <v>22</v>
      </c>
      <c r="Q514" s="3" t="s">
        <v>22</v>
      </c>
      <c r="R514" s="3" t="s">
        <v>22</v>
      </c>
      <c r="S514" s="3" t="s">
        <v>22</v>
      </c>
      <c r="T514" s="3"/>
      <c r="U514" s="3" t="s">
        <v>22</v>
      </c>
      <c r="V514" s="3" t="s">
        <v>22</v>
      </c>
      <c r="W514" s="3" t="s">
        <v>22</v>
      </c>
      <c r="X514" s="3" t="s">
        <v>22</v>
      </c>
      <c r="Y514" s="3" t="s">
        <v>22</v>
      </c>
      <c r="Z514" s="3" t="s">
        <v>22</v>
      </c>
      <c r="AA514" s="4"/>
      <c r="AB514" s="3" t="s">
        <v>4745</v>
      </c>
      <c r="AC514" s="3" t="s">
        <v>4734</v>
      </c>
      <c r="AD514" s="4"/>
      <c r="AE514" s="3" t="s">
        <v>4735</v>
      </c>
      <c r="AF514" s="3">
        <v>0.25</v>
      </c>
      <c r="AG514" s="3" t="s">
        <v>22</v>
      </c>
      <c r="AH514" s="3">
        <v>0.25</v>
      </c>
      <c r="AI514" s="3" t="s">
        <v>22</v>
      </c>
      <c r="AJ514" s="3" t="s">
        <v>22</v>
      </c>
      <c r="AK514" s="4"/>
      <c r="AL514" s="3" t="s">
        <v>22</v>
      </c>
      <c r="AM514" s="3" t="s">
        <v>22</v>
      </c>
      <c r="AN514" s="33">
        <v>0.32</v>
      </c>
      <c r="AO514" s="3" t="s">
        <v>22</v>
      </c>
      <c r="AP514" s="3" t="s">
        <v>22</v>
      </c>
      <c r="AQ514" s="4"/>
      <c r="AR514" s="3" t="s">
        <v>4743</v>
      </c>
      <c r="AS514" s="3" t="s">
        <v>5118</v>
      </c>
      <c r="AT514" s="5" t="s">
        <v>22</v>
      </c>
    </row>
    <row r="515">
      <c r="A515" s="3" t="s">
        <v>4642</v>
      </c>
      <c r="B515" s="147" t="str">
        <f> VLOOKUP($A515,datasets!$A:$B,2,0)</f>
        <v>Piermattei et al. 2023, Earth Surface Dynamics (AD3B83ZP)</v>
      </c>
      <c r="C515" s="4" t="str">
        <f t="shared" si="2"/>
        <v>AD3B83ZP.5.1</v>
      </c>
      <c r="D515" s="3" t="s">
        <v>5117</v>
      </c>
      <c r="E515" s="3" t="s">
        <v>5117</v>
      </c>
      <c r="F515" s="3" t="s">
        <v>4740</v>
      </c>
      <c r="G515" s="3">
        <v>0.25</v>
      </c>
      <c r="H515" s="3" t="s">
        <v>22</v>
      </c>
      <c r="I515" s="3">
        <v>0.25</v>
      </c>
      <c r="J515" s="3" t="s">
        <v>22</v>
      </c>
      <c r="K515" s="3" t="s">
        <v>22</v>
      </c>
      <c r="L515" s="4"/>
      <c r="M515" s="3">
        <v>89.0</v>
      </c>
      <c r="N515" s="3">
        <v>89.0</v>
      </c>
      <c r="O515" s="3" t="s">
        <v>22</v>
      </c>
      <c r="P515" s="3" t="s">
        <v>22</v>
      </c>
      <c r="Q515" s="3" t="s">
        <v>22</v>
      </c>
      <c r="R515" s="3" t="s">
        <v>22</v>
      </c>
      <c r="S515" s="3" t="s">
        <v>22</v>
      </c>
      <c r="T515" s="3"/>
      <c r="U515" s="3" t="s">
        <v>22</v>
      </c>
      <c r="V515" s="3" t="s">
        <v>22</v>
      </c>
      <c r="W515" s="3" t="s">
        <v>22</v>
      </c>
      <c r="X515" s="3" t="s">
        <v>22</v>
      </c>
      <c r="Y515" s="3" t="s">
        <v>22</v>
      </c>
      <c r="Z515" s="3" t="s">
        <v>22</v>
      </c>
      <c r="AA515" s="4"/>
      <c r="AB515" s="3" t="s">
        <v>4745</v>
      </c>
      <c r="AC515" s="3" t="s">
        <v>4734</v>
      </c>
      <c r="AD515" s="4"/>
      <c r="AE515" s="3" t="s">
        <v>4735</v>
      </c>
      <c r="AF515" s="3">
        <v>0.25</v>
      </c>
      <c r="AG515" s="3" t="s">
        <v>22</v>
      </c>
      <c r="AH515" s="3">
        <v>0.25</v>
      </c>
      <c r="AI515" s="3" t="s">
        <v>22</v>
      </c>
      <c r="AJ515" s="3" t="s">
        <v>22</v>
      </c>
      <c r="AK515" s="4"/>
      <c r="AL515" s="3" t="s">
        <v>22</v>
      </c>
      <c r="AM515" s="3" t="s">
        <v>22</v>
      </c>
      <c r="AN515" s="33">
        <v>0.53</v>
      </c>
      <c r="AO515" s="3" t="s">
        <v>22</v>
      </c>
      <c r="AP515" s="3" t="s">
        <v>22</v>
      </c>
      <c r="AQ515" s="4"/>
      <c r="AR515" s="3" t="s">
        <v>4743</v>
      </c>
      <c r="AS515" s="3" t="s">
        <v>5118</v>
      </c>
      <c r="AT515" s="5" t="s">
        <v>22</v>
      </c>
    </row>
    <row r="516">
      <c r="A516" s="3" t="s">
        <v>4643</v>
      </c>
      <c r="B516" s="147" t="str">
        <f> VLOOKUP($A516,datasets!$A:$B,2,0)</f>
        <v>Piermattei et al. 2023, Earth Surface Dynamics (AD3B83ZP)</v>
      </c>
      <c r="C516" s="4" t="str">
        <f t="shared" si="2"/>
        <v>AD3B83ZP.6.1</v>
      </c>
      <c r="D516" s="3" t="s">
        <v>5117</v>
      </c>
      <c r="E516" s="3" t="s">
        <v>5117</v>
      </c>
      <c r="F516" s="3" t="s">
        <v>4740</v>
      </c>
      <c r="G516" s="3">
        <v>0.25</v>
      </c>
      <c r="H516" s="3" t="s">
        <v>22</v>
      </c>
      <c r="I516" s="3">
        <v>0.25</v>
      </c>
      <c r="J516" s="3" t="s">
        <v>22</v>
      </c>
      <c r="K516" s="3" t="s">
        <v>22</v>
      </c>
      <c r="L516" s="4"/>
      <c r="M516" s="3">
        <v>41.0</v>
      </c>
      <c r="N516" s="3">
        <v>41.0</v>
      </c>
      <c r="O516" s="3" t="s">
        <v>22</v>
      </c>
      <c r="P516" s="3" t="s">
        <v>22</v>
      </c>
      <c r="Q516" s="3" t="s">
        <v>22</v>
      </c>
      <c r="R516" s="3" t="s">
        <v>22</v>
      </c>
      <c r="S516" s="3" t="s">
        <v>22</v>
      </c>
      <c r="T516" s="3"/>
      <c r="U516" s="3" t="s">
        <v>22</v>
      </c>
      <c r="V516" s="3" t="s">
        <v>22</v>
      </c>
      <c r="W516" s="3" t="s">
        <v>22</v>
      </c>
      <c r="X516" s="3" t="s">
        <v>22</v>
      </c>
      <c r="Y516" s="3" t="s">
        <v>22</v>
      </c>
      <c r="Z516" s="3" t="s">
        <v>22</v>
      </c>
      <c r="AA516" s="4"/>
      <c r="AB516" s="3" t="s">
        <v>4745</v>
      </c>
      <c r="AC516" s="3" t="s">
        <v>4734</v>
      </c>
      <c r="AD516" s="4"/>
      <c r="AE516" s="3" t="s">
        <v>4735</v>
      </c>
      <c r="AF516" s="3">
        <v>0.25</v>
      </c>
      <c r="AG516" s="3" t="s">
        <v>22</v>
      </c>
      <c r="AH516" s="3">
        <v>0.25</v>
      </c>
      <c r="AI516" s="3" t="s">
        <v>22</v>
      </c>
      <c r="AJ516" s="3" t="s">
        <v>22</v>
      </c>
      <c r="AK516" s="4"/>
      <c r="AL516" s="3" t="s">
        <v>22</v>
      </c>
      <c r="AM516" s="3" t="s">
        <v>22</v>
      </c>
      <c r="AN516" s="33">
        <v>0.44</v>
      </c>
      <c r="AO516" s="3" t="s">
        <v>22</v>
      </c>
      <c r="AP516" s="3" t="s">
        <v>22</v>
      </c>
      <c r="AQ516" s="4"/>
      <c r="AR516" s="3" t="s">
        <v>4743</v>
      </c>
      <c r="AS516" s="3" t="s">
        <v>5118</v>
      </c>
      <c r="AT516" s="5" t="s">
        <v>22</v>
      </c>
    </row>
    <row r="517">
      <c r="A517" s="3" t="s">
        <v>4644</v>
      </c>
      <c r="B517" s="147" t="str">
        <f> VLOOKUP($A517,datasets!$A:$B,2,0)</f>
        <v>Piermattei et al. 2023, Earth Surface Dynamics (AD3B83ZP)</v>
      </c>
      <c r="C517" s="4" t="str">
        <f t="shared" si="2"/>
        <v>AD3B83ZP.7.1</v>
      </c>
      <c r="D517" s="3" t="s">
        <v>5117</v>
      </c>
      <c r="E517" s="3" t="s">
        <v>5117</v>
      </c>
      <c r="F517" s="3" t="s">
        <v>4740</v>
      </c>
      <c r="G517" s="3">
        <v>0.25</v>
      </c>
      <c r="H517" s="3" t="s">
        <v>22</v>
      </c>
      <c r="I517" s="3">
        <v>0.25</v>
      </c>
      <c r="J517" s="3" t="s">
        <v>22</v>
      </c>
      <c r="K517" s="3" t="s">
        <v>22</v>
      </c>
      <c r="L517" s="4"/>
      <c r="M517" s="3">
        <v>89.0</v>
      </c>
      <c r="N517" s="3">
        <v>89.0</v>
      </c>
      <c r="O517" s="3" t="s">
        <v>22</v>
      </c>
      <c r="P517" s="3" t="s">
        <v>22</v>
      </c>
      <c r="Q517" s="3" t="s">
        <v>22</v>
      </c>
      <c r="R517" s="3" t="s">
        <v>22</v>
      </c>
      <c r="S517" s="3" t="s">
        <v>22</v>
      </c>
      <c r="T517" s="3"/>
      <c r="U517" s="3" t="s">
        <v>22</v>
      </c>
      <c r="V517" s="3" t="s">
        <v>22</v>
      </c>
      <c r="W517" s="3" t="s">
        <v>22</v>
      </c>
      <c r="X517" s="3" t="s">
        <v>22</v>
      </c>
      <c r="Y517" s="3" t="s">
        <v>22</v>
      </c>
      <c r="Z517" s="3" t="s">
        <v>22</v>
      </c>
      <c r="AA517" s="4"/>
      <c r="AB517" s="3" t="s">
        <v>4745</v>
      </c>
      <c r="AC517" s="3" t="s">
        <v>4734</v>
      </c>
      <c r="AD517" s="4"/>
      <c r="AE517" s="3" t="s">
        <v>4735</v>
      </c>
      <c r="AF517" s="3">
        <v>0.25</v>
      </c>
      <c r="AG517" s="3" t="s">
        <v>22</v>
      </c>
      <c r="AH517" s="3">
        <v>0.25</v>
      </c>
      <c r="AI517" s="3" t="s">
        <v>22</v>
      </c>
      <c r="AJ517" s="3" t="s">
        <v>22</v>
      </c>
      <c r="AK517" s="4"/>
      <c r="AL517" s="3" t="s">
        <v>22</v>
      </c>
      <c r="AM517" s="3" t="s">
        <v>22</v>
      </c>
      <c r="AN517" s="33">
        <v>0.51</v>
      </c>
      <c r="AO517" s="3" t="s">
        <v>22</v>
      </c>
      <c r="AP517" s="3" t="s">
        <v>22</v>
      </c>
      <c r="AQ517" s="4"/>
      <c r="AR517" s="3" t="s">
        <v>4743</v>
      </c>
      <c r="AS517" s="3" t="s">
        <v>5118</v>
      </c>
      <c r="AT517" s="5" t="s">
        <v>22</v>
      </c>
    </row>
    <row r="518">
      <c r="A518" s="3" t="s">
        <v>4645</v>
      </c>
      <c r="B518" s="147" t="str">
        <f> VLOOKUP($A518,datasets!$A:$B,2,0)</f>
        <v>Piermattei et al. 2023, Earth Surface Dynamics (AD3B83ZP)</v>
      </c>
      <c r="C518" s="4" t="str">
        <f t="shared" si="2"/>
        <v>AD3B83ZP.8.1</v>
      </c>
      <c r="D518" s="3" t="s">
        <v>5117</v>
      </c>
      <c r="E518" s="3" t="s">
        <v>5117</v>
      </c>
      <c r="F518" s="3" t="s">
        <v>4740</v>
      </c>
      <c r="G518" s="3">
        <v>0.25</v>
      </c>
      <c r="H518" s="3" t="s">
        <v>22</v>
      </c>
      <c r="I518" s="3">
        <v>0.25</v>
      </c>
      <c r="J518" s="3" t="s">
        <v>22</v>
      </c>
      <c r="K518" s="3" t="s">
        <v>22</v>
      </c>
      <c r="L518" s="4"/>
      <c r="M518" s="3">
        <v>84.0</v>
      </c>
      <c r="N518" s="3">
        <v>84.0</v>
      </c>
      <c r="O518" s="3" t="s">
        <v>22</v>
      </c>
      <c r="P518" s="3" t="s">
        <v>22</v>
      </c>
      <c r="Q518" s="3" t="s">
        <v>22</v>
      </c>
      <c r="R518" s="3" t="s">
        <v>22</v>
      </c>
      <c r="S518" s="3" t="s">
        <v>22</v>
      </c>
      <c r="T518" s="3"/>
      <c r="U518" s="3" t="s">
        <v>22</v>
      </c>
      <c r="V518" s="3" t="s">
        <v>22</v>
      </c>
      <c r="W518" s="3" t="s">
        <v>22</v>
      </c>
      <c r="X518" s="3" t="s">
        <v>22</v>
      </c>
      <c r="Y518" s="3" t="s">
        <v>22</v>
      </c>
      <c r="Z518" s="3" t="s">
        <v>22</v>
      </c>
      <c r="AA518" s="4"/>
      <c r="AB518" s="3" t="s">
        <v>4745</v>
      </c>
      <c r="AC518" s="3" t="s">
        <v>4734</v>
      </c>
      <c r="AD518" s="4"/>
      <c r="AE518" s="3" t="s">
        <v>4735</v>
      </c>
      <c r="AF518" s="3">
        <v>0.25</v>
      </c>
      <c r="AG518" s="3" t="s">
        <v>22</v>
      </c>
      <c r="AH518" s="3">
        <v>0.25</v>
      </c>
      <c r="AI518" s="3" t="s">
        <v>22</v>
      </c>
      <c r="AJ518" s="3" t="s">
        <v>22</v>
      </c>
      <c r="AK518" s="4"/>
      <c r="AL518" s="3" t="s">
        <v>22</v>
      </c>
      <c r="AM518" s="3" t="s">
        <v>22</v>
      </c>
      <c r="AN518" s="33">
        <v>0.49</v>
      </c>
      <c r="AO518" s="3" t="s">
        <v>22</v>
      </c>
      <c r="AP518" s="3" t="s">
        <v>22</v>
      </c>
      <c r="AQ518" s="4"/>
      <c r="AR518" s="3" t="s">
        <v>4743</v>
      </c>
      <c r="AS518" s="3" t="s">
        <v>5118</v>
      </c>
      <c r="AT518" s="5" t="s">
        <v>22</v>
      </c>
    </row>
    <row r="519">
      <c r="A519" s="3" t="s">
        <v>4646</v>
      </c>
      <c r="B519" s="147" t="str">
        <f> VLOOKUP($A519,datasets!$A:$B,2,0)</f>
        <v>Piermattei et al. 2023, Earth Surface Dynamics (AD3B83ZP)</v>
      </c>
      <c r="C519" s="4" t="str">
        <f t="shared" si="2"/>
        <v>AD3B83ZP.9.1</v>
      </c>
      <c r="D519" s="3" t="s">
        <v>5117</v>
      </c>
      <c r="E519" s="3" t="s">
        <v>5117</v>
      </c>
      <c r="F519" s="3" t="s">
        <v>4740</v>
      </c>
      <c r="G519" s="3">
        <v>0.25</v>
      </c>
      <c r="H519" s="3" t="s">
        <v>22</v>
      </c>
      <c r="I519" s="3">
        <v>0.25</v>
      </c>
      <c r="J519" s="3" t="s">
        <v>22</v>
      </c>
      <c r="K519" s="3" t="s">
        <v>22</v>
      </c>
      <c r="L519" s="4"/>
      <c r="M519" s="3">
        <v>89.0</v>
      </c>
      <c r="N519" s="3">
        <v>89.0</v>
      </c>
      <c r="O519" s="3" t="s">
        <v>22</v>
      </c>
      <c r="P519" s="3" t="s">
        <v>22</v>
      </c>
      <c r="Q519" s="3" t="s">
        <v>22</v>
      </c>
      <c r="R519" s="3" t="s">
        <v>22</v>
      </c>
      <c r="S519" s="3" t="s">
        <v>22</v>
      </c>
      <c r="T519" s="3"/>
      <c r="U519" s="3" t="s">
        <v>22</v>
      </c>
      <c r="V519" s="3" t="s">
        <v>22</v>
      </c>
      <c r="W519" s="3" t="s">
        <v>22</v>
      </c>
      <c r="X519" s="3" t="s">
        <v>22</v>
      </c>
      <c r="Y519" s="3" t="s">
        <v>22</v>
      </c>
      <c r="Z519" s="3" t="s">
        <v>22</v>
      </c>
      <c r="AA519" s="4"/>
      <c r="AB519" s="3" t="s">
        <v>4745</v>
      </c>
      <c r="AC519" s="3" t="s">
        <v>4734</v>
      </c>
      <c r="AD519" s="4"/>
      <c r="AE519" s="3" t="s">
        <v>4735</v>
      </c>
      <c r="AF519" s="3">
        <v>0.25</v>
      </c>
      <c r="AG519" s="3" t="s">
        <v>22</v>
      </c>
      <c r="AH519" s="3">
        <v>0.25</v>
      </c>
      <c r="AI519" s="3" t="s">
        <v>22</v>
      </c>
      <c r="AJ519" s="3" t="s">
        <v>22</v>
      </c>
      <c r="AK519" s="4"/>
      <c r="AL519" s="3" t="s">
        <v>22</v>
      </c>
      <c r="AM519" s="3" t="s">
        <v>22</v>
      </c>
      <c r="AN519" s="33">
        <v>0.31</v>
      </c>
      <c r="AO519" s="3" t="s">
        <v>22</v>
      </c>
      <c r="AP519" s="3" t="s">
        <v>22</v>
      </c>
      <c r="AQ519" s="4"/>
      <c r="AR519" s="3" t="s">
        <v>4743</v>
      </c>
      <c r="AS519" s="3" t="s">
        <v>5118</v>
      </c>
      <c r="AT519" s="5" t="s">
        <v>22</v>
      </c>
    </row>
    <row r="520">
      <c r="A520" s="20" t="s">
        <v>4325</v>
      </c>
      <c r="B520" s="147" t="str">
        <f> VLOOKUP($A520,datasets!$A:$B,2,0)</f>
        <v>Pinto et al. 2019, Remote Sensing (B9WB4IEJ)</v>
      </c>
      <c r="C520" s="4" t="str">
        <f t="shared" si="2"/>
        <v>B9WB4IEJ.1.1</v>
      </c>
      <c r="D520" s="3" t="s">
        <v>5119</v>
      </c>
      <c r="E520" s="3" t="s">
        <v>5120</v>
      </c>
      <c r="F520" s="3" t="s">
        <v>4735</v>
      </c>
      <c r="G520" s="3" t="s">
        <v>22</v>
      </c>
      <c r="H520" s="3" t="s">
        <v>22</v>
      </c>
      <c r="I520" s="3" t="s">
        <v>22</v>
      </c>
      <c r="J520" s="3" t="s">
        <v>22</v>
      </c>
      <c r="K520" s="3" t="s">
        <v>22</v>
      </c>
      <c r="L520" s="4"/>
      <c r="M520" s="3">
        <v>740.0</v>
      </c>
      <c r="N520" s="3">
        <v>740.0</v>
      </c>
      <c r="O520" s="3" t="s">
        <v>22</v>
      </c>
      <c r="P520" s="3">
        <v>1.0</v>
      </c>
      <c r="Q520" s="3" t="s">
        <v>22</v>
      </c>
      <c r="R520" s="3">
        <v>1.0</v>
      </c>
      <c r="S520" s="3" t="s">
        <v>22</v>
      </c>
      <c r="T520" s="3"/>
      <c r="U520" s="3" t="s">
        <v>22</v>
      </c>
      <c r="V520" s="3" t="s">
        <v>22</v>
      </c>
      <c r="W520" s="3" t="s">
        <v>22</v>
      </c>
      <c r="X520" s="3" t="s">
        <v>22</v>
      </c>
      <c r="Y520" s="3" t="s">
        <v>22</v>
      </c>
      <c r="Z520" s="3" t="s">
        <v>22</v>
      </c>
      <c r="AA520" s="4"/>
      <c r="AB520" s="3" t="s">
        <v>5119</v>
      </c>
      <c r="AC520" s="3" t="s">
        <v>5121</v>
      </c>
      <c r="AD520" s="4"/>
      <c r="AE520" s="3" t="s">
        <v>4735</v>
      </c>
      <c r="AF520" s="3" t="s">
        <v>22</v>
      </c>
      <c r="AG520" s="3" t="s">
        <v>22</v>
      </c>
      <c r="AH520" s="3" t="s">
        <v>22</v>
      </c>
      <c r="AI520" s="3" t="s">
        <v>22</v>
      </c>
      <c r="AJ520" s="3" t="s">
        <v>22</v>
      </c>
      <c r="AK520" s="4"/>
      <c r="AL520" s="3" t="s">
        <v>22</v>
      </c>
      <c r="AM520" s="3" t="s">
        <v>22</v>
      </c>
      <c r="AN520" s="3">
        <v>1.0</v>
      </c>
      <c r="AO520" s="3">
        <v>1.0</v>
      </c>
      <c r="AP520" s="3" t="s">
        <v>22</v>
      </c>
      <c r="AQ520" s="4"/>
      <c r="AR520" s="3" t="s">
        <v>4743</v>
      </c>
      <c r="AS520" s="5" t="s">
        <v>22</v>
      </c>
      <c r="AT520" s="5" t="s">
        <v>22</v>
      </c>
    </row>
    <row r="521">
      <c r="A521" s="3" t="s">
        <v>4647</v>
      </c>
      <c r="B521" s="147" t="str">
        <f> VLOOKUP($A521,datasets!$A:$B,2,0)</f>
        <v>Prates et al. 2023, Remote Sensing (F6HXQDPE)</v>
      </c>
      <c r="C521" s="4" t="str">
        <f t="shared" si="2"/>
        <v>F6HXQDPE.1.1</v>
      </c>
      <c r="D521" s="3" t="s">
        <v>5122</v>
      </c>
      <c r="E521" s="3" t="s">
        <v>5122</v>
      </c>
      <c r="F521" s="3" t="s">
        <v>4740</v>
      </c>
      <c r="G521" s="3" t="s">
        <v>22</v>
      </c>
      <c r="H521" s="3" t="s">
        <v>22</v>
      </c>
      <c r="I521" s="3">
        <v>0.1</v>
      </c>
      <c r="J521" s="3">
        <v>0.1</v>
      </c>
      <c r="K521" s="3" t="s">
        <v>22</v>
      </c>
      <c r="L521" s="4"/>
      <c r="M521" s="3">
        <v>10.0</v>
      </c>
      <c r="N521" s="3">
        <v>10.0</v>
      </c>
      <c r="O521" s="3">
        <v>2.1</v>
      </c>
      <c r="P521" s="3">
        <v>1.7</v>
      </c>
      <c r="Q521" s="3">
        <v>2.3</v>
      </c>
      <c r="R521" s="3" t="s">
        <v>22</v>
      </c>
      <c r="S521" s="3" t="s">
        <v>22</v>
      </c>
      <c r="T521" s="4"/>
      <c r="U521" s="3">
        <v>58.0</v>
      </c>
      <c r="V521" s="3">
        <v>1.8</v>
      </c>
      <c r="W521" s="3">
        <v>1.7</v>
      </c>
      <c r="X521" s="3" t="s">
        <v>22</v>
      </c>
      <c r="Y521" s="3" t="s">
        <v>22</v>
      </c>
      <c r="Z521" s="3" t="s">
        <v>22</v>
      </c>
      <c r="AA521" s="4"/>
      <c r="AB521" s="3" t="s">
        <v>4782</v>
      </c>
      <c r="AC521" s="3" t="s">
        <v>4782</v>
      </c>
      <c r="AD521" s="4"/>
      <c r="AE521" s="3" t="s">
        <v>4735</v>
      </c>
      <c r="AF521" s="3" t="s">
        <v>22</v>
      </c>
      <c r="AG521" s="3" t="s">
        <v>22</v>
      </c>
      <c r="AH521" s="3" t="s">
        <v>22</v>
      </c>
      <c r="AI521" s="3" t="s">
        <v>22</v>
      </c>
      <c r="AJ521" s="3" t="s">
        <v>22</v>
      </c>
      <c r="AK521" s="4"/>
      <c r="AL521" s="3" t="s">
        <v>22</v>
      </c>
      <c r="AM521" s="3" t="s">
        <v>22</v>
      </c>
      <c r="AN521" s="165">
        <v>4.285714286</v>
      </c>
      <c r="AO521" s="3" t="s">
        <v>22</v>
      </c>
      <c r="AP521" s="3" t="s">
        <v>22</v>
      </c>
      <c r="AQ521" s="4"/>
      <c r="AR521" s="3" t="s">
        <v>4736</v>
      </c>
      <c r="AS521" s="5" t="s">
        <v>22</v>
      </c>
      <c r="AT521" s="3" t="s">
        <v>5123</v>
      </c>
    </row>
    <row r="522">
      <c r="A522" s="3" t="s">
        <v>4648</v>
      </c>
      <c r="B522" s="147" t="str">
        <f> VLOOKUP($A522,datasets!$A:$B,2,0)</f>
        <v>Prates et al. 2023, Remote Sensing (F6HXQDPE)</v>
      </c>
      <c r="C522" s="4" t="str">
        <f t="shared" si="2"/>
        <v>F6HXQDPE.2.1</v>
      </c>
      <c r="D522" s="3" t="s">
        <v>5122</v>
      </c>
      <c r="E522" s="3" t="s">
        <v>5122</v>
      </c>
      <c r="F522" s="3" t="s">
        <v>4740</v>
      </c>
      <c r="G522" s="3" t="s">
        <v>22</v>
      </c>
      <c r="H522" s="3" t="s">
        <v>22</v>
      </c>
      <c r="I522" s="3">
        <v>0.1</v>
      </c>
      <c r="J522" s="3">
        <v>0.1</v>
      </c>
      <c r="K522" s="3" t="s">
        <v>22</v>
      </c>
      <c r="L522" s="4"/>
      <c r="M522" s="3">
        <v>10.0</v>
      </c>
      <c r="N522" s="3">
        <v>10.0</v>
      </c>
      <c r="O522" s="3">
        <v>2.3</v>
      </c>
      <c r="P522" s="3">
        <v>3.0</v>
      </c>
      <c r="Q522" s="3">
        <v>3.6</v>
      </c>
      <c r="R522" s="3" t="s">
        <v>22</v>
      </c>
      <c r="S522" s="3" t="s">
        <v>22</v>
      </c>
      <c r="T522" s="4"/>
      <c r="U522" s="3">
        <v>58.0</v>
      </c>
      <c r="V522" s="3">
        <v>1.8</v>
      </c>
      <c r="W522" s="3">
        <v>1.7</v>
      </c>
      <c r="X522" s="3" t="s">
        <v>22</v>
      </c>
      <c r="Y522" s="3" t="s">
        <v>22</v>
      </c>
      <c r="Z522" s="3" t="s">
        <v>22</v>
      </c>
      <c r="AA522" s="4"/>
      <c r="AB522" s="3" t="s">
        <v>5124</v>
      </c>
      <c r="AC522" s="3" t="s">
        <v>4834</v>
      </c>
      <c r="AD522" s="4"/>
      <c r="AE522" s="3" t="s">
        <v>4735</v>
      </c>
      <c r="AF522" s="3" t="s">
        <v>22</v>
      </c>
      <c r="AG522" s="3" t="s">
        <v>22</v>
      </c>
      <c r="AH522" s="3" t="s">
        <v>22</v>
      </c>
      <c r="AI522" s="3" t="s">
        <v>22</v>
      </c>
      <c r="AJ522" s="3" t="s">
        <v>22</v>
      </c>
      <c r="AK522" s="4"/>
      <c r="AL522" s="3" t="s">
        <v>22</v>
      </c>
      <c r="AM522" s="3" t="s">
        <v>22</v>
      </c>
      <c r="AN522" s="165">
        <v>3.775510204</v>
      </c>
      <c r="AO522" s="3" t="s">
        <v>22</v>
      </c>
      <c r="AP522" s="3" t="s">
        <v>22</v>
      </c>
      <c r="AQ522" s="4"/>
      <c r="AR522" s="3" t="s">
        <v>4736</v>
      </c>
      <c r="AS522" s="5" t="s">
        <v>22</v>
      </c>
      <c r="AT522" s="3" t="s">
        <v>5123</v>
      </c>
    </row>
    <row r="523">
      <c r="A523" s="20" t="s">
        <v>4327</v>
      </c>
      <c r="B523" s="147" t="str">
        <f> VLOOKUP($A523,datasets!$A:$B,2,0)</f>
        <v>Pulighe and Fava 2013, European Journal of Remote Sensing (CBLF77TD)</v>
      </c>
      <c r="C523" s="4" t="str">
        <f t="shared" si="2"/>
        <v>CBLF77TD.1.1</v>
      </c>
      <c r="D523" s="3" t="s">
        <v>4756</v>
      </c>
      <c r="E523" s="3" t="s">
        <v>5125</v>
      </c>
      <c r="F523" s="3" t="s">
        <v>4735</v>
      </c>
      <c r="G523" s="3">
        <v>0.5</v>
      </c>
      <c r="H523" s="3" t="s">
        <v>22</v>
      </c>
      <c r="I523" s="3">
        <v>0.5</v>
      </c>
      <c r="J523" s="3" t="s">
        <v>22</v>
      </c>
      <c r="K523" s="3" t="s">
        <v>22</v>
      </c>
      <c r="L523" s="4"/>
      <c r="M523" s="3">
        <v>118.0</v>
      </c>
      <c r="N523" s="3">
        <v>118.0</v>
      </c>
      <c r="O523" s="3" t="s">
        <v>22</v>
      </c>
      <c r="P523" s="3" t="s">
        <v>22</v>
      </c>
      <c r="Q523" s="3" t="s">
        <v>22</v>
      </c>
      <c r="R523" s="3" t="s">
        <v>22</v>
      </c>
      <c r="S523" s="3" t="s">
        <v>22</v>
      </c>
      <c r="T523" s="4"/>
      <c r="U523" s="3">
        <v>1033.0</v>
      </c>
      <c r="V523" s="3" t="s">
        <v>22</v>
      </c>
      <c r="W523" s="3" t="s">
        <v>22</v>
      </c>
      <c r="X523" s="3" t="s">
        <v>22</v>
      </c>
      <c r="Y523" s="3" t="s">
        <v>22</v>
      </c>
      <c r="Z523" s="3">
        <v>4.9</v>
      </c>
      <c r="AA523" s="4"/>
      <c r="AB523" s="3" t="s">
        <v>4741</v>
      </c>
      <c r="AC523" s="3" t="s">
        <v>4741</v>
      </c>
      <c r="AD523" s="4"/>
      <c r="AE523" s="3" t="s">
        <v>4740</v>
      </c>
      <c r="AF523" s="3" t="s">
        <v>22</v>
      </c>
      <c r="AG523" s="3" t="s">
        <v>22</v>
      </c>
      <c r="AH523" s="3" t="s">
        <v>22</v>
      </c>
      <c r="AI523" s="3" t="s">
        <v>22</v>
      </c>
      <c r="AJ523" s="3" t="s">
        <v>22</v>
      </c>
      <c r="AK523" s="4"/>
      <c r="AL523" s="3" t="s">
        <v>22</v>
      </c>
      <c r="AM523" s="3" t="s">
        <v>22</v>
      </c>
      <c r="AN523" s="3" t="s">
        <v>22</v>
      </c>
      <c r="AO523" s="3" t="s">
        <v>22</v>
      </c>
      <c r="AP523" s="3">
        <v>4.9</v>
      </c>
      <c r="AQ523" s="4"/>
      <c r="AR523" s="3" t="s">
        <v>4743</v>
      </c>
      <c r="AS523" s="5" t="s">
        <v>5126</v>
      </c>
      <c r="AT523" s="3" t="s">
        <v>22</v>
      </c>
    </row>
    <row r="524">
      <c r="A524" s="20" t="s">
        <v>4329</v>
      </c>
      <c r="B524" s="147" t="str">
        <f> VLOOKUP($A524,datasets!$A:$B,2,0)</f>
        <v>Ragettli et al. 2016, The Cryosphere (LNXI6UYT)</v>
      </c>
      <c r="C524" s="4" t="str">
        <f t="shared" si="2"/>
        <v>LNXI6UYT.1.1</v>
      </c>
      <c r="D524" s="3" t="s">
        <v>5103</v>
      </c>
      <c r="E524" s="3" t="s">
        <v>4805</v>
      </c>
      <c r="F524" s="3" t="s">
        <v>4735</v>
      </c>
      <c r="G524" s="3" t="s">
        <v>22</v>
      </c>
      <c r="H524" s="3" t="s">
        <v>22</v>
      </c>
      <c r="I524" s="3" t="s">
        <v>22</v>
      </c>
      <c r="J524" s="3" t="s">
        <v>22</v>
      </c>
      <c r="K524" s="3" t="s">
        <v>22</v>
      </c>
      <c r="L524" s="4"/>
      <c r="M524" s="3">
        <v>233.0</v>
      </c>
      <c r="N524" s="3">
        <v>233.0</v>
      </c>
      <c r="O524" s="3" t="s">
        <v>22</v>
      </c>
      <c r="P524" s="3" t="s">
        <v>22</v>
      </c>
      <c r="Q524" s="3" t="s">
        <v>22</v>
      </c>
      <c r="R524" s="3" t="s">
        <v>22</v>
      </c>
      <c r="S524" s="3" t="s">
        <v>22</v>
      </c>
      <c r="T524" s="4"/>
      <c r="U524" s="87" t="s">
        <v>22</v>
      </c>
      <c r="V524" s="87" t="s">
        <v>22</v>
      </c>
      <c r="W524" s="87" t="s">
        <v>22</v>
      </c>
      <c r="X524" s="87" t="s">
        <v>22</v>
      </c>
      <c r="Y524" s="3" t="s">
        <v>22</v>
      </c>
      <c r="Z524" s="3" t="s">
        <v>22</v>
      </c>
      <c r="AA524" s="4"/>
      <c r="AB524" s="3" t="s">
        <v>4805</v>
      </c>
      <c r="AC524" s="3" t="s">
        <v>4806</v>
      </c>
      <c r="AD524" s="4"/>
      <c r="AE524" s="3" t="s">
        <v>4735</v>
      </c>
      <c r="AF524" s="3" t="s">
        <v>22</v>
      </c>
      <c r="AG524" s="3" t="s">
        <v>22</v>
      </c>
      <c r="AH524" s="3" t="s">
        <v>22</v>
      </c>
      <c r="AI524" s="3" t="s">
        <v>22</v>
      </c>
      <c r="AJ524" s="3" t="s">
        <v>22</v>
      </c>
      <c r="AK524" s="4"/>
      <c r="AL524" s="3" t="s">
        <v>22</v>
      </c>
      <c r="AM524" s="3" t="s">
        <v>22</v>
      </c>
      <c r="AN524" s="3">
        <v>13.2</v>
      </c>
      <c r="AO524" s="3" t="s">
        <v>22</v>
      </c>
      <c r="AP524" s="3" t="s">
        <v>22</v>
      </c>
      <c r="AQ524" s="4"/>
      <c r="AR524" s="3" t="s">
        <v>4778</v>
      </c>
      <c r="AS524" s="5" t="s">
        <v>4779</v>
      </c>
      <c r="AT524" s="3" t="s">
        <v>22</v>
      </c>
    </row>
    <row r="525">
      <c r="A525" s="20" t="s">
        <v>4330</v>
      </c>
      <c r="B525" s="147" t="str">
        <f> VLOOKUP($A525,datasets!$A:$B,2,0)</f>
        <v>Rault et al. 2020, ISPRS Annals of Photogrammetry, Remote Sensing and Spatial Information Sciences (P6V87WN5)</v>
      </c>
      <c r="C525" s="4" t="str">
        <f t="shared" si="2"/>
        <v>P6V87WN5.1.1</v>
      </c>
      <c r="D525" s="3" t="s">
        <v>4770</v>
      </c>
      <c r="E525" s="3" t="s">
        <v>4770</v>
      </c>
      <c r="F525" s="3" t="s">
        <v>4735</v>
      </c>
      <c r="G525" s="3" t="s">
        <v>22</v>
      </c>
      <c r="H525" s="3" t="s">
        <v>22</v>
      </c>
      <c r="I525" s="3" t="s">
        <v>22</v>
      </c>
      <c r="J525" s="3" t="s">
        <v>22</v>
      </c>
      <c r="K525" s="3">
        <v>10.0</v>
      </c>
      <c r="L525" s="3"/>
      <c r="M525" s="3">
        <v>11.0</v>
      </c>
      <c r="N525" s="3">
        <v>11.0</v>
      </c>
      <c r="O525" s="3" t="s">
        <v>22</v>
      </c>
      <c r="P525" s="3" t="s">
        <v>22</v>
      </c>
      <c r="Q525" s="3" t="s">
        <v>22</v>
      </c>
      <c r="R525" s="3" t="s">
        <v>22</v>
      </c>
      <c r="S525" s="3">
        <v>7.03</v>
      </c>
      <c r="T525" s="4"/>
      <c r="U525" s="3">
        <v>9.0</v>
      </c>
      <c r="V525" s="3" t="s">
        <v>22</v>
      </c>
      <c r="W525" s="3" t="s">
        <v>22</v>
      </c>
      <c r="X525" s="3" t="s">
        <v>22</v>
      </c>
      <c r="Y525" s="3" t="s">
        <v>22</v>
      </c>
      <c r="Z525" s="3">
        <v>5.45</v>
      </c>
      <c r="AA525" s="4"/>
      <c r="AB525" s="3" t="s">
        <v>4733</v>
      </c>
      <c r="AC525" s="3" t="s">
        <v>4734</v>
      </c>
      <c r="AD525" s="4"/>
      <c r="AE525" s="3" t="s">
        <v>4735</v>
      </c>
      <c r="AF525" s="3" t="s">
        <v>22</v>
      </c>
      <c r="AG525" s="3" t="s">
        <v>22</v>
      </c>
      <c r="AH525" s="3">
        <v>0.1</v>
      </c>
      <c r="AI525" s="3">
        <v>0.2</v>
      </c>
      <c r="AJ525" s="3" t="s">
        <v>22</v>
      </c>
      <c r="AK525" s="4"/>
      <c r="AL525" s="3" t="s">
        <v>22</v>
      </c>
      <c r="AM525" s="3" t="s">
        <v>22</v>
      </c>
      <c r="AN525" s="3">
        <v>3.34</v>
      </c>
      <c r="AO525" s="3" t="s">
        <v>22</v>
      </c>
      <c r="AP525" s="3" t="s">
        <v>22</v>
      </c>
      <c r="AQ525" s="4"/>
      <c r="AR525" s="3" t="s">
        <v>5127</v>
      </c>
      <c r="AS525" s="3" t="s">
        <v>22</v>
      </c>
      <c r="AT525" s="3" t="s">
        <v>22</v>
      </c>
    </row>
    <row r="526">
      <c r="A526" s="3" t="s">
        <v>4649</v>
      </c>
      <c r="B526" s="147" t="str">
        <f> VLOOKUP($A526,datasets!$A:$B,2,0)</f>
        <v>Rault et al. 2022, Earth (3ISKMFU4)</v>
      </c>
      <c r="C526" s="4" t="str">
        <f t="shared" si="2"/>
        <v>3ISKMFU4.1.1</v>
      </c>
      <c r="D526" s="3" t="s">
        <v>4945</v>
      </c>
      <c r="E526" s="3" t="s">
        <v>4745</v>
      </c>
      <c r="F526" s="3" t="s">
        <v>4740</v>
      </c>
      <c r="G526" s="3" t="s">
        <v>22</v>
      </c>
      <c r="H526" s="3" t="s">
        <v>22</v>
      </c>
      <c r="I526" s="3" t="s">
        <v>22</v>
      </c>
      <c r="J526" s="3" t="s">
        <v>22</v>
      </c>
      <c r="K526" s="3" t="s">
        <v>22</v>
      </c>
      <c r="L526" s="4"/>
      <c r="M526" s="3">
        <v>11.0</v>
      </c>
      <c r="N526" s="3">
        <v>11.0</v>
      </c>
      <c r="O526" s="3" t="s">
        <v>22</v>
      </c>
      <c r="P526" s="3" t="s">
        <v>22</v>
      </c>
      <c r="Q526" s="3" t="s">
        <v>22</v>
      </c>
      <c r="R526" s="3" t="s">
        <v>22</v>
      </c>
      <c r="S526" s="3" t="s">
        <v>22</v>
      </c>
      <c r="T526" s="4"/>
      <c r="U526" s="3">
        <v>9.0</v>
      </c>
      <c r="V526" s="3" t="s">
        <v>22</v>
      </c>
      <c r="W526" s="3" t="s">
        <v>22</v>
      </c>
      <c r="X526" s="3" t="s">
        <v>22</v>
      </c>
      <c r="Y526" s="3" t="s">
        <v>22</v>
      </c>
      <c r="Z526" s="3" t="s">
        <v>22</v>
      </c>
      <c r="AA526" s="4"/>
      <c r="AB526" s="3" t="s">
        <v>4745</v>
      </c>
      <c r="AC526" s="3" t="s">
        <v>4734</v>
      </c>
      <c r="AD526" s="4"/>
      <c r="AE526" s="3" t="s">
        <v>4735</v>
      </c>
      <c r="AF526" s="3" t="s">
        <v>22</v>
      </c>
      <c r="AG526" s="3" t="s">
        <v>22</v>
      </c>
      <c r="AH526" s="3" t="s">
        <v>22</v>
      </c>
      <c r="AI526" s="3" t="s">
        <v>22</v>
      </c>
      <c r="AJ526" s="3" t="s">
        <v>22</v>
      </c>
      <c r="AK526" s="4"/>
      <c r="AL526" s="3" t="s">
        <v>22</v>
      </c>
      <c r="AM526" s="3" t="s">
        <v>22</v>
      </c>
      <c r="AN526" s="3">
        <v>1.81</v>
      </c>
      <c r="AO526" s="3" t="s">
        <v>22</v>
      </c>
      <c r="AP526" s="3" t="s">
        <v>22</v>
      </c>
      <c r="AQ526" s="4"/>
      <c r="AR526" s="3" t="s">
        <v>5127</v>
      </c>
      <c r="AS526" s="3" t="s">
        <v>22</v>
      </c>
      <c r="AT526" s="36" t="s">
        <v>5128</v>
      </c>
    </row>
    <row r="527">
      <c r="A527" s="3" t="s">
        <v>4652</v>
      </c>
      <c r="B527" s="147" t="str">
        <f> VLOOKUP($A527,datasets!$A:$B,2,0)</f>
        <v>Rault et al. 2022, Earth (3ISKMFU4)</v>
      </c>
      <c r="C527" s="4" t="str">
        <f t="shared" si="2"/>
        <v>3ISKMFU4.2.1</v>
      </c>
      <c r="D527" s="3" t="s">
        <v>4945</v>
      </c>
      <c r="E527" s="3" t="s">
        <v>4745</v>
      </c>
      <c r="F527" s="3" t="s">
        <v>4740</v>
      </c>
      <c r="G527" s="3" t="s">
        <v>22</v>
      </c>
      <c r="H527" s="3" t="s">
        <v>22</v>
      </c>
      <c r="I527" s="3" t="s">
        <v>22</v>
      </c>
      <c r="J527" s="3" t="s">
        <v>22</v>
      </c>
      <c r="K527" s="3" t="s">
        <v>22</v>
      </c>
      <c r="L527" s="4"/>
      <c r="M527" s="3">
        <v>11.0</v>
      </c>
      <c r="N527" s="3">
        <v>11.0</v>
      </c>
      <c r="O527" s="3" t="s">
        <v>22</v>
      </c>
      <c r="P527" s="3" t="s">
        <v>22</v>
      </c>
      <c r="Q527" s="3" t="s">
        <v>22</v>
      </c>
      <c r="R527" s="3" t="s">
        <v>22</v>
      </c>
      <c r="S527" s="3" t="s">
        <v>22</v>
      </c>
      <c r="T527" s="4"/>
      <c r="U527" s="3">
        <v>9.0</v>
      </c>
      <c r="V527" s="3" t="s">
        <v>22</v>
      </c>
      <c r="W527" s="3" t="s">
        <v>22</v>
      </c>
      <c r="X527" s="3" t="s">
        <v>22</v>
      </c>
      <c r="Y527" s="3" t="s">
        <v>22</v>
      </c>
      <c r="Z527" s="3" t="s">
        <v>22</v>
      </c>
      <c r="AA527" s="4"/>
      <c r="AB527" s="3" t="s">
        <v>4745</v>
      </c>
      <c r="AC527" s="3" t="s">
        <v>4734</v>
      </c>
      <c r="AD527" s="4"/>
      <c r="AE527" s="3" t="s">
        <v>4735</v>
      </c>
      <c r="AF527" s="3" t="s">
        <v>22</v>
      </c>
      <c r="AG527" s="3" t="s">
        <v>22</v>
      </c>
      <c r="AH527" s="3" t="s">
        <v>22</v>
      </c>
      <c r="AI527" s="3" t="s">
        <v>22</v>
      </c>
      <c r="AJ527" s="3" t="s">
        <v>22</v>
      </c>
      <c r="AK527" s="4"/>
      <c r="AL527" s="3" t="s">
        <v>22</v>
      </c>
      <c r="AM527" s="3" t="s">
        <v>22</v>
      </c>
      <c r="AN527" s="3">
        <v>1.59</v>
      </c>
      <c r="AO527" s="3" t="s">
        <v>22</v>
      </c>
      <c r="AP527" s="3" t="s">
        <v>22</v>
      </c>
      <c r="AQ527" s="4"/>
      <c r="AR527" s="3" t="s">
        <v>5127</v>
      </c>
      <c r="AS527" s="3" t="s">
        <v>22</v>
      </c>
      <c r="AT527" s="36" t="s">
        <v>5128</v>
      </c>
    </row>
    <row r="528">
      <c r="A528" s="20" t="s">
        <v>4335</v>
      </c>
      <c r="B528" s="147" t="str">
        <f> VLOOKUP($A528,datasets!$A:$B,2,0)</f>
        <v>Redweik et al. 2016, The Photogrammetric Record (LDJRWPWA)</v>
      </c>
      <c r="C528" s="4" t="str">
        <f t="shared" si="2"/>
        <v>LDJRWPWA.1.1</v>
      </c>
      <c r="D528" s="3" t="s">
        <v>5104</v>
      </c>
      <c r="E528" s="3" t="s">
        <v>5104</v>
      </c>
      <c r="F528" s="3" t="s">
        <v>4740</v>
      </c>
      <c r="G528" s="3" t="s">
        <v>22</v>
      </c>
      <c r="H528" s="3" t="s">
        <v>22</v>
      </c>
      <c r="I528" s="3" t="s">
        <v>22</v>
      </c>
      <c r="J528" s="3" t="s">
        <v>22</v>
      </c>
      <c r="K528" s="3">
        <v>0.05</v>
      </c>
      <c r="L528" s="3"/>
      <c r="M528" s="3">
        <v>11.0</v>
      </c>
      <c r="N528" s="3">
        <v>11.0</v>
      </c>
      <c r="O528" s="3">
        <v>0.4</v>
      </c>
      <c r="P528" s="3">
        <v>0.7</v>
      </c>
      <c r="Q528" s="3">
        <v>0.81</v>
      </c>
      <c r="R528" s="3" t="s">
        <v>22</v>
      </c>
      <c r="S528" s="3" t="s">
        <v>22</v>
      </c>
      <c r="T528" s="4"/>
      <c r="U528" s="3" t="s">
        <v>22</v>
      </c>
      <c r="V528" s="3" t="s">
        <v>22</v>
      </c>
      <c r="W528" s="3" t="s">
        <v>22</v>
      </c>
      <c r="X528" s="3" t="s">
        <v>22</v>
      </c>
      <c r="Y528" s="3" t="s">
        <v>22</v>
      </c>
      <c r="Z528" s="3" t="s">
        <v>22</v>
      </c>
      <c r="AA528" s="4"/>
      <c r="AB528" s="3" t="s">
        <v>3766</v>
      </c>
      <c r="AC528" s="3" t="s">
        <v>3766</v>
      </c>
      <c r="AD528" s="4"/>
      <c r="AE528" s="3" t="s">
        <v>4740</v>
      </c>
      <c r="AF528" s="3" t="s">
        <v>22</v>
      </c>
      <c r="AG528" s="3" t="s">
        <v>22</v>
      </c>
      <c r="AH528" s="3" t="s">
        <v>22</v>
      </c>
      <c r="AI528" s="3" t="s">
        <v>22</v>
      </c>
      <c r="AJ528" s="3">
        <v>0.05</v>
      </c>
      <c r="AL528" s="3">
        <v>0.4</v>
      </c>
      <c r="AM528" s="3">
        <v>0.7</v>
      </c>
      <c r="AN528" s="3">
        <v>0.81</v>
      </c>
      <c r="AO528" s="3" t="s">
        <v>22</v>
      </c>
      <c r="AP528" s="3" t="s">
        <v>22</v>
      </c>
      <c r="AQ528" s="4"/>
      <c r="AR528" s="3" t="s">
        <v>4743</v>
      </c>
      <c r="AS528" s="3" t="s">
        <v>22</v>
      </c>
      <c r="AT528" s="3" t="s">
        <v>22</v>
      </c>
    </row>
    <row r="529">
      <c r="A529" s="16" t="s">
        <v>4338</v>
      </c>
      <c r="B529" s="147" t="str">
        <f> VLOOKUP($A529,datasets!$A:$B,2,0)</f>
        <v>Redweik et al. 2016, The Photogrammetric Record (LDJRWPWA)</v>
      </c>
      <c r="C529" s="4" t="str">
        <f t="shared" si="2"/>
        <v>LDJRWPWA.2.1</v>
      </c>
      <c r="D529" s="3" t="s">
        <v>5104</v>
      </c>
      <c r="E529" s="3" t="s">
        <v>5104</v>
      </c>
      <c r="F529" s="3" t="s">
        <v>4740</v>
      </c>
      <c r="G529" s="3" t="s">
        <v>22</v>
      </c>
      <c r="H529" s="3" t="s">
        <v>22</v>
      </c>
      <c r="I529" s="3" t="s">
        <v>22</v>
      </c>
      <c r="J529" s="3" t="s">
        <v>22</v>
      </c>
      <c r="K529" s="3">
        <v>0.05</v>
      </c>
      <c r="L529" s="3"/>
      <c r="M529" s="3">
        <v>19.0</v>
      </c>
      <c r="N529" s="3">
        <v>19.0</v>
      </c>
      <c r="O529" s="3">
        <v>0.45</v>
      </c>
      <c r="P529" s="3">
        <v>0.69</v>
      </c>
      <c r="Q529" s="3">
        <v>0.82</v>
      </c>
      <c r="R529" s="3" t="s">
        <v>22</v>
      </c>
      <c r="S529" s="3" t="s">
        <v>22</v>
      </c>
      <c r="T529" s="4"/>
      <c r="U529" s="3" t="s">
        <v>22</v>
      </c>
      <c r="V529" s="3" t="s">
        <v>22</v>
      </c>
      <c r="W529" s="3" t="s">
        <v>22</v>
      </c>
      <c r="X529" s="3" t="s">
        <v>22</v>
      </c>
      <c r="Y529" s="3" t="s">
        <v>22</v>
      </c>
      <c r="Z529" s="3" t="s">
        <v>22</v>
      </c>
      <c r="AA529" s="4"/>
      <c r="AB529" s="3" t="s">
        <v>3766</v>
      </c>
      <c r="AC529" s="3" t="s">
        <v>3766</v>
      </c>
      <c r="AD529" s="4"/>
      <c r="AE529" s="3" t="s">
        <v>4740</v>
      </c>
      <c r="AF529" s="3" t="s">
        <v>22</v>
      </c>
      <c r="AG529" s="3" t="s">
        <v>22</v>
      </c>
      <c r="AH529" s="3" t="s">
        <v>22</v>
      </c>
      <c r="AI529" s="3" t="s">
        <v>22</v>
      </c>
      <c r="AJ529" s="3">
        <v>0.05</v>
      </c>
      <c r="AL529" s="3">
        <v>0.45</v>
      </c>
      <c r="AM529" s="3">
        <v>0.69</v>
      </c>
      <c r="AN529" s="3">
        <v>0.82</v>
      </c>
      <c r="AO529" s="3" t="s">
        <v>22</v>
      </c>
      <c r="AP529" s="3" t="s">
        <v>22</v>
      </c>
      <c r="AQ529" s="4"/>
      <c r="AR529" s="3" t="s">
        <v>4743</v>
      </c>
      <c r="AS529" s="3" t="s">
        <v>22</v>
      </c>
      <c r="AT529" s="3" t="s">
        <v>22</v>
      </c>
    </row>
    <row r="530">
      <c r="A530" s="20" t="s">
        <v>4339</v>
      </c>
      <c r="B530" s="147" t="str">
        <f> VLOOKUP($A530,datasets!$A:$B,2,0)</f>
        <v>Rendenieks et al. 2020, Remote Sensing of Environment (CZ6H3CWC)</v>
      </c>
      <c r="C530" s="4" t="str">
        <f t="shared" si="2"/>
        <v>CZ6H3CWC.1.1</v>
      </c>
      <c r="D530" s="3" t="s">
        <v>4804</v>
      </c>
      <c r="E530" s="3" t="s">
        <v>4804</v>
      </c>
      <c r="F530" s="3" t="s">
        <v>4735</v>
      </c>
      <c r="G530" s="3" t="s">
        <v>22</v>
      </c>
      <c r="H530" s="3" t="s">
        <v>22</v>
      </c>
      <c r="I530" s="3" t="s">
        <v>22</v>
      </c>
      <c r="J530" s="3" t="s">
        <v>22</v>
      </c>
      <c r="K530" s="3" t="s">
        <v>22</v>
      </c>
      <c r="L530" s="3"/>
      <c r="M530" s="3">
        <v>16.0</v>
      </c>
      <c r="N530" s="3">
        <v>16.0</v>
      </c>
      <c r="O530" s="3" t="s">
        <v>22</v>
      </c>
      <c r="P530" s="3" t="s">
        <v>22</v>
      </c>
      <c r="Q530" s="3" t="s">
        <v>22</v>
      </c>
      <c r="R530" s="3" t="s">
        <v>22</v>
      </c>
      <c r="S530" s="3" t="s">
        <v>22</v>
      </c>
      <c r="T530" s="4"/>
      <c r="U530" s="3" t="s">
        <v>22</v>
      </c>
      <c r="V530" s="3" t="s">
        <v>22</v>
      </c>
      <c r="W530" s="3" t="s">
        <v>22</v>
      </c>
      <c r="X530" s="3" t="s">
        <v>22</v>
      </c>
      <c r="Y530" s="3" t="s">
        <v>22</v>
      </c>
      <c r="Z530" s="3" t="s">
        <v>22</v>
      </c>
      <c r="AA530" s="4"/>
      <c r="AB530" s="3" t="s">
        <v>22</v>
      </c>
      <c r="AC530" s="3" t="s">
        <v>22</v>
      </c>
      <c r="AD530" s="4"/>
      <c r="AE530" s="3" t="s">
        <v>22</v>
      </c>
      <c r="AF530" s="3" t="s">
        <v>22</v>
      </c>
      <c r="AG530" s="3" t="s">
        <v>22</v>
      </c>
      <c r="AH530" s="3" t="s">
        <v>22</v>
      </c>
      <c r="AI530" s="3" t="s">
        <v>22</v>
      </c>
      <c r="AJ530" s="3" t="s">
        <v>22</v>
      </c>
      <c r="AK530" s="4"/>
      <c r="AL530" s="3" t="s">
        <v>22</v>
      </c>
      <c r="AM530" s="3" t="s">
        <v>22</v>
      </c>
      <c r="AN530" s="3" t="s">
        <v>22</v>
      </c>
      <c r="AO530" s="3" t="s">
        <v>22</v>
      </c>
      <c r="AP530" s="3" t="s">
        <v>22</v>
      </c>
      <c r="AQ530" s="4"/>
      <c r="AR530" s="3" t="s">
        <v>22</v>
      </c>
      <c r="AS530" s="3" t="s">
        <v>22</v>
      </c>
      <c r="AT530" s="3" t="s">
        <v>5129</v>
      </c>
    </row>
    <row r="531">
      <c r="A531" s="20" t="s">
        <v>4344</v>
      </c>
      <c r="B531" s="147" t="str">
        <f> VLOOKUP($A531,datasets!$A:$B,2,0)</f>
        <v>Riquelme et al. 2019, Geomorphology (ZF5KTA9J)</v>
      </c>
      <c r="C531" s="4" t="str">
        <f t="shared" si="2"/>
        <v>ZF5KTA9J.1.1</v>
      </c>
      <c r="D531" s="3" t="s">
        <v>4745</v>
      </c>
      <c r="E531" s="3" t="s">
        <v>4745</v>
      </c>
      <c r="F531" s="3" t="s">
        <v>4735</v>
      </c>
      <c r="G531" s="3" t="s">
        <v>22</v>
      </c>
      <c r="H531" s="3" t="s">
        <v>22</v>
      </c>
      <c r="I531" s="3">
        <v>0.2</v>
      </c>
      <c r="J531" s="3" t="s">
        <v>22</v>
      </c>
      <c r="K531" s="3" t="s">
        <v>22</v>
      </c>
      <c r="L531" s="4"/>
      <c r="M531" s="3">
        <v>150.0</v>
      </c>
      <c r="N531" s="3">
        <v>150.0</v>
      </c>
      <c r="O531" s="3">
        <v>2.17752</v>
      </c>
      <c r="P531" s="3">
        <v>2.80247</v>
      </c>
      <c r="Q531" s="3">
        <v>3.19653</v>
      </c>
      <c r="R531" s="3" t="s">
        <v>22</v>
      </c>
      <c r="S531" s="3" t="s">
        <v>22</v>
      </c>
      <c r="T531" s="3"/>
      <c r="U531" s="3" t="s">
        <v>22</v>
      </c>
      <c r="V531" s="3" t="s">
        <v>22</v>
      </c>
      <c r="W531" s="3" t="s">
        <v>22</v>
      </c>
      <c r="X531" s="3" t="s">
        <v>22</v>
      </c>
      <c r="Y531" s="3" t="s">
        <v>22</v>
      </c>
      <c r="Z531" s="3" t="s">
        <v>22</v>
      </c>
      <c r="AA531" s="3"/>
      <c r="AB531" s="3" t="s">
        <v>4745</v>
      </c>
      <c r="AC531" s="3" t="s">
        <v>4734</v>
      </c>
      <c r="AD531" s="4"/>
      <c r="AE531" s="3" t="s">
        <v>4735</v>
      </c>
      <c r="AF531" s="3" t="s">
        <v>22</v>
      </c>
      <c r="AG531" s="3" t="s">
        <v>22</v>
      </c>
      <c r="AH531" s="3">
        <v>0.2</v>
      </c>
      <c r="AI531" s="3" t="s">
        <v>22</v>
      </c>
      <c r="AJ531" s="3" t="s">
        <v>22</v>
      </c>
      <c r="AK531" s="4"/>
      <c r="AL531" s="3" t="s">
        <v>22</v>
      </c>
      <c r="AM531" s="3" t="s">
        <v>22</v>
      </c>
      <c r="AN531" s="3">
        <v>2.76</v>
      </c>
      <c r="AO531" s="3" t="s">
        <v>22</v>
      </c>
      <c r="AP531" s="3" t="s">
        <v>22</v>
      </c>
      <c r="AQ531" s="4"/>
      <c r="AR531" s="3" t="s">
        <v>4736</v>
      </c>
      <c r="AS531" s="3" t="s">
        <v>22</v>
      </c>
      <c r="AT531" s="3" t="s">
        <v>5130</v>
      </c>
    </row>
    <row r="532">
      <c r="A532" s="3" t="s">
        <v>4347</v>
      </c>
      <c r="B532" s="147" t="str">
        <f> VLOOKUP($A532,datasets!$A:$B,2,0)</f>
        <v>Risbøl et al. 2015, Journal of Cultural Heritage (7T8X95KY)</v>
      </c>
      <c r="C532" s="4" t="str">
        <f t="shared" si="2"/>
        <v>7T8X95KY.1.1</v>
      </c>
      <c r="D532" s="3" t="s">
        <v>4838</v>
      </c>
      <c r="E532" s="3" t="s">
        <v>4838</v>
      </c>
      <c r="F532" s="3" t="s">
        <v>4735</v>
      </c>
      <c r="G532" s="3" t="s">
        <v>22</v>
      </c>
      <c r="H532" s="3" t="s">
        <v>22</v>
      </c>
      <c r="I532" s="3" t="s">
        <v>22</v>
      </c>
      <c r="J532" s="3" t="s">
        <v>22</v>
      </c>
      <c r="K532" s="3">
        <v>0.5</v>
      </c>
      <c r="L532" s="3"/>
      <c r="M532" s="3" t="s">
        <v>5131</v>
      </c>
      <c r="N532" s="3">
        <v>15.0</v>
      </c>
      <c r="O532" s="3" t="s">
        <v>22</v>
      </c>
      <c r="P532" s="3" t="s">
        <v>22</v>
      </c>
      <c r="Q532" s="3" t="s">
        <v>22</v>
      </c>
      <c r="R532" s="3" t="s">
        <v>22</v>
      </c>
      <c r="S532" s="3" t="s">
        <v>22</v>
      </c>
      <c r="T532" s="4"/>
      <c r="U532" s="3" t="s">
        <v>22</v>
      </c>
      <c r="V532" s="3" t="s">
        <v>22</v>
      </c>
      <c r="W532" s="3" t="s">
        <v>22</v>
      </c>
      <c r="X532" s="3" t="s">
        <v>22</v>
      </c>
      <c r="Y532" s="3" t="s">
        <v>22</v>
      </c>
      <c r="Z532" s="3" t="s">
        <v>22</v>
      </c>
      <c r="AA532" s="4"/>
      <c r="AB532" s="3" t="s">
        <v>5132</v>
      </c>
      <c r="AC532" s="3" t="s">
        <v>4734</v>
      </c>
      <c r="AD532" s="4"/>
      <c r="AE532" s="3" t="s">
        <v>4735</v>
      </c>
      <c r="AF532" s="3" t="s">
        <v>22</v>
      </c>
      <c r="AG532" s="3" t="s">
        <v>22</v>
      </c>
      <c r="AH532" s="3" t="s">
        <v>22</v>
      </c>
      <c r="AI532" s="3" t="s">
        <v>22</v>
      </c>
      <c r="AJ532" s="3" t="s">
        <v>22</v>
      </c>
      <c r="AK532" s="4"/>
      <c r="AL532" s="3" t="s">
        <v>22</v>
      </c>
      <c r="AM532" s="3" t="s">
        <v>22</v>
      </c>
      <c r="AN532" s="3">
        <v>0.16</v>
      </c>
      <c r="AO532" s="3" t="s">
        <v>22</v>
      </c>
      <c r="AP532" s="3" t="s">
        <v>22</v>
      </c>
      <c r="AQ532" s="4"/>
      <c r="AR532" s="3" t="s">
        <v>22</v>
      </c>
      <c r="AS532" s="3" t="s">
        <v>22</v>
      </c>
      <c r="AT532" s="3" t="s">
        <v>5133</v>
      </c>
    </row>
    <row r="533">
      <c r="A533" s="3" t="s">
        <v>4350</v>
      </c>
      <c r="B533" s="147" t="str">
        <f> VLOOKUP($A533,datasets!$A:$B,2,0)</f>
        <v>Risbøl et al. 2015, Journal of Cultural Heritage (7T8X95KY)</v>
      </c>
      <c r="C533" s="4" t="str">
        <f t="shared" si="2"/>
        <v>7T8X95KY.2.1</v>
      </c>
      <c r="D533" s="3" t="s">
        <v>4838</v>
      </c>
      <c r="E533" s="3" t="s">
        <v>4838</v>
      </c>
      <c r="F533" s="3" t="s">
        <v>4735</v>
      </c>
      <c r="G533" s="3" t="s">
        <v>22</v>
      </c>
      <c r="H533" s="3" t="s">
        <v>22</v>
      </c>
      <c r="I533" s="3" t="s">
        <v>22</v>
      </c>
      <c r="J533" s="3" t="s">
        <v>22</v>
      </c>
      <c r="K533" s="3">
        <v>0.5</v>
      </c>
      <c r="L533" s="3"/>
      <c r="M533" s="3" t="s">
        <v>5131</v>
      </c>
      <c r="N533" s="3">
        <v>15.0</v>
      </c>
      <c r="O533" s="3" t="s">
        <v>22</v>
      </c>
      <c r="P533" s="3" t="s">
        <v>22</v>
      </c>
      <c r="Q533" s="3" t="s">
        <v>22</v>
      </c>
      <c r="R533" s="3" t="s">
        <v>22</v>
      </c>
      <c r="S533" s="3" t="s">
        <v>22</v>
      </c>
      <c r="T533" s="4"/>
      <c r="U533" s="3" t="s">
        <v>22</v>
      </c>
      <c r="V533" s="3" t="s">
        <v>22</v>
      </c>
      <c r="W533" s="3" t="s">
        <v>22</v>
      </c>
      <c r="X533" s="3" t="s">
        <v>22</v>
      </c>
      <c r="Y533" s="3" t="s">
        <v>22</v>
      </c>
      <c r="Z533" s="3" t="s">
        <v>22</v>
      </c>
      <c r="AA533" s="4"/>
      <c r="AB533" s="3" t="s">
        <v>5132</v>
      </c>
      <c r="AC533" s="3" t="s">
        <v>4734</v>
      </c>
      <c r="AD533" s="4"/>
      <c r="AE533" s="3" t="s">
        <v>4735</v>
      </c>
      <c r="AF533" s="3" t="s">
        <v>22</v>
      </c>
      <c r="AG533" s="3" t="s">
        <v>22</v>
      </c>
      <c r="AH533" s="3" t="s">
        <v>22</v>
      </c>
      <c r="AI533" s="3" t="s">
        <v>22</v>
      </c>
      <c r="AJ533" s="3" t="s">
        <v>22</v>
      </c>
      <c r="AK533" s="4"/>
      <c r="AL533" s="3" t="s">
        <v>22</v>
      </c>
      <c r="AM533" s="3" t="s">
        <v>22</v>
      </c>
      <c r="AN533" s="3">
        <v>0.19</v>
      </c>
      <c r="AO533" s="3" t="s">
        <v>22</v>
      </c>
      <c r="AP533" s="3" t="s">
        <v>22</v>
      </c>
      <c r="AQ533" s="4"/>
      <c r="AR533" s="3" t="s">
        <v>22</v>
      </c>
      <c r="AS533" s="3" t="s">
        <v>22</v>
      </c>
      <c r="AT533" s="3" t="s">
        <v>5133</v>
      </c>
    </row>
    <row r="534">
      <c r="A534" s="3" t="s">
        <v>4351</v>
      </c>
      <c r="B534" s="147" t="str">
        <f> VLOOKUP($A534,datasets!$A:$B,2,0)</f>
        <v>Risbøl et al. 2015, Journal of Cultural Heritage (7T8X95KY)</v>
      </c>
      <c r="C534" s="4" t="str">
        <f t="shared" si="2"/>
        <v>7T8X95KY.3.1</v>
      </c>
      <c r="D534" s="3" t="s">
        <v>4838</v>
      </c>
      <c r="E534" s="3" t="s">
        <v>4838</v>
      </c>
      <c r="F534" s="3" t="s">
        <v>4735</v>
      </c>
      <c r="G534" s="3" t="s">
        <v>22</v>
      </c>
      <c r="H534" s="3" t="s">
        <v>22</v>
      </c>
      <c r="I534" s="3" t="s">
        <v>22</v>
      </c>
      <c r="J534" s="3" t="s">
        <v>22</v>
      </c>
      <c r="K534" s="3">
        <v>0.5</v>
      </c>
      <c r="L534" s="3"/>
      <c r="M534" s="3" t="s">
        <v>5131</v>
      </c>
      <c r="N534" s="3">
        <v>15.0</v>
      </c>
      <c r="O534" s="3" t="s">
        <v>22</v>
      </c>
      <c r="P534" s="3" t="s">
        <v>22</v>
      </c>
      <c r="Q534" s="3" t="s">
        <v>22</v>
      </c>
      <c r="R534" s="3" t="s">
        <v>22</v>
      </c>
      <c r="S534" s="3" t="s">
        <v>22</v>
      </c>
      <c r="T534" s="4"/>
      <c r="U534" s="3" t="s">
        <v>22</v>
      </c>
      <c r="V534" s="3" t="s">
        <v>22</v>
      </c>
      <c r="W534" s="3" t="s">
        <v>22</v>
      </c>
      <c r="X534" s="3" t="s">
        <v>22</v>
      </c>
      <c r="Y534" s="3" t="s">
        <v>22</v>
      </c>
      <c r="Z534" s="3" t="s">
        <v>22</v>
      </c>
      <c r="AA534" s="4"/>
      <c r="AB534" s="3" t="s">
        <v>5132</v>
      </c>
      <c r="AC534" s="3" t="s">
        <v>4734</v>
      </c>
      <c r="AD534" s="4"/>
      <c r="AE534" s="3" t="s">
        <v>4735</v>
      </c>
      <c r="AF534" s="3" t="s">
        <v>22</v>
      </c>
      <c r="AG534" s="3" t="s">
        <v>22</v>
      </c>
      <c r="AH534" s="3" t="s">
        <v>22</v>
      </c>
      <c r="AI534" s="3" t="s">
        <v>22</v>
      </c>
      <c r="AJ534" s="3" t="s">
        <v>22</v>
      </c>
      <c r="AK534" s="4"/>
      <c r="AL534" s="3" t="s">
        <v>22</v>
      </c>
      <c r="AM534" s="3" t="s">
        <v>22</v>
      </c>
      <c r="AN534" s="3">
        <v>0.1</v>
      </c>
      <c r="AO534" s="3" t="s">
        <v>22</v>
      </c>
      <c r="AP534" s="3" t="s">
        <v>22</v>
      </c>
      <c r="AQ534" s="4"/>
      <c r="AR534" s="3" t="s">
        <v>22</v>
      </c>
      <c r="AS534" s="3" t="s">
        <v>22</v>
      </c>
      <c r="AT534" s="3" t="s">
        <v>5133</v>
      </c>
    </row>
    <row r="535">
      <c r="A535" s="3" t="s">
        <v>4352</v>
      </c>
      <c r="B535" s="147" t="str">
        <f> VLOOKUP($A535,datasets!$A:$B,2,0)</f>
        <v>Roberti et al. 2021, Canadian Journal of Earth Sciences (39PV5BL5)</v>
      </c>
      <c r="C535" s="4" t="str">
        <f t="shared" si="2"/>
        <v>39PV5BL5.1.1</v>
      </c>
      <c r="D535" s="3" t="s">
        <v>5134</v>
      </c>
      <c r="E535" s="3" t="s">
        <v>5135</v>
      </c>
      <c r="F535" s="3" t="s">
        <v>4735</v>
      </c>
      <c r="G535" s="3" t="s">
        <v>22</v>
      </c>
      <c r="H535" s="3" t="s">
        <v>22</v>
      </c>
      <c r="I535" s="3">
        <v>18.3</v>
      </c>
      <c r="J535" s="3" t="s">
        <v>22</v>
      </c>
      <c r="K535" s="3" t="s">
        <v>22</v>
      </c>
      <c r="L535" s="4"/>
      <c r="M535" s="3">
        <v>22.0</v>
      </c>
      <c r="N535" s="3">
        <v>22.0</v>
      </c>
      <c r="O535" s="3" t="s">
        <v>22</v>
      </c>
      <c r="P535" s="3" t="s">
        <v>22</v>
      </c>
      <c r="Q535" s="3" t="s">
        <v>22</v>
      </c>
      <c r="R535" s="3" t="s">
        <v>22</v>
      </c>
      <c r="S535" s="3" t="s">
        <v>22</v>
      </c>
      <c r="T535" s="4"/>
      <c r="U535" s="3">
        <v>22.0</v>
      </c>
      <c r="V535" s="3">
        <v>20.0</v>
      </c>
      <c r="W535" s="3">
        <v>28.0</v>
      </c>
      <c r="X535" s="3">
        <v>35.0</v>
      </c>
      <c r="Y535" s="3" t="s">
        <v>22</v>
      </c>
      <c r="Z535" s="3" t="s">
        <v>22</v>
      </c>
      <c r="AA535" s="4"/>
      <c r="AB535" s="3" t="s">
        <v>4741</v>
      </c>
      <c r="AC535" s="3" t="s">
        <v>4741</v>
      </c>
      <c r="AD535" s="4"/>
      <c r="AE535" s="3" t="s">
        <v>4740</v>
      </c>
      <c r="AF535" s="3" t="s">
        <v>22</v>
      </c>
      <c r="AG535" s="3" t="s">
        <v>22</v>
      </c>
      <c r="AH535" s="3" t="s">
        <v>22</v>
      </c>
      <c r="AI535" s="3" t="s">
        <v>22</v>
      </c>
      <c r="AJ535" s="3" t="s">
        <v>22</v>
      </c>
      <c r="AK535" s="4"/>
      <c r="AL535" s="3">
        <v>20.0</v>
      </c>
      <c r="AM535" s="3">
        <v>28.0</v>
      </c>
      <c r="AN535" s="3">
        <v>35.0</v>
      </c>
      <c r="AO535" s="3" t="s">
        <v>22</v>
      </c>
      <c r="AP535" s="3" t="s">
        <v>22</v>
      </c>
      <c r="AQ535" s="4"/>
      <c r="AR535" s="3" t="s">
        <v>4743</v>
      </c>
      <c r="AS535" s="3" t="s">
        <v>22</v>
      </c>
      <c r="AT535" s="3" t="s">
        <v>5136</v>
      </c>
    </row>
    <row r="536">
      <c r="A536" s="3" t="s">
        <v>4356</v>
      </c>
      <c r="B536" s="147" t="str">
        <f> VLOOKUP($A536,datasets!$A:$B,2,0)</f>
        <v>Roberti et al. 2021, Canadian Journal of Earth Sciences (39PV5BL5)</v>
      </c>
      <c r="C536" s="4" t="str">
        <f t="shared" si="2"/>
        <v>39PV5BL5.2.1</v>
      </c>
      <c r="D536" s="3" t="s">
        <v>5134</v>
      </c>
      <c r="E536" s="3" t="s">
        <v>5135</v>
      </c>
      <c r="F536" s="3" t="s">
        <v>4735</v>
      </c>
      <c r="G536" s="3" t="s">
        <v>22</v>
      </c>
      <c r="H536" s="3" t="s">
        <v>22</v>
      </c>
      <c r="I536" s="3">
        <v>18.3</v>
      </c>
      <c r="J536" s="3" t="s">
        <v>22</v>
      </c>
      <c r="K536" s="3" t="s">
        <v>22</v>
      </c>
      <c r="L536" s="4"/>
      <c r="M536" s="3">
        <v>22.0</v>
      </c>
      <c r="N536" s="3">
        <v>22.0</v>
      </c>
      <c r="O536" s="3" t="s">
        <v>22</v>
      </c>
      <c r="P536" s="3" t="s">
        <v>22</v>
      </c>
      <c r="Q536" s="3" t="s">
        <v>22</v>
      </c>
      <c r="R536" s="3" t="s">
        <v>22</v>
      </c>
      <c r="S536" s="3" t="s">
        <v>22</v>
      </c>
      <c r="T536" s="4"/>
      <c r="U536" s="3">
        <v>22.0</v>
      </c>
      <c r="V536" s="3">
        <v>13.0</v>
      </c>
      <c r="W536" s="3">
        <v>22.0</v>
      </c>
      <c r="X536" s="3">
        <v>14.0</v>
      </c>
      <c r="Y536" s="3" t="s">
        <v>22</v>
      </c>
      <c r="Z536" s="3" t="s">
        <v>22</v>
      </c>
      <c r="AA536" s="4"/>
      <c r="AB536" s="3" t="s">
        <v>4741</v>
      </c>
      <c r="AC536" s="3" t="s">
        <v>4741</v>
      </c>
      <c r="AD536" s="4"/>
      <c r="AE536" s="3" t="s">
        <v>4740</v>
      </c>
      <c r="AF536" s="3" t="s">
        <v>22</v>
      </c>
      <c r="AG536" s="3" t="s">
        <v>22</v>
      </c>
      <c r="AH536" s="3" t="s">
        <v>22</v>
      </c>
      <c r="AI536" s="3" t="s">
        <v>22</v>
      </c>
      <c r="AJ536" s="3" t="s">
        <v>22</v>
      </c>
      <c r="AK536" s="4"/>
      <c r="AL536" s="3">
        <v>13.0</v>
      </c>
      <c r="AM536" s="3">
        <v>22.0</v>
      </c>
      <c r="AN536" s="3">
        <v>14.0</v>
      </c>
      <c r="AO536" s="3" t="s">
        <v>22</v>
      </c>
      <c r="AP536" s="3" t="s">
        <v>22</v>
      </c>
      <c r="AQ536" s="4"/>
      <c r="AR536" s="3" t="s">
        <v>4743</v>
      </c>
      <c r="AS536" s="3" t="s">
        <v>22</v>
      </c>
      <c r="AT536" s="3" t="s">
        <v>5136</v>
      </c>
    </row>
    <row r="537">
      <c r="A537" s="3" t="s">
        <v>4357</v>
      </c>
      <c r="B537" s="147" t="str">
        <f> VLOOKUP($A537,datasets!$A:$B,2,0)</f>
        <v>Roberti et al. 2021, Canadian Journal of Earth Sciences (39PV5BL5)</v>
      </c>
      <c r="C537" s="4" t="str">
        <f t="shared" si="2"/>
        <v>39PV5BL5.3.1</v>
      </c>
      <c r="D537" s="3" t="s">
        <v>5134</v>
      </c>
      <c r="E537" s="3" t="s">
        <v>5135</v>
      </c>
      <c r="F537" s="3" t="s">
        <v>4735</v>
      </c>
      <c r="G537" s="3" t="s">
        <v>22</v>
      </c>
      <c r="H537" s="3" t="s">
        <v>22</v>
      </c>
      <c r="I537" s="3">
        <v>18.3</v>
      </c>
      <c r="J537" s="3" t="s">
        <v>22</v>
      </c>
      <c r="K537" s="3" t="s">
        <v>22</v>
      </c>
      <c r="L537" s="4"/>
      <c r="M537" s="3">
        <v>22.0</v>
      </c>
      <c r="N537" s="3">
        <v>22.0</v>
      </c>
      <c r="O537" s="3" t="s">
        <v>22</v>
      </c>
      <c r="P537" s="3" t="s">
        <v>22</v>
      </c>
      <c r="Q537" s="3" t="s">
        <v>22</v>
      </c>
      <c r="R537" s="3" t="s">
        <v>22</v>
      </c>
      <c r="S537" s="3" t="s">
        <v>22</v>
      </c>
      <c r="T537" s="4"/>
      <c r="U537" s="3">
        <v>22.0</v>
      </c>
      <c r="V537" s="3">
        <v>15.0</v>
      </c>
      <c r="W537" s="3">
        <v>8.0</v>
      </c>
      <c r="X537" s="3">
        <v>90.0</v>
      </c>
      <c r="Y537" s="3" t="s">
        <v>22</v>
      </c>
      <c r="Z537" s="3" t="s">
        <v>22</v>
      </c>
      <c r="AA537" s="4"/>
      <c r="AB537" s="3" t="s">
        <v>4741</v>
      </c>
      <c r="AC537" s="3" t="s">
        <v>4741</v>
      </c>
      <c r="AD537" s="4"/>
      <c r="AE537" s="3" t="s">
        <v>4740</v>
      </c>
      <c r="AF537" s="3" t="s">
        <v>22</v>
      </c>
      <c r="AG537" s="3" t="s">
        <v>22</v>
      </c>
      <c r="AH537" s="3" t="s">
        <v>22</v>
      </c>
      <c r="AI537" s="3" t="s">
        <v>22</v>
      </c>
      <c r="AJ537" s="3" t="s">
        <v>22</v>
      </c>
      <c r="AK537" s="4"/>
      <c r="AL537" s="3">
        <v>15.0</v>
      </c>
      <c r="AM537" s="3">
        <v>8.0</v>
      </c>
      <c r="AN537" s="3">
        <v>90.0</v>
      </c>
      <c r="AO537" s="3" t="s">
        <v>22</v>
      </c>
      <c r="AP537" s="3" t="s">
        <v>22</v>
      </c>
      <c r="AQ537" s="4"/>
      <c r="AR537" s="3" t="s">
        <v>4743</v>
      </c>
      <c r="AS537" s="3" t="s">
        <v>22</v>
      </c>
      <c r="AT537" s="3" t="s">
        <v>5136</v>
      </c>
    </row>
    <row r="538">
      <c r="A538" s="3" t="s">
        <v>4358</v>
      </c>
      <c r="B538" s="147" t="str">
        <f> VLOOKUP($A538,datasets!$A:$B,2,0)</f>
        <v>Roberti et al. 2021, Canadian Journal of Earth Sciences (39PV5BL5)</v>
      </c>
      <c r="C538" s="4" t="str">
        <f t="shared" si="2"/>
        <v>39PV5BL5.4.1</v>
      </c>
      <c r="D538" s="3" t="s">
        <v>5134</v>
      </c>
      <c r="E538" s="3" t="s">
        <v>5135</v>
      </c>
      <c r="F538" s="3" t="s">
        <v>4735</v>
      </c>
      <c r="G538" s="3" t="s">
        <v>22</v>
      </c>
      <c r="H538" s="3" t="s">
        <v>22</v>
      </c>
      <c r="I538" s="3">
        <v>18.3</v>
      </c>
      <c r="J538" s="3" t="s">
        <v>22</v>
      </c>
      <c r="K538" s="3" t="s">
        <v>22</v>
      </c>
      <c r="L538" s="4"/>
      <c r="M538" s="3">
        <v>22.0</v>
      </c>
      <c r="N538" s="3">
        <v>22.0</v>
      </c>
      <c r="O538" s="3" t="s">
        <v>22</v>
      </c>
      <c r="P538" s="3" t="s">
        <v>22</v>
      </c>
      <c r="Q538" s="3" t="s">
        <v>22</v>
      </c>
      <c r="R538" s="3" t="s">
        <v>22</v>
      </c>
      <c r="S538" s="3" t="s">
        <v>22</v>
      </c>
      <c r="T538" s="4"/>
      <c r="U538" s="3">
        <v>22.0</v>
      </c>
      <c r="V538" s="3">
        <v>23.0</v>
      </c>
      <c r="W538" s="3">
        <v>28.0</v>
      </c>
      <c r="X538" s="3">
        <v>30.0</v>
      </c>
      <c r="Y538" s="3" t="s">
        <v>22</v>
      </c>
      <c r="Z538" s="3" t="s">
        <v>22</v>
      </c>
      <c r="AA538" s="4"/>
      <c r="AB538" s="3" t="s">
        <v>4741</v>
      </c>
      <c r="AC538" s="3" t="s">
        <v>4741</v>
      </c>
      <c r="AD538" s="4"/>
      <c r="AE538" s="3" t="s">
        <v>4740</v>
      </c>
      <c r="AF538" s="3" t="s">
        <v>22</v>
      </c>
      <c r="AG538" s="3" t="s">
        <v>22</v>
      </c>
      <c r="AH538" s="3" t="s">
        <v>22</v>
      </c>
      <c r="AI538" s="3" t="s">
        <v>22</v>
      </c>
      <c r="AJ538" s="3" t="s">
        <v>22</v>
      </c>
      <c r="AK538" s="4"/>
      <c r="AL538" s="3">
        <v>23.0</v>
      </c>
      <c r="AM538" s="3">
        <v>28.0</v>
      </c>
      <c r="AN538" s="3">
        <v>30.0</v>
      </c>
      <c r="AO538" s="3" t="s">
        <v>22</v>
      </c>
      <c r="AP538" s="3" t="s">
        <v>22</v>
      </c>
      <c r="AQ538" s="4"/>
      <c r="AR538" s="3" t="s">
        <v>4743</v>
      </c>
      <c r="AS538" s="3" t="s">
        <v>22</v>
      </c>
      <c r="AT538" s="3" t="s">
        <v>5136</v>
      </c>
    </row>
    <row r="539">
      <c r="A539" s="3" t="s">
        <v>4359</v>
      </c>
      <c r="B539" s="147" t="str">
        <f> VLOOKUP($A539,datasets!$A:$B,2,0)</f>
        <v>Roberti et al. 2021, Canadian Journal of Earth Sciences (39PV5BL5)</v>
      </c>
      <c r="C539" s="4" t="str">
        <f t="shared" si="2"/>
        <v>39PV5BL5.5.1</v>
      </c>
      <c r="D539" s="3" t="s">
        <v>5134</v>
      </c>
      <c r="E539" s="3" t="s">
        <v>5135</v>
      </c>
      <c r="F539" s="3" t="s">
        <v>4735</v>
      </c>
      <c r="G539" s="3" t="s">
        <v>22</v>
      </c>
      <c r="H539" s="3" t="s">
        <v>22</v>
      </c>
      <c r="I539" s="3">
        <v>18.3</v>
      </c>
      <c r="J539" s="3" t="s">
        <v>22</v>
      </c>
      <c r="K539" s="3" t="s">
        <v>22</v>
      </c>
      <c r="L539" s="4"/>
      <c r="M539" s="3">
        <v>22.0</v>
      </c>
      <c r="N539" s="3">
        <v>22.0</v>
      </c>
      <c r="O539" s="3" t="s">
        <v>22</v>
      </c>
      <c r="P539" s="3" t="s">
        <v>22</v>
      </c>
      <c r="Q539" s="3" t="s">
        <v>22</v>
      </c>
      <c r="R539" s="3" t="s">
        <v>22</v>
      </c>
      <c r="S539" s="3" t="s">
        <v>22</v>
      </c>
      <c r="T539" s="4"/>
      <c r="U539" s="3">
        <v>22.0</v>
      </c>
      <c r="V539" s="3">
        <v>29.0</v>
      </c>
      <c r="W539" s="3">
        <v>41.0</v>
      </c>
      <c r="X539" s="3">
        <v>25.0</v>
      </c>
      <c r="Y539" s="3" t="s">
        <v>22</v>
      </c>
      <c r="Z539" s="3" t="s">
        <v>22</v>
      </c>
      <c r="AA539" s="4"/>
      <c r="AB539" s="3" t="s">
        <v>4741</v>
      </c>
      <c r="AC539" s="3" t="s">
        <v>4741</v>
      </c>
      <c r="AD539" s="4"/>
      <c r="AE539" s="3" t="s">
        <v>4740</v>
      </c>
      <c r="AF539" s="3" t="s">
        <v>22</v>
      </c>
      <c r="AG539" s="3" t="s">
        <v>22</v>
      </c>
      <c r="AH539" s="3" t="s">
        <v>22</v>
      </c>
      <c r="AI539" s="3" t="s">
        <v>22</v>
      </c>
      <c r="AJ539" s="3" t="s">
        <v>22</v>
      </c>
      <c r="AK539" s="4"/>
      <c r="AL539" s="3">
        <v>29.0</v>
      </c>
      <c r="AM539" s="3">
        <v>41.0</v>
      </c>
      <c r="AN539" s="3">
        <v>25.0</v>
      </c>
      <c r="AO539" s="3" t="s">
        <v>22</v>
      </c>
      <c r="AP539" s="3" t="s">
        <v>22</v>
      </c>
      <c r="AQ539" s="4"/>
      <c r="AR539" s="3" t="s">
        <v>4743</v>
      </c>
      <c r="AS539" s="3" t="s">
        <v>22</v>
      </c>
      <c r="AT539" s="3" t="s">
        <v>5136</v>
      </c>
    </row>
    <row r="540">
      <c r="A540" s="3" t="s">
        <v>4360</v>
      </c>
      <c r="B540" s="147" t="str">
        <f> VLOOKUP($A540,datasets!$A:$B,2,0)</f>
        <v>Roberti et al. 2021, Canadian Journal of Earth Sciences (39PV5BL5)</v>
      </c>
      <c r="C540" s="4" t="str">
        <f t="shared" si="2"/>
        <v>39PV5BL5.6.1</v>
      </c>
      <c r="D540" s="3" t="s">
        <v>5134</v>
      </c>
      <c r="E540" s="3" t="s">
        <v>5135</v>
      </c>
      <c r="F540" s="3" t="s">
        <v>4735</v>
      </c>
      <c r="G540" s="3" t="s">
        <v>22</v>
      </c>
      <c r="H540" s="3" t="s">
        <v>22</v>
      </c>
      <c r="I540" s="3">
        <v>18.3</v>
      </c>
      <c r="J540" s="3" t="s">
        <v>22</v>
      </c>
      <c r="K540" s="3" t="s">
        <v>22</v>
      </c>
      <c r="L540" s="4"/>
      <c r="M540" s="3">
        <v>22.0</v>
      </c>
      <c r="N540" s="3">
        <v>22.0</v>
      </c>
      <c r="O540" s="3" t="s">
        <v>22</v>
      </c>
      <c r="P540" s="3" t="s">
        <v>22</v>
      </c>
      <c r="Q540" s="3" t="s">
        <v>22</v>
      </c>
      <c r="R540" s="3" t="s">
        <v>22</v>
      </c>
      <c r="S540" s="3" t="s">
        <v>22</v>
      </c>
      <c r="T540" s="4"/>
      <c r="U540" s="3">
        <v>22.0</v>
      </c>
      <c r="V540" s="3">
        <v>11.0</v>
      </c>
      <c r="W540" s="3">
        <v>12.0</v>
      </c>
      <c r="X540" s="3">
        <v>40.0</v>
      </c>
      <c r="Y540" s="3" t="s">
        <v>22</v>
      </c>
      <c r="Z540" s="3" t="s">
        <v>22</v>
      </c>
      <c r="AA540" s="4"/>
      <c r="AB540" s="3" t="s">
        <v>4741</v>
      </c>
      <c r="AC540" s="3" t="s">
        <v>4741</v>
      </c>
      <c r="AD540" s="4"/>
      <c r="AE540" s="3" t="s">
        <v>4740</v>
      </c>
      <c r="AF540" s="3" t="s">
        <v>22</v>
      </c>
      <c r="AG540" s="3" t="s">
        <v>22</v>
      </c>
      <c r="AH540" s="3" t="s">
        <v>22</v>
      </c>
      <c r="AI540" s="3" t="s">
        <v>22</v>
      </c>
      <c r="AJ540" s="3" t="s">
        <v>22</v>
      </c>
      <c r="AK540" s="4"/>
      <c r="AL540" s="3">
        <v>11.0</v>
      </c>
      <c r="AM540" s="3">
        <v>12.0</v>
      </c>
      <c r="AN540" s="3">
        <v>40.0</v>
      </c>
      <c r="AO540" s="3" t="s">
        <v>22</v>
      </c>
      <c r="AP540" s="3" t="s">
        <v>22</v>
      </c>
      <c r="AQ540" s="4"/>
      <c r="AR540" s="3" t="s">
        <v>4743</v>
      </c>
      <c r="AS540" s="3" t="s">
        <v>22</v>
      </c>
      <c r="AT540" s="3" t="s">
        <v>5136</v>
      </c>
    </row>
    <row r="541">
      <c r="A541" s="3" t="s">
        <v>4361</v>
      </c>
      <c r="B541" s="147" t="str">
        <f> VLOOKUP($A541,datasets!$A:$B,2,0)</f>
        <v>Roberti et al. 2021, Canadian Journal of Earth Sciences (39PV5BL5)</v>
      </c>
      <c r="C541" s="4" t="str">
        <f t="shared" si="2"/>
        <v>39PV5BL5.7.1</v>
      </c>
      <c r="D541" s="3" t="s">
        <v>5134</v>
      </c>
      <c r="E541" s="3" t="s">
        <v>5135</v>
      </c>
      <c r="F541" s="3" t="s">
        <v>4735</v>
      </c>
      <c r="G541" s="3" t="s">
        <v>22</v>
      </c>
      <c r="H541" s="3" t="s">
        <v>22</v>
      </c>
      <c r="I541" s="3">
        <v>18.3</v>
      </c>
      <c r="J541" s="3" t="s">
        <v>22</v>
      </c>
      <c r="K541" s="3" t="s">
        <v>22</v>
      </c>
      <c r="L541" s="4"/>
      <c r="M541" s="3">
        <v>22.0</v>
      </c>
      <c r="N541" s="3">
        <v>22.0</v>
      </c>
      <c r="O541" s="3" t="s">
        <v>22</v>
      </c>
      <c r="P541" s="3" t="s">
        <v>22</v>
      </c>
      <c r="Q541" s="3" t="s">
        <v>22</v>
      </c>
      <c r="R541" s="3" t="s">
        <v>22</v>
      </c>
      <c r="S541" s="3" t="s">
        <v>22</v>
      </c>
      <c r="T541" s="4"/>
      <c r="U541" s="3">
        <v>22.0</v>
      </c>
      <c r="V541" s="3">
        <v>6.0</v>
      </c>
      <c r="W541" s="3">
        <v>9.0</v>
      </c>
      <c r="X541" s="3">
        <v>8.0</v>
      </c>
      <c r="Y541" s="3" t="s">
        <v>22</v>
      </c>
      <c r="Z541" s="3" t="s">
        <v>22</v>
      </c>
      <c r="AA541" s="4"/>
      <c r="AB541" s="3" t="s">
        <v>4741</v>
      </c>
      <c r="AC541" s="3" t="s">
        <v>4741</v>
      </c>
      <c r="AD541" s="4"/>
      <c r="AE541" s="3" t="s">
        <v>4740</v>
      </c>
      <c r="AF541" s="3" t="s">
        <v>22</v>
      </c>
      <c r="AG541" s="3" t="s">
        <v>22</v>
      </c>
      <c r="AH541" s="3" t="s">
        <v>22</v>
      </c>
      <c r="AI541" s="3" t="s">
        <v>22</v>
      </c>
      <c r="AJ541" s="3" t="s">
        <v>22</v>
      </c>
      <c r="AK541" s="4"/>
      <c r="AL541" s="3">
        <v>6.0</v>
      </c>
      <c r="AM541" s="3">
        <v>9.0</v>
      </c>
      <c r="AN541" s="3">
        <v>8.0</v>
      </c>
      <c r="AO541" s="3" t="s">
        <v>22</v>
      </c>
      <c r="AP541" s="3" t="s">
        <v>22</v>
      </c>
      <c r="AQ541" s="4"/>
      <c r="AR541" s="3" t="s">
        <v>4743</v>
      </c>
      <c r="AS541" s="3" t="s">
        <v>22</v>
      </c>
      <c r="AT541" s="3" t="s">
        <v>5136</v>
      </c>
    </row>
    <row r="542">
      <c r="A542" s="3" t="s">
        <v>4653</v>
      </c>
      <c r="B542" s="147" t="str">
        <f> VLOOKUP($A542,datasets!$A:$B,2,0)</f>
        <v>Robson et al. 2018, Frontiers in Earth Science (5HRXBD8K)</v>
      </c>
      <c r="C542" s="4" t="str">
        <f t="shared" si="2"/>
        <v>5HRXBD8K.1.1</v>
      </c>
      <c r="D542" s="3" t="s">
        <v>4945</v>
      </c>
      <c r="E542" s="3" t="s">
        <v>4884</v>
      </c>
      <c r="F542" s="3" t="s">
        <v>4740</v>
      </c>
      <c r="G542" s="3" t="s">
        <v>22</v>
      </c>
      <c r="H542" s="3" t="s">
        <v>22</v>
      </c>
      <c r="I542" s="3" t="s">
        <v>22</v>
      </c>
      <c r="J542" s="3" t="s">
        <v>22</v>
      </c>
      <c r="K542" s="3" t="s">
        <v>22</v>
      </c>
      <c r="L542" s="3"/>
      <c r="M542" s="3">
        <v>28.0</v>
      </c>
      <c r="N542" s="3">
        <v>28.0</v>
      </c>
      <c r="O542" s="3" t="s">
        <v>22</v>
      </c>
      <c r="P542" s="3" t="s">
        <v>22</v>
      </c>
      <c r="Q542" s="3" t="s">
        <v>22</v>
      </c>
      <c r="R542" s="3" t="s">
        <v>22</v>
      </c>
      <c r="S542" s="3" t="s">
        <v>22</v>
      </c>
      <c r="T542" s="3"/>
      <c r="U542" s="3" t="s">
        <v>22</v>
      </c>
      <c r="V542" s="3" t="s">
        <v>22</v>
      </c>
      <c r="W542" s="3" t="s">
        <v>22</v>
      </c>
      <c r="X542" s="3" t="s">
        <v>22</v>
      </c>
      <c r="Y542" s="3" t="s">
        <v>22</v>
      </c>
      <c r="Z542" s="3" t="s">
        <v>22</v>
      </c>
      <c r="AA542" s="3"/>
      <c r="AB542" s="3" t="s">
        <v>4974</v>
      </c>
      <c r="AC542" s="3" t="s">
        <v>4797</v>
      </c>
      <c r="AD542" s="4"/>
      <c r="AE542" s="3" t="s">
        <v>4735</v>
      </c>
      <c r="AF542" s="3" t="s">
        <v>22</v>
      </c>
      <c r="AG542" s="3" t="s">
        <v>22</v>
      </c>
      <c r="AH542" s="3" t="s">
        <v>22</v>
      </c>
      <c r="AI542" s="3" t="s">
        <v>22</v>
      </c>
      <c r="AJ542" s="3" t="s">
        <v>22</v>
      </c>
      <c r="AK542" s="4"/>
      <c r="AL542" s="3" t="s">
        <v>22</v>
      </c>
      <c r="AM542" s="3" t="s">
        <v>22</v>
      </c>
      <c r="AN542" s="3" t="s">
        <v>22</v>
      </c>
      <c r="AO542" s="3" t="s">
        <v>22</v>
      </c>
      <c r="AP542" s="3" t="s">
        <v>22</v>
      </c>
      <c r="AQ542" s="4"/>
      <c r="AR542" s="3" t="s">
        <v>22</v>
      </c>
      <c r="AS542" s="36" t="s">
        <v>5137</v>
      </c>
      <c r="AT542" s="16" t="s">
        <v>5138</v>
      </c>
    </row>
    <row r="543">
      <c r="A543" s="3" t="s">
        <v>4655</v>
      </c>
      <c r="B543" s="147" t="str">
        <f> VLOOKUP($A543,datasets!$A:$B,2,0)</f>
        <v>Robson et al. 2018, Frontiers in Earth Science (5HRXBD8K)</v>
      </c>
      <c r="C543" s="4" t="str">
        <f t="shared" si="2"/>
        <v>5HRXBD8K.2.1</v>
      </c>
      <c r="D543" s="3" t="s">
        <v>4945</v>
      </c>
      <c r="E543" s="3" t="s">
        <v>4884</v>
      </c>
      <c r="F543" s="3" t="s">
        <v>4740</v>
      </c>
      <c r="G543" s="3" t="s">
        <v>22</v>
      </c>
      <c r="H543" s="3" t="s">
        <v>22</v>
      </c>
      <c r="I543" s="3" t="s">
        <v>22</v>
      </c>
      <c r="J543" s="3" t="s">
        <v>22</v>
      </c>
      <c r="K543" s="3" t="s">
        <v>22</v>
      </c>
      <c r="L543" s="3"/>
      <c r="M543" s="3">
        <v>75.0</v>
      </c>
      <c r="N543" s="3">
        <v>75.0</v>
      </c>
      <c r="O543" s="3" t="s">
        <v>22</v>
      </c>
      <c r="P543" s="3" t="s">
        <v>22</v>
      </c>
      <c r="Q543" s="3" t="s">
        <v>22</v>
      </c>
      <c r="R543" s="3" t="s">
        <v>22</v>
      </c>
      <c r="S543" s="3" t="s">
        <v>22</v>
      </c>
      <c r="T543" s="3"/>
      <c r="U543" s="3" t="s">
        <v>22</v>
      </c>
      <c r="V543" s="3" t="s">
        <v>22</v>
      </c>
      <c r="W543" s="3" t="s">
        <v>22</v>
      </c>
      <c r="X543" s="3" t="s">
        <v>22</v>
      </c>
      <c r="Y543" s="3" t="s">
        <v>22</v>
      </c>
      <c r="Z543" s="3" t="s">
        <v>22</v>
      </c>
      <c r="AA543" s="3"/>
      <c r="AB543" s="3" t="s">
        <v>4974</v>
      </c>
      <c r="AC543" s="3" t="s">
        <v>4797</v>
      </c>
      <c r="AD543" s="4"/>
      <c r="AE543" s="3" t="s">
        <v>4735</v>
      </c>
      <c r="AF543" s="3" t="s">
        <v>22</v>
      </c>
      <c r="AG543" s="3" t="s">
        <v>22</v>
      </c>
      <c r="AH543" s="3" t="s">
        <v>22</v>
      </c>
      <c r="AI543" s="3" t="s">
        <v>22</v>
      </c>
      <c r="AJ543" s="3" t="s">
        <v>22</v>
      </c>
      <c r="AK543" s="4"/>
      <c r="AL543" s="3" t="s">
        <v>22</v>
      </c>
      <c r="AM543" s="3" t="s">
        <v>22</v>
      </c>
      <c r="AN543" s="3">
        <v>20.8</v>
      </c>
      <c r="AO543" s="3" t="s">
        <v>22</v>
      </c>
      <c r="AP543" s="3" t="s">
        <v>22</v>
      </c>
      <c r="AQ543" s="4"/>
      <c r="AR543" s="3" t="s">
        <v>4736</v>
      </c>
      <c r="AS543" s="36" t="s">
        <v>5137</v>
      </c>
      <c r="AT543" s="3" t="s">
        <v>22</v>
      </c>
    </row>
    <row r="544">
      <c r="A544" s="3" t="s">
        <v>4655</v>
      </c>
      <c r="B544" s="147" t="str">
        <f> VLOOKUP($A544,datasets!$A:$B,2,0)</f>
        <v>Robson et al. 2018, Frontiers in Earth Science (5HRXBD8K)</v>
      </c>
      <c r="C544" s="4" t="str">
        <f t="shared" si="2"/>
        <v>5HRXBD8K.2.2</v>
      </c>
      <c r="D544" s="3" t="s">
        <v>4945</v>
      </c>
      <c r="E544" s="3" t="s">
        <v>4884</v>
      </c>
      <c r="F544" s="3" t="s">
        <v>4740</v>
      </c>
      <c r="G544" s="3" t="s">
        <v>22</v>
      </c>
      <c r="H544" s="3" t="s">
        <v>22</v>
      </c>
      <c r="I544" s="3" t="s">
        <v>22</v>
      </c>
      <c r="J544" s="3" t="s">
        <v>22</v>
      </c>
      <c r="K544" s="3" t="s">
        <v>22</v>
      </c>
      <c r="L544" s="3"/>
      <c r="M544" s="3">
        <v>75.0</v>
      </c>
      <c r="N544" s="3">
        <v>75.0</v>
      </c>
      <c r="O544" s="3" t="s">
        <v>22</v>
      </c>
      <c r="P544" s="3" t="s">
        <v>22</v>
      </c>
      <c r="Q544" s="3" t="s">
        <v>22</v>
      </c>
      <c r="R544" s="3" t="s">
        <v>22</v>
      </c>
      <c r="S544" s="3" t="s">
        <v>22</v>
      </c>
      <c r="T544" s="3"/>
      <c r="U544" s="3" t="s">
        <v>22</v>
      </c>
      <c r="V544" s="3" t="s">
        <v>22</v>
      </c>
      <c r="W544" s="3" t="s">
        <v>22</v>
      </c>
      <c r="X544" s="3" t="s">
        <v>22</v>
      </c>
      <c r="Y544" s="3" t="s">
        <v>22</v>
      </c>
      <c r="Z544" s="3" t="s">
        <v>22</v>
      </c>
      <c r="AA544" s="3"/>
      <c r="AB544" s="3" t="s">
        <v>4804</v>
      </c>
      <c r="AC544" s="3" t="s">
        <v>4806</v>
      </c>
      <c r="AD544" s="4"/>
      <c r="AE544" s="3" t="s">
        <v>4735</v>
      </c>
      <c r="AF544" s="3" t="s">
        <v>22</v>
      </c>
      <c r="AG544" s="3" t="s">
        <v>22</v>
      </c>
      <c r="AH544" s="3" t="s">
        <v>22</v>
      </c>
      <c r="AI544" s="3" t="s">
        <v>22</v>
      </c>
      <c r="AJ544" s="3" t="s">
        <v>22</v>
      </c>
      <c r="AK544" s="4"/>
      <c r="AL544" s="3" t="s">
        <v>22</v>
      </c>
      <c r="AM544" s="3" t="s">
        <v>22</v>
      </c>
      <c r="AN544" s="3">
        <v>41.4</v>
      </c>
      <c r="AO544" s="3" t="s">
        <v>22</v>
      </c>
      <c r="AP544" s="3" t="s">
        <v>22</v>
      </c>
      <c r="AQ544" s="4"/>
      <c r="AR544" s="3" t="s">
        <v>4736</v>
      </c>
      <c r="AS544" s="36" t="s">
        <v>5137</v>
      </c>
      <c r="AT544" s="3" t="s">
        <v>22</v>
      </c>
    </row>
    <row r="545">
      <c r="A545" s="3" t="s">
        <v>4655</v>
      </c>
      <c r="B545" s="147" t="str">
        <f> VLOOKUP($A545,datasets!$A:$B,2,0)</f>
        <v>Robson et al. 2018, Frontiers in Earth Science (5HRXBD8K)</v>
      </c>
      <c r="C545" s="4" t="str">
        <f t="shared" si="2"/>
        <v>5HRXBD8K.2.3</v>
      </c>
      <c r="D545" s="3" t="s">
        <v>4945</v>
      </c>
      <c r="E545" s="3" t="s">
        <v>4884</v>
      </c>
      <c r="F545" s="3" t="s">
        <v>4740</v>
      </c>
      <c r="G545" s="3" t="s">
        <v>22</v>
      </c>
      <c r="H545" s="3" t="s">
        <v>22</v>
      </c>
      <c r="I545" s="3" t="s">
        <v>22</v>
      </c>
      <c r="J545" s="3" t="s">
        <v>22</v>
      </c>
      <c r="K545" s="3" t="s">
        <v>22</v>
      </c>
      <c r="L545" s="3"/>
      <c r="M545" s="3">
        <v>75.0</v>
      </c>
      <c r="N545" s="3">
        <v>75.0</v>
      </c>
      <c r="O545" s="3" t="s">
        <v>22</v>
      </c>
      <c r="P545" s="3" t="s">
        <v>22</v>
      </c>
      <c r="Q545" s="3" t="s">
        <v>22</v>
      </c>
      <c r="R545" s="3" t="s">
        <v>22</v>
      </c>
      <c r="S545" s="3" t="s">
        <v>22</v>
      </c>
      <c r="T545" s="3"/>
      <c r="U545" s="3" t="s">
        <v>22</v>
      </c>
      <c r="V545" s="3" t="s">
        <v>22</v>
      </c>
      <c r="W545" s="3" t="s">
        <v>22</v>
      </c>
      <c r="X545" s="3" t="s">
        <v>22</v>
      </c>
      <c r="Y545" s="3" t="s">
        <v>22</v>
      </c>
      <c r="Z545" s="3" t="s">
        <v>22</v>
      </c>
      <c r="AA545" s="3"/>
      <c r="AB545" s="3" t="s">
        <v>5139</v>
      </c>
      <c r="AC545" s="3" t="s">
        <v>5140</v>
      </c>
      <c r="AD545" s="4"/>
      <c r="AE545" s="3" t="s">
        <v>4735</v>
      </c>
      <c r="AF545" s="3" t="s">
        <v>22</v>
      </c>
      <c r="AG545" s="3" t="s">
        <v>22</v>
      </c>
      <c r="AH545" s="3" t="s">
        <v>22</v>
      </c>
      <c r="AI545" s="3" t="s">
        <v>22</v>
      </c>
      <c r="AJ545" s="3" t="s">
        <v>22</v>
      </c>
      <c r="AK545" s="4"/>
      <c r="AL545" s="3" t="s">
        <v>22</v>
      </c>
      <c r="AM545" s="3" t="s">
        <v>22</v>
      </c>
      <c r="AN545" s="3">
        <v>23.9</v>
      </c>
      <c r="AO545" s="3" t="s">
        <v>22</v>
      </c>
      <c r="AP545" s="3" t="s">
        <v>22</v>
      </c>
      <c r="AQ545" s="4"/>
      <c r="AR545" s="3" t="s">
        <v>4736</v>
      </c>
      <c r="AS545" s="36" t="s">
        <v>5137</v>
      </c>
      <c r="AT545" s="3" t="s">
        <v>22</v>
      </c>
    </row>
    <row r="546">
      <c r="A546" s="3" t="s">
        <v>4362</v>
      </c>
      <c r="B546" s="147" t="str">
        <f> VLOOKUP($A546,datasets!$A:$B,2,0)</f>
        <v>Rocchini et al. 2012, Computers &amp; Geosciences (V4UW2P8U)</v>
      </c>
      <c r="C546" s="4" t="str">
        <f t="shared" si="2"/>
        <v>V4UW2P8U.1.1</v>
      </c>
      <c r="D546" s="3" t="s">
        <v>4756</v>
      </c>
      <c r="E546" s="3" t="s">
        <v>22</v>
      </c>
      <c r="F546" s="3" t="s">
        <v>22</v>
      </c>
      <c r="G546" s="3" t="s">
        <v>22</v>
      </c>
      <c r="H546" s="3" t="s">
        <v>22</v>
      </c>
      <c r="I546" s="3" t="s">
        <v>22</v>
      </c>
      <c r="J546" s="3" t="s">
        <v>22</v>
      </c>
      <c r="K546" s="3" t="s">
        <v>22</v>
      </c>
      <c r="L546" s="3"/>
      <c r="M546" s="3" t="s">
        <v>22</v>
      </c>
      <c r="N546" s="3" t="s">
        <v>22</v>
      </c>
      <c r="O546" s="3" t="s">
        <v>22</v>
      </c>
      <c r="P546" s="3" t="s">
        <v>22</v>
      </c>
      <c r="Q546" s="3">
        <v>9.1</v>
      </c>
      <c r="R546" s="3" t="s">
        <v>22</v>
      </c>
      <c r="S546" s="3" t="s">
        <v>22</v>
      </c>
      <c r="T546" s="3"/>
      <c r="U546" s="3" t="s">
        <v>22</v>
      </c>
      <c r="V546" s="3" t="s">
        <v>22</v>
      </c>
      <c r="W546" s="3" t="s">
        <v>22</v>
      </c>
      <c r="X546" s="3" t="s">
        <v>22</v>
      </c>
      <c r="Y546" s="3" t="s">
        <v>22</v>
      </c>
      <c r="Z546" s="3" t="s">
        <v>22</v>
      </c>
      <c r="AA546" s="4"/>
      <c r="AB546" s="3" t="s">
        <v>3766</v>
      </c>
      <c r="AC546" s="3" t="s">
        <v>3766</v>
      </c>
      <c r="AD546" s="4"/>
      <c r="AE546" s="3" t="s">
        <v>4740</v>
      </c>
      <c r="AF546" s="3" t="s">
        <v>22</v>
      </c>
      <c r="AG546" s="3" t="s">
        <v>22</v>
      </c>
      <c r="AH546" s="3" t="s">
        <v>22</v>
      </c>
      <c r="AI546" s="3" t="s">
        <v>22</v>
      </c>
      <c r="AJ546" s="3" t="s">
        <v>22</v>
      </c>
      <c r="AK546" s="4"/>
      <c r="AL546" s="3" t="s">
        <v>22</v>
      </c>
      <c r="AM546" s="3" t="s">
        <v>22</v>
      </c>
      <c r="AN546" s="3" t="s">
        <v>22</v>
      </c>
      <c r="AO546" s="3" t="s">
        <v>22</v>
      </c>
      <c r="AP546" s="3">
        <v>9.1</v>
      </c>
      <c r="AQ546" s="4"/>
      <c r="AR546" s="3" t="s">
        <v>4743</v>
      </c>
      <c r="AS546" s="3" t="s">
        <v>22</v>
      </c>
      <c r="AT546" s="3" t="s">
        <v>22</v>
      </c>
    </row>
    <row r="547">
      <c r="A547" s="3" t="s">
        <v>4656</v>
      </c>
      <c r="B547" s="147" t="str">
        <f> VLOOKUP($A547,datasets!$A:$B,2,0)</f>
        <v>Różycki et al. 2023, Remote Sensing (S9E8XY8R)</v>
      </c>
      <c r="C547" s="4" t="str">
        <f t="shared" si="2"/>
        <v>S9E8XY8R.1.1</v>
      </c>
      <c r="D547" s="3" t="s">
        <v>4945</v>
      </c>
      <c r="E547" s="3" t="s">
        <v>4745</v>
      </c>
      <c r="F547" s="3" t="s">
        <v>4740</v>
      </c>
      <c r="G547" s="3" t="s">
        <v>22</v>
      </c>
      <c r="H547" s="3" t="s">
        <v>22</v>
      </c>
      <c r="I547" s="3">
        <v>0.15</v>
      </c>
      <c r="J547" s="3" t="s">
        <v>22</v>
      </c>
      <c r="K547" s="3" t="s">
        <v>22</v>
      </c>
      <c r="L547" s="3"/>
      <c r="M547" s="3">
        <v>7.0</v>
      </c>
      <c r="N547" s="3">
        <v>7.0</v>
      </c>
      <c r="O547" s="3" t="s">
        <v>22</v>
      </c>
      <c r="P547" s="3" t="s">
        <v>22</v>
      </c>
      <c r="Q547" s="3" t="s">
        <v>22</v>
      </c>
      <c r="R547" s="3" t="s">
        <v>22</v>
      </c>
      <c r="S547" s="3">
        <v>1.0</v>
      </c>
      <c r="T547" s="3"/>
      <c r="U547" s="3">
        <v>2.0</v>
      </c>
      <c r="V547" s="3" t="s">
        <v>22</v>
      </c>
      <c r="W547" s="3" t="s">
        <v>22</v>
      </c>
      <c r="X547" s="3" t="s">
        <v>22</v>
      </c>
      <c r="Y547" s="3" t="s">
        <v>22</v>
      </c>
      <c r="Z547" s="3">
        <v>1.7</v>
      </c>
      <c r="AA547" s="4"/>
      <c r="AB547" s="3" t="s">
        <v>3766</v>
      </c>
      <c r="AC547" s="3" t="s">
        <v>3766</v>
      </c>
      <c r="AD547" s="4"/>
      <c r="AE547" s="3" t="s">
        <v>4740</v>
      </c>
      <c r="AF547" s="3" t="s">
        <v>22</v>
      </c>
      <c r="AG547" s="3" t="s">
        <v>22</v>
      </c>
      <c r="AH547" s="3" t="s">
        <v>22</v>
      </c>
      <c r="AI547" s="3" t="s">
        <v>22</v>
      </c>
      <c r="AJ547" s="3" t="s">
        <v>22</v>
      </c>
      <c r="AK547" s="4"/>
      <c r="AL547" s="3" t="s">
        <v>22</v>
      </c>
      <c r="AM547" s="3" t="s">
        <v>22</v>
      </c>
      <c r="AN547" s="3" t="s">
        <v>22</v>
      </c>
      <c r="AO547" s="3" t="s">
        <v>22</v>
      </c>
      <c r="AP547" s="3">
        <v>1.0</v>
      </c>
      <c r="AQ547" s="4"/>
      <c r="AR547" s="3" t="s">
        <v>4743</v>
      </c>
      <c r="AS547" s="3" t="s">
        <v>22</v>
      </c>
      <c r="AT547" s="16" t="s">
        <v>5141</v>
      </c>
    </row>
    <row r="548">
      <c r="A548" s="36" t="s">
        <v>4364</v>
      </c>
      <c r="B548" s="147" t="str">
        <f> VLOOKUP($A548,datasets!$A:$B,2,0)</f>
        <v>Salach 2017, ISPRS - International Archives of the Photogrammetry, Remote Sensing and Spatial Information Sciences (LJ848PGR)</v>
      </c>
      <c r="C548" s="4" t="str">
        <f t="shared" si="2"/>
        <v>LJ848PGR.1.1</v>
      </c>
      <c r="D548" s="3" t="s">
        <v>5104</v>
      </c>
      <c r="E548" s="3" t="s">
        <v>5104</v>
      </c>
      <c r="F548" s="3" t="s">
        <v>4740</v>
      </c>
      <c r="G548" s="3" t="s">
        <v>22</v>
      </c>
      <c r="H548" s="3" t="s">
        <v>22</v>
      </c>
      <c r="I548" s="3">
        <v>0.2</v>
      </c>
      <c r="J548" s="3">
        <v>0.1</v>
      </c>
      <c r="K548" s="3" t="s">
        <v>22</v>
      </c>
      <c r="L548" s="4"/>
      <c r="M548" s="3">
        <v>11.0</v>
      </c>
      <c r="N548" s="3">
        <v>11.0</v>
      </c>
      <c r="O548" s="3">
        <v>0.077</v>
      </c>
      <c r="P548" s="3">
        <v>0.106</v>
      </c>
      <c r="Q548" s="3">
        <v>0.13</v>
      </c>
      <c r="R548" s="3" t="s">
        <v>22</v>
      </c>
      <c r="S548" s="3" t="s">
        <v>22</v>
      </c>
      <c r="T548" s="4"/>
      <c r="U548" s="3">
        <v>10.0</v>
      </c>
      <c r="V548" s="3">
        <v>0.086</v>
      </c>
      <c r="W548" s="3">
        <v>0.063</v>
      </c>
      <c r="X548" s="3">
        <v>0.149</v>
      </c>
      <c r="Y548" s="3" t="s">
        <v>22</v>
      </c>
      <c r="Z548" s="3" t="s">
        <v>22</v>
      </c>
      <c r="AA548" s="4"/>
      <c r="AB548" s="3" t="s">
        <v>5142</v>
      </c>
      <c r="AC548" s="3" t="s">
        <v>4734</v>
      </c>
      <c r="AD548" s="167"/>
      <c r="AE548" s="167" t="s">
        <v>4735</v>
      </c>
      <c r="AF548" s="167" t="s">
        <v>22</v>
      </c>
      <c r="AG548" s="167" t="s">
        <v>22</v>
      </c>
      <c r="AH548" s="167" t="s">
        <v>22</v>
      </c>
      <c r="AI548" s="167" t="s">
        <v>22</v>
      </c>
      <c r="AJ548" s="167" t="s">
        <v>22</v>
      </c>
      <c r="AK548" s="4"/>
      <c r="AL548" s="3" t="s">
        <v>22</v>
      </c>
      <c r="AM548" s="3" t="s">
        <v>22</v>
      </c>
      <c r="AN548" s="3" t="s">
        <v>22</v>
      </c>
      <c r="AO548" s="3" t="s">
        <v>22</v>
      </c>
      <c r="AP548" s="3" t="s">
        <v>22</v>
      </c>
      <c r="AQ548" s="4"/>
      <c r="AR548" s="3" t="s">
        <v>22</v>
      </c>
      <c r="AS548" s="3" t="s">
        <v>22</v>
      </c>
      <c r="AT548" s="3" t="s">
        <v>22</v>
      </c>
    </row>
    <row r="549">
      <c r="A549" s="36" t="s">
        <v>4368</v>
      </c>
      <c r="B549" s="147" t="str">
        <f> VLOOKUP($A549,datasets!$A:$B,2,0)</f>
        <v>Salach 2017, ISPRS - International Archives of the Photogrammetry, Remote Sensing and Spatial Information Sciences (LJ848PGR)</v>
      </c>
      <c r="C549" s="4" t="str">
        <f t="shared" si="2"/>
        <v>LJ848PGR.2.1</v>
      </c>
      <c r="D549" s="3" t="s">
        <v>5104</v>
      </c>
      <c r="E549" s="3" t="s">
        <v>5104</v>
      </c>
      <c r="F549" s="3" t="s">
        <v>4740</v>
      </c>
      <c r="G549" s="3" t="s">
        <v>22</v>
      </c>
      <c r="H549" s="3" t="s">
        <v>22</v>
      </c>
      <c r="I549" s="3">
        <v>0.2</v>
      </c>
      <c r="J549" s="3">
        <v>0.1</v>
      </c>
      <c r="K549" s="3" t="s">
        <v>22</v>
      </c>
      <c r="L549" s="4"/>
      <c r="M549" s="3">
        <v>5.0</v>
      </c>
      <c r="N549" s="3">
        <v>5.0</v>
      </c>
      <c r="O549" s="3">
        <v>0.042</v>
      </c>
      <c r="P549" s="3">
        <v>0.04</v>
      </c>
      <c r="Q549" s="3">
        <v>0.038</v>
      </c>
      <c r="R549" s="3" t="s">
        <v>22</v>
      </c>
      <c r="S549" s="3" t="s">
        <v>22</v>
      </c>
      <c r="T549" s="4"/>
      <c r="U549" s="3">
        <v>16.0</v>
      </c>
      <c r="V549" s="3">
        <v>0.135</v>
      </c>
      <c r="W549" s="3">
        <v>0.151</v>
      </c>
      <c r="X549" s="3">
        <v>0.229</v>
      </c>
      <c r="Y549" s="3" t="s">
        <v>22</v>
      </c>
      <c r="Z549" s="3" t="s">
        <v>22</v>
      </c>
      <c r="AA549" s="4"/>
      <c r="AB549" s="3" t="s">
        <v>5142</v>
      </c>
      <c r="AC549" s="3" t="s">
        <v>4734</v>
      </c>
      <c r="AD549" s="167"/>
      <c r="AE549" s="167" t="s">
        <v>4735</v>
      </c>
      <c r="AF549" s="167" t="s">
        <v>22</v>
      </c>
      <c r="AG549" s="167" t="s">
        <v>22</v>
      </c>
      <c r="AH549" s="167" t="s">
        <v>22</v>
      </c>
      <c r="AI549" s="167" t="s">
        <v>22</v>
      </c>
      <c r="AJ549" s="167" t="s">
        <v>22</v>
      </c>
      <c r="AK549" s="4"/>
      <c r="AL549" s="3" t="s">
        <v>22</v>
      </c>
      <c r="AM549" s="3" t="s">
        <v>22</v>
      </c>
      <c r="AN549" s="3" t="s">
        <v>22</v>
      </c>
      <c r="AO549" s="3" t="s">
        <v>22</v>
      </c>
      <c r="AP549" s="3" t="s">
        <v>22</v>
      </c>
      <c r="AQ549" s="4"/>
      <c r="AR549" s="3" t="s">
        <v>22</v>
      </c>
      <c r="AS549" s="3" t="s">
        <v>22</v>
      </c>
      <c r="AT549" s="3" t="s">
        <v>22</v>
      </c>
    </row>
    <row r="550">
      <c r="A550" s="36" t="s">
        <v>4369</v>
      </c>
      <c r="B550" s="147" t="str">
        <f> VLOOKUP($A550,datasets!$A:$B,2,0)</f>
        <v>Salach 2017, ISPRS - International Archives of the Photogrammetry, Remote Sensing and Spatial Information Sciences (LJ848PGR)</v>
      </c>
      <c r="C550" s="4" t="str">
        <f t="shared" si="2"/>
        <v>LJ848PGR.3.1</v>
      </c>
      <c r="D550" s="3" t="s">
        <v>5104</v>
      </c>
      <c r="E550" s="3" t="s">
        <v>5104</v>
      </c>
      <c r="F550" s="3" t="s">
        <v>4740</v>
      </c>
      <c r="G550" s="3" t="s">
        <v>22</v>
      </c>
      <c r="H550" s="3" t="s">
        <v>22</v>
      </c>
      <c r="I550" s="3">
        <v>0.2</v>
      </c>
      <c r="J550" s="3">
        <v>0.1</v>
      </c>
      <c r="K550" s="3" t="s">
        <v>22</v>
      </c>
      <c r="L550" s="4"/>
      <c r="M550" s="3">
        <v>3.0</v>
      </c>
      <c r="N550" s="3">
        <v>3.0</v>
      </c>
      <c r="O550" s="3">
        <v>0.022</v>
      </c>
      <c r="P550" s="3">
        <v>0.041</v>
      </c>
      <c r="Q550" s="3">
        <v>0.011</v>
      </c>
      <c r="R550" s="3" t="s">
        <v>22</v>
      </c>
      <c r="S550" s="3" t="s">
        <v>22</v>
      </c>
      <c r="T550" s="4"/>
      <c r="U550" s="3">
        <v>18.0</v>
      </c>
      <c r="V550" s="3">
        <v>0.115</v>
      </c>
      <c r="W550" s="3">
        <v>0.09</v>
      </c>
      <c r="X550" s="3">
        <v>0.237</v>
      </c>
      <c r="Y550" s="3" t="s">
        <v>22</v>
      </c>
      <c r="Z550" s="3" t="s">
        <v>22</v>
      </c>
      <c r="AA550" s="4"/>
      <c r="AB550" s="3" t="s">
        <v>5142</v>
      </c>
      <c r="AC550" s="3" t="s">
        <v>4734</v>
      </c>
      <c r="AD550" s="167"/>
      <c r="AE550" s="167" t="s">
        <v>4735</v>
      </c>
      <c r="AF550" s="167" t="s">
        <v>22</v>
      </c>
      <c r="AG550" s="167" t="s">
        <v>22</v>
      </c>
      <c r="AH550" s="167" t="s">
        <v>22</v>
      </c>
      <c r="AI550" s="167" t="s">
        <v>22</v>
      </c>
      <c r="AJ550" s="167" t="s">
        <v>22</v>
      </c>
      <c r="AK550" s="4"/>
      <c r="AL550" s="3" t="s">
        <v>22</v>
      </c>
      <c r="AM550" s="3" t="s">
        <v>22</v>
      </c>
      <c r="AN550" s="3" t="s">
        <v>22</v>
      </c>
      <c r="AO550" s="3" t="s">
        <v>22</v>
      </c>
      <c r="AP550" s="3" t="s">
        <v>22</v>
      </c>
      <c r="AQ550" s="4"/>
      <c r="AR550" s="3" t="s">
        <v>22</v>
      </c>
      <c r="AS550" s="3" t="s">
        <v>22</v>
      </c>
      <c r="AT550" s="3" t="s">
        <v>22</v>
      </c>
    </row>
    <row r="551">
      <c r="A551" s="36" t="s">
        <v>4370</v>
      </c>
      <c r="B551" s="147" t="str">
        <f> VLOOKUP($A551,datasets!$A:$B,2,0)</f>
        <v>Salach 2017, ISPRS - International Archives of the Photogrammetry, Remote Sensing and Spatial Information Sciences (LJ848PGR)</v>
      </c>
      <c r="C551" s="4" t="str">
        <f t="shared" si="2"/>
        <v>LJ848PGR.4.1</v>
      </c>
      <c r="D551" s="3" t="s">
        <v>5104</v>
      </c>
      <c r="E551" s="3" t="s">
        <v>5104</v>
      </c>
      <c r="F551" s="3" t="s">
        <v>4740</v>
      </c>
      <c r="G551" s="3" t="s">
        <v>22</v>
      </c>
      <c r="H551" s="3" t="s">
        <v>22</v>
      </c>
      <c r="I551" s="3">
        <v>0.2</v>
      </c>
      <c r="J551" s="3">
        <v>0.1</v>
      </c>
      <c r="K551" s="3" t="s">
        <v>22</v>
      </c>
      <c r="L551" s="4"/>
      <c r="M551" s="3">
        <v>11.0</v>
      </c>
      <c r="N551" s="3">
        <v>11.0</v>
      </c>
      <c r="O551" s="3">
        <v>0.082</v>
      </c>
      <c r="P551" s="3">
        <v>0.092</v>
      </c>
      <c r="Q551" s="3">
        <v>0.131</v>
      </c>
      <c r="R551" s="3" t="s">
        <v>22</v>
      </c>
      <c r="S551" s="3" t="s">
        <v>22</v>
      </c>
      <c r="T551" s="4"/>
      <c r="U551" s="3">
        <v>10.0</v>
      </c>
      <c r="V551" s="3">
        <v>0.125</v>
      </c>
      <c r="W551" s="3">
        <v>0.095</v>
      </c>
      <c r="X551" s="3">
        <v>0.171</v>
      </c>
      <c r="Y551" s="3" t="s">
        <v>22</v>
      </c>
      <c r="Z551" s="3" t="s">
        <v>22</v>
      </c>
      <c r="AA551" s="4"/>
      <c r="AB551" s="3" t="s">
        <v>5142</v>
      </c>
      <c r="AC551" s="3" t="s">
        <v>4734</v>
      </c>
      <c r="AD551" s="167"/>
      <c r="AE551" s="167" t="s">
        <v>4735</v>
      </c>
      <c r="AF551" s="167" t="s">
        <v>22</v>
      </c>
      <c r="AG551" s="167" t="s">
        <v>22</v>
      </c>
      <c r="AH551" s="167" t="s">
        <v>22</v>
      </c>
      <c r="AI551" s="167" t="s">
        <v>22</v>
      </c>
      <c r="AJ551" s="167" t="s">
        <v>22</v>
      </c>
      <c r="AK551" s="4"/>
      <c r="AL551" s="3" t="s">
        <v>22</v>
      </c>
      <c r="AM551" s="3" t="s">
        <v>22</v>
      </c>
      <c r="AN551" s="3">
        <v>0.356</v>
      </c>
      <c r="AO551" s="3" t="s">
        <v>22</v>
      </c>
      <c r="AP551" s="3" t="s">
        <v>22</v>
      </c>
      <c r="AQ551" s="4"/>
      <c r="AR551" s="3" t="s">
        <v>4736</v>
      </c>
      <c r="AS551" s="3" t="s">
        <v>22</v>
      </c>
      <c r="AT551" s="3" t="s">
        <v>22</v>
      </c>
    </row>
    <row r="552">
      <c r="A552" s="36" t="s">
        <v>4371</v>
      </c>
      <c r="B552" s="147" t="str">
        <f> VLOOKUP($A552,datasets!$A:$B,2,0)</f>
        <v>Salach 2017, ISPRS - International Archives of the Photogrammetry, Remote Sensing and Spatial Information Sciences (LJ848PGR)</v>
      </c>
      <c r="C552" s="4" t="str">
        <f t="shared" si="2"/>
        <v>LJ848PGR.5.1</v>
      </c>
      <c r="D552" s="3" t="s">
        <v>5104</v>
      </c>
      <c r="E552" s="3" t="s">
        <v>5104</v>
      </c>
      <c r="F552" s="3" t="s">
        <v>4740</v>
      </c>
      <c r="G552" s="3" t="s">
        <v>22</v>
      </c>
      <c r="H552" s="3" t="s">
        <v>22</v>
      </c>
      <c r="I552" s="3">
        <v>0.2</v>
      </c>
      <c r="J552" s="3">
        <v>0.1</v>
      </c>
      <c r="K552" s="3" t="s">
        <v>22</v>
      </c>
      <c r="L552" s="4"/>
      <c r="M552" s="3">
        <v>5.0</v>
      </c>
      <c r="N552" s="3">
        <v>5.0</v>
      </c>
      <c r="O552" s="3">
        <v>0.083</v>
      </c>
      <c r="P552" s="3">
        <v>0.058</v>
      </c>
      <c r="Q552" s="3">
        <v>0.067</v>
      </c>
      <c r="R552" s="3" t="s">
        <v>22</v>
      </c>
      <c r="S552" s="3" t="s">
        <v>22</v>
      </c>
      <c r="T552" s="4"/>
      <c r="U552" s="3">
        <v>16.0</v>
      </c>
      <c r="V552" s="3">
        <v>0.156</v>
      </c>
      <c r="W552" s="3">
        <v>0.105</v>
      </c>
      <c r="X552" s="3">
        <v>0.188</v>
      </c>
      <c r="Y552" s="3" t="s">
        <v>22</v>
      </c>
      <c r="Z552" s="3" t="s">
        <v>22</v>
      </c>
      <c r="AA552" s="4"/>
      <c r="AB552" s="39" t="s">
        <v>5142</v>
      </c>
      <c r="AC552" s="33" t="s">
        <v>4734</v>
      </c>
      <c r="AD552" s="182"/>
      <c r="AE552" s="182" t="s">
        <v>4735</v>
      </c>
      <c r="AF552" s="183" t="s">
        <v>22</v>
      </c>
      <c r="AG552" s="183" t="s">
        <v>22</v>
      </c>
      <c r="AH552" s="183" t="s">
        <v>22</v>
      </c>
      <c r="AI552" s="183" t="s">
        <v>22</v>
      </c>
      <c r="AJ552" s="183" t="s">
        <v>22</v>
      </c>
      <c r="AK552" s="4"/>
      <c r="AL552" s="3" t="s">
        <v>22</v>
      </c>
      <c r="AM552" s="3" t="s">
        <v>22</v>
      </c>
      <c r="AN552" s="3" t="s">
        <v>22</v>
      </c>
      <c r="AO552" s="3" t="s">
        <v>22</v>
      </c>
      <c r="AP552" s="3" t="s">
        <v>22</v>
      </c>
      <c r="AQ552" s="4"/>
      <c r="AR552" s="3" t="s">
        <v>22</v>
      </c>
      <c r="AS552" s="3" t="s">
        <v>22</v>
      </c>
      <c r="AT552" s="3" t="s">
        <v>22</v>
      </c>
    </row>
    <row r="553">
      <c r="A553" s="36" t="s">
        <v>4372</v>
      </c>
      <c r="B553" s="147" t="str">
        <f> VLOOKUP($A553,datasets!$A:$B,2,0)</f>
        <v>Salach 2017, ISPRS - International Archives of the Photogrammetry, Remote Sensing and Spatial Information Sciences (LJ848PGR)</v>
      </c>
      <c r="C553" s="4" t="str">
        <f t="shared" si="2"/>
        <v>LJ848PGR.6.1</v>
      </c>
      <c r="D553" s="3" t="s">
        <v>5104</v>
      </c>
      <c r="E553" s="3" t="s">
        <v>5104</v>
      </c>
      <c r="F553" s="3" t="s">
        <v>4740</v>
      </c>
      <c r="G553" s="3" t="s">
        <v>22</v>
      </c>
      <c r="H553" s="3" t="s">
        <v>22</v>
      </c>
      <c r="I553" s="3">
        <v>0.2</v>
      </c>
      <c r="J553" s="3">
        <v>0.1</v>
      </c>
      <c r="K553" s="3" t="s">
        <v>22</v>
      </c>
      <c r="L553" s="4"/>
      <c r="M553" s="3">
        <v>3.0</v>
      </c>
      <c r="N553" s="3">
        <v>3.0</v>
      </c>
      <c r="O553" s="3">
        <v>0.086</v>
      </c>
      <c r="P553" s="3">
        <v>0.052</v>
      </c>
      <c r="Q553" s="3">
        <v>0.008</v>
      </c>
      <c r="R553" s="3" t="s">
        <v>22</v>
      </c>
      <c r="S553" s="3" t="s">
        <v>22</v>
      </c>
      <c r="T553" s="4"/>
      <c r="U553" s="3">
        <v>18.0</v>
      </c>
      <c r="V553" s="3">
        <v>0.166</v>
      </c>
      <c r="W553" s="3">
        <v>0.097</v>
      </c>
      <c r="X553" s="3">
        <v>0.358</v>
      </c>
      <c r="Y553" s="3" t="s">
        <v>22</v>
      </c>
      <c r="Z553" s="3" t="s">
        <v>22</v>
      </c>
      <c r="AA553" s="4"/>
      <c r="AB553" s="39" t="s">
        <v>5142</v>
      </c>
      <c r="AC553" s="33" t="s">
        <v>4734</v>
      </c>
      <c r="AD553" s="182"/>
      <c r="AE553" s="182" t="s">
        <v>4735</v>
      </c>
      <c r="AF553" s="183" t="s">
        <v>22</v>
      </c>
      <c r="AG553" s="183" t="s">
        <v>22</v>
      </c>
      <c r="AH553" s="183" t="s">
        <v>22</v>
      </c>
      <c r="AI553" s="183" t="s">
        <v>22</v>
      </c>
      <c r="AJ553" s="183" t="s">
        <v>22</v>
      </c>
      <c r="AK553" s="4"/>
      <c r="AL553" s="3" t="s">
        <v>22</v>
      </c>
      <c r="AM553" s="3" t="s">
        <v>22</v>
      </c>
      <c r="AN553" s="3">
        <v>0.564</v>
      </c>
      <c r="AO553" s="3" t="s">
        <v>22</v>
      </c>
      <c r="AP553" s="3" t="s">
        <v>22</v>
      </c>
      <c r="AQ553" s="4"/>
      <c r="AR553" s="3" t="s">
        <v>4736</v>
      </c>
      <c r="AS553" s="3" t="s">
        <v>22</v>
      </c>
      <c r="AT553" s="3" t="s">
        <v>22</v>
      </c>
    </row>
    <row r="554">
      <c r="A554" s="36" t="s">
        <v>4373</v>
      </c>
      <c r="B554" s="147" t="str">
        <f> VLOOKUP($A554,datasets!$A:$B,2,0)</f>
        <v>Salach 2017, ISPRS - International Archives of the Photogrammetry, Remote Sensing and Spatial Information Sciences (LJ848PGR)</v>
      </c>
      <c r="C554" s="4" t="str">
        <f t="shared" si="2"/>
        <v>LJ848PGR.7.1</v>
      </c>
      <c r="D554" s="3" t="s">
        <v>5104</v>
      </c>
      <c r="E554" s="3" t="s">
        <v>5104</v>
      </c>
      <c r="F554" s="3" t="s">
        <v>4740</v>
      </c>
      <c r="G554" s="3" t="s">
        <v>22</v>
      </c>
      <c r="H554" s="3" t="s">
        <v>22</v>
      </c>
      <c r="I554" s="3">
        <v>0.2</v>
      </c>
      <c r="J554" s="3">
        <v>0.1</v>
      </c>
      <c r="K554" s="3" t="s">
        <v>22</v>
      </c>
      <c r="L554" s="4"/>
      <c r="M554" s="3">
        <v>11.0</v>
      </c>
      <c r="N554" s="3">
        <v>11.0</v>
      </c>
      <c r="O554" s="3">
        <v>0.2</v>
      </c>
      <c r="P554" s="3">
        <v>0.143</v>
      </c>
      <c r="Q554" s="3">
        <v>0.138</v>
      </c>
      <c r="R554" s="3" t="s">
        <v>22</v>
      </c>
      <c r="S554" s="3" t="s">
        <v>22</v>
      </c>
      <c r="T554" s="4"/>
      <c r="U554" s="3">
        <v>10.0</v>
      </c>
      <c r="V554" s="3">
        <v>0.2</v>
      </c>
      <c r="W554" s="3">
        <v>0.181</v>
      </c>
      <c r="X554" s="3">
        <v>0.347</v>
      </c>
      <c r="Y554" s="3" t="s">
        <v>22</v>
      </c>
      <c r="Z554" s="3" t="s">
        <v>22</v>
      </c>
      <c r="AA554" s="4"/>
      <c r="AB554" s="39" t="s">
        <v>5142</v>
      </c>
      <c r="AC554" s="33" t="s">
        <v>4734</v>
      </c>
      <c r="AD554" s="182"/>
      <c r="AE554" s="182" t="s">
        <v>4735</v>
      </c>
      <c r="AF554" s="183" t="s">
        <v>22</v>
      </c>
      <c r="AG554" s="183" t="s">
        <v>22</v>
      </c>
      <c r="AH554" s="183" t="s">
        <v>22</v>
      </c>
      <c r="AI554" s="183" t="s">
        <v>22</v>
      </c>
      <c r="AJ554" s="183" t="s">
        <v>22</v>
      </c>
      <c r="AK554" s="4"/>
      <c r="AL554" s="3" t="s">
        <v>22</v>
      </c>
      <c r="AM554" s="3" t="s">
        <v>22</v>
      </c>
      <c r="AN554" s="3">
        <v>0.514</v>
      </c>
      <c r="AO554" s="3" t="s">
        <v>22</v>
      </c>
      <c r="AP554" s="3" t="s">
        <v>22</v>
      </c>
      <c r="AQ554" s="4"/>
      <c r="AR554" s="3" t="s">
        <v>4736</v>
      </c>
      <c r="AS554" s="3" t="s">
        <v>22</v>
      </c>
      <c r="AT554" s="3" t="s">
        <v>22</v>
      </c>
    </row>
    <row r="555">
      <c r="A555" s="36" t="s">
        <v>4374</v>
      </c>
      <c r="B555" s="147" t="str">
        <f> VLOOKUP($A555,datasets!$A:$B,2,0)</f>
        <v>Salach 2017, ISPRS - International Archives of the Photogrammetry, Remote Sensing and Spatial Information Sciences (LJ848PGR)</v>
      </c>
      <c r="C555" s="4" t="str">
        <f t="shared" si="2"/>
        <v>LJ848PGR.8.1</v>
      </c>
      <c r="D555" s="3" t="s">
        <v>5104</v>
      </c>
      <c r="E555" s="3" t="s">
        <v>5104</v>
      </c>
      <c r="F555" s="3" t="s">
        <v>4740</v>
      </c>
      <c r="G555" s="3" t="s">
        <v>22</v>
      </c>
      <c r="H555" s="3" t="s">
        <v>22</v>
      </c>
      <c r="I555" s="3">
        <v>0.2</v>
      </c>
      <c r="J555" s="3">
        <v>0.1</v>
      </c>
      <c r="K555" s="3" t="s">
        <v>22</v>
      </c>
      <c r="L555" s="4"/>
      <c r="M555" s="3">
        <v>5.0</v>
      </c>
      <c r="N555" s="3">
        <v>5.0</v>
      </c>
      <c r="O555" s="3">
        <v>0.158</v>
      </c>
      <c r="P555" s="3">
        <v>0.08</v>
      </c>
      <c r="Q555" s="3">
        <v>0.177</v>
      </c>
      <c r="R555" s="3" t="s">
        <v>22</v>
      </c>
      <c r="S555" s="3" t="s">
        <v>22</v>
      </c>
      <c r="T555" s="4"/>
      <c r="U555" s="3">
        <v>16.0</v>
      </c>
      <c r="V555" s="3">
        <v>0.201</v>
      </c>
      <c r="W555" s="3">
        <v>0.135</v>
      </c>
      <c r="X555" s="3">
        <v>0.595</v>
      </c>
      <c r="Y555" s="3" t="s">
        <v>22</v>
      </c>
      <c r="Z555" s="3" t="s">
        <v>22</v>
      </c>
      <c r="AA555" s="4"/>
      <c r="AB555" s="39" t="s">
        <v>5142</v>
      </c>
      <c r="AC555" s="33" t="s">
        <v>4734</v>
      </c>
      <c r="AD555" s="182"/>
      <c r="AE555" s="182" t="s">
        <v>4735</v>
      </c>
      <c r="AF555" s="183" t="s">
        <v>22</v>
      </c>
      <c r="AG555" s="183" t="s">
        <v>22</v>
      </c>
      <c r="AH555" s="183" t="s">
        <v>22</v>
      </c>
      <c r="AI555" s="183" t="s">
        <v>22</v>
      </c>
      <c r="AJ555" s="183" t="s">
        <v>22</v>
      </c>
      <c r="AK555" s="4"/>
      <c r="AL555" s="3" t="s">
        <v>22</v>
      </c>
      <c r="AM555" s="3" t="s">
        <v>22</v>
      </c>
      <c r="AN555" s="3" t="s">
        <v>22</v>
      </c>
      <c r="AO555" s="3" t="s">
        <v>22</v>
      </c>
      <c r="AP555" s="3" t="s">
        <v>22</v>
      </c>
      <c r="AQ555" s="4"/>
      <c r="AR555" s="3" t="s">
        <v>22</v>
      </c>
      <c r="AS555" s="3" t="s">
        <v>22</v>
      </c>
      <c r="AT555" s="3" t="s">
        <v>22</v>
      </c>
    </row>
    <row r="556">
      <c r="A556" s="20" t="s">
        <v>4375</v>
      </c>
      <c r="B556" s="147" t="str">
        <f> VLOOKUP($A556,datasets!$A:$B,2,0)</f>
        <v>Salach 2017, ISPRS - International Archives of the Photogrammetry, Remote Sensing and Spatial Information Sciences (LJ848PGR)</v>
      </c>
      <c r="C556" s="4" t="str">
        <f t="shared" si="2"/>
        <v>LJ848PGR.9.1</v>
      </c>
      <c r="D556" s="3" t="s">
        <v>5104</v>
      </c>
      <c r="E556" s="3" t="s">
        <v>5104</v>
      </c>
      <c r="F556" s="3" t="s">
        <v>4740</v>
      </c>
      <c r="G556" s="3" t="s">
        <v>22</v>
      </c>
      <c r="H556" s="3" t="s">
        <v>22</v>
      </c>
      <c r="I556" s="3">
        <v>0.2</v>
      </c>
      <c r="J556" s="3">
        <v>0.1</v>
      </c>
      <c r="K556" s="3" t="s">
        <v>22</v>
      </c>
      <c r="L556" s="4"/>
      <c r="M556" s="3">
        <v>3.0</v>
      </c>
      <c r="N556" s="3">
        <v>3.0</v>
      </c>
      <c r="O556" s="3">
        <v>0.147</v>
      </c>
      <c r="P556" s="3">
        <v>0.105</v>
      </c>
      <c r="Q556" s="3">
        <v>0.01</v>
      </c>
      <c r="R556" s="3" t="s">
        <v>22</v>
      </c>
      <c r="S556" s="3" t="s">
        <v>22</v>
      </c>
      <c r="T556" s="4"/>
      <c r="U556" s="3">
        <v>18.0</v>
      </c>
      <c r="V556" s="3">
        <v>0.308</v>
      </c>
      <c r="W556" s="3">
        <v>0.406</v>
      </c>
      <c r="X556" s="3">
        <v>1.21</v>
      </c>
      <c r="Y556" s="3" t="s">
        <v>22</v>
      </c>
      <c r="Z556" s="3" t="s">
        <v>22</v>
      </c>
      <c r="AA556" s="4"/>
      <c r="AB556" s="39" t="s">
        <v>5142</v>
      </c>
      <c r="AC556" s="33" t="s">
        <v>4734</v>
      </c>
      <c r="AD556" s="182"/>
      <c r="AE556" s="182" t="s">
        <v>4735</v>
      </c>
      <c r="AF556" s="183" t="s">
        <v>22</v>
      </c>
      <c r="AG556" s="183" t="s">
        <v>22</v>
      </c>
      <c r="AH556" s="183" t="s">
        <v>22</v>
      </c>
      <c r="AI556" s="183" t="s">
        <v>22</v>
      </c>
      <c r="AJ556" s="183" t="s">
        <v>22</v>
      </c>
      <c r="AK556" s="4"/>
      <c r="AL556" s="3" t="s">
        <v>22</v>
      </c>
      <c r="AM556" s="3" t="s">
        <v>22</v>
      </c>
      <c r="AN556" s="3">
        <v>0.912</v>
      </c>
      <c r="AO556" s="3" t="s">
        <v>22</v>
      </c>
      <c r="AP556" s="3" t="s">
        <v>22</v>
      </c>
      <c r="AQ556" s="4"/>
      <c r="AR556" s="3" t="s">
        <v>4736</v>
      </c>
      <c r="AS556" s="3" t="s">
        <v>22</v>
      </c>
      <c r="AT556" s="3" t="s">
        <v>22</v>
      </c>
    </row>
    <row r="557">
      <c r="A557" s="20" t="s">
        <v>4376</v>
      </c>
      <c r="B557" s="147" t="str">
        <f> VLOOKUP($A557,datasets!$A:$B,2,0)</f>
        <v>Salach 2017, ISPRS - International Archives of the Photogrammetry, Remote Sensing and Spatial Information Sciences (LJ848PGR)</v>
      </c>
      <c r="C557" s="4" t="str">
        <f t="shared" si="2"/>
        <v>LJ848PGR.10.1</v>
      </c>
      <c r="D557" s="3" t="s">
        <v>5104</v>
      </c>
      <c r="E557" s="3" t="s">
        <v>5104</v>
      </c>
      <c r="F557" s="3" t="s">
        <v>4740</v>
      </c>
      <c r="G557" s="3" t="s">
        <v>22</v>
      </c>
      <c r="H557" s="3" t="s">
        <v>22</v>
      </c>
      <c r="I557" s="3">
        <v>0.2</v>
      </c>
      <c r="J557" s="3">
        <v>0.1</v>
      </c>
      <c r="K557" s="3" t="s">
        <v>22</v>
      </c>
      <c r="L557" s="4"/>
      <c r="M557" s="3">
        <v>11.0</v>
      </c>
      <c r="N557" s="3">
        <v>11.0</v>
      </c>
      <c r="O557" s="3">
        <v>0.057</v>
      </c>
      <c r="P557" s="3">
        <v>0.072</v>
      </c>
      <c r="Q557" s="3">
        <v>0.086</v>
      </c>
      <c r="R557" s="3" t="s">
        <v>22</v>
      </c>
      <c r="S557" s="3" t="s">
        <v>22</v>
      </c>
      <c r="T557" s="4"/>
      <c r="U557" s="3">
        <v>10.0</v>
      </c>
      <c r="V557" s="3">
        <v>0.124</v>
      </c>
      <c r="W557" s="3">
        <v>0.072</v>
      </c>
      <c r="X557" s="3">
        <v>0.183</v>
      </c>
      <c r="Y557" s="3" t="s">
        <v>22</v>
      </c>
      <c r="Z557" s="3" t="s">
        <v>22</v>
      </c>
      <c r="AA557" s="4"/>
      <c r="AB557" s="39" t="s">
        <v>5142</v>
      </c>
      <c r="AC557" s="33" t="s">
        <v>4734</v>
      </c>
      <c r="AD557" s="182"/>
      <c r="AE557" s="182" t="s">
        <v>4735</v>
      </c>
      <c r="AF557" s="183" t="s">
        <v>22</v>
      </c>
      <c r="AG557" s="183" t="s">
        <v>22</v>
      </c>
      <c r="AH557" s="183" t="s">
        <v>22</v>
      </c>
      <c r="AI557" s="183" t="s">
        <v>22</v>
      </c>
      <c r="AJ557" s="183" t="s">
        <v>22</v>
      </c>
      <c r="AK557" s="4"/>
      <c r="AL557" s="3" t="s">
        <v>22</v>
      </c>
      <c r="AM557" s="3" t="s">
        <v>22</v>
      </c>
      <c r="AN557" s="3">
        <v>0.619</v>
      </c>
      <c r="AO557" s="3" t="s">
        <v>22</v>
      </c>
      <c r="AP557" s="3" t="s">
        <v>22</v>
      </c>
      <c r="AQ557" s="4"/>
      <c r="AR557" s="3" t="s">
        <v>4736</v>
      </c>
      <c r="AS557" s="3" t="s">
        <v>22</v>
      </c>
      <c r="AT557" s="3" t="s">
        <v>22</v>
      </c>
    </row>
    <row r="558">
      <c r="A558" s="4" t="s">
        <v>4378</v>
      </c>
      <c r="B558" s="147" t="str">
        <f> VLOOKUP($A558,datasets!$A:$B,2,0)</f>
        <v>Salach 2017, ISPRS - International Archives of the Photogrammetry, Remote Sensing and Spatial Information Sciences (LJ848PGR)</v>
      </c>
      <c r="C558" s="4" t="str">
        <f t="shared" si="2"/>
        <v>LJ848PGR.11.1</v>
      </c>
      <c r="D558" s="3" t="s">
        <v>5104</v>
      </c>
      <c r="E558" s="3" t="s">
        <v>5104</v>
      </c>
      <c r="F558" s="3" t="s">
        <v>4740</v>
      </c>
      <c r="G558" s="3" t="s">
        <v>22</v>
      </c>
      <c r="H558" s="3" t="s">
        <v>22</v>
      </c>
      <c r="I558" s="3">
        <v>0.2</v>
      </c>
      <c r="J558" s="3">
        <v>0.1</v>
      </c>
      <c r="K558" s="3" t="s">
        <v>22</v>
      </c>
      <c r="L558" s="4"/>
      <c r="M558" s="3">
        <v>5.0</v>
      </c>
      <c r="N558" s="3">
        <v>5.0</v>
      </c>
      <c r="O558" s="3">
        <v>0.032</v>
      </c>
      <c r="P558" s="3">
        <v>0.03</v>
      </c>
      <c r="Q558" s="3">
        <v>0.066</v>
      </c>
      <c r="R558" s="3" t="s">
        <v>22</v>
      </c>
      <c r="S558" s="3" t="s">
        <v>22</v>
      </c>
      <c r="T558" s="4"/>
      <c r="U558" s="3">
        <v>16.0</v>
      </c>
      <c r="V558" s="3">
        <v>0.161</v>
      </c>
      <c r="W558" s="3">
        <v>0.127</v>
      </c>
      <c r="X558" s="3">
        <v>0.298</v>
      </c>
      <c r="Y558" s="3" t="s">
        <v>22</v>
      </c>
      <c r="Z558" s="3" t="s">
        <v>22</v>
      </c>
      <c r="AA558" s="4"/>
      <c r="AB558" s="39" t="s">
        <v>5142</v>
      </c>
      <c r="AC558" s="33" t="s">
        <v>4734</v>
      </c>
      <c r="AD558" s="182"/>
      <c r="AE558" s="182" t="s">
        <v>4735</v>
      </c>
      <c r="AF558" s="183" t="s">
        <v>22</v>
      </c>
      <c r="AG558" s="183" t="s">
        <v>22</v>
      </c>
      <c r="AH558" s="183" t="s">
        <v>22</v>
      </c>
      <c r="AI558" s="183" t="s">
        <v>22</v>
      </c>
      <c r="AJ558" s="183" t="s">
        <v>22</v>
      </c>
      <c r="AK558" s="4"/>
      <c r="AL558" s="3" t="s">
        <v>22</v>
      </c>
      <c r="AM558" s="3" t="s">
        <v>22</v>
      </c>
      <c r="AN558" s="3" t="s">
        <v>22</v>
      </c>
      <c r="AO558" s="3" t="s">
        <v>22</v>
      </c>
      <c r="AP558" s="3" t="s">
        <v>22</v>
      </c>
      <c r="AQ558" s="4"/>
      <c r="AR558" s="3" t="s">
        <v>22</v>
      </c>
      <c r="AS558" s="3" t="s">
        <v>22</v>
      </c>
      <c r="AT558" s="3" t="s">
        <v>22</v>
      </c>
    </row>
    <row r="559">
      <c r="A559" s="4" t="s">
        <v>4379</v>
      </c>
      <c r="B559" s="147" t="str">
        <f> VLOOKUP($A559,datasets!$A:$B,2,0)</f>
        <v>Salach 2017, ISPRS - International Archives of the Photogrammetry, Remote Sensing and Spatial Information Sciences (LJ848PGR)</v>
      </c>
      <c r="C559" s="4" t="str">
        <f t="shared" si="2"/>
        <v>LJ848PGR.12.1</v>
      </c>
      <c r="D559" s="3" t="s">
        <v>5104</v>
      </c>
      <c r="E559" s="3" t="s">
        <v>5104</v>
      </c>
      <c r="F559" s="3" t="s">
        <v>4740</v>
      </c>
      <c r="G559" s="3" t="s">
        <v>22</v>
      </c>
      <c r="H559" s="3" t="s">
        <v>22</v>
      </c>
      <c r="I559" s="3">
        <v>0.2</v>
      </c>
      <c r="J559" s="3">
        <v>0.1</v>
      </c>
      <c r="K559" s="3" t="s">
        <v>22</v>
      </c>
      <c r="L559" s="4"/>
      <c r="M559" s="3">
        <v>3.0</v>
      </c>
      <c r="N559" s="3">
        <v>3.0</v>
      </c>
      <c r="O559" s="3">
        <v>0.001</v>
      </c>
      <c r="P559" s="3">
        <v>0.001</v>
      </c>
      <c r="Q559" s="3">
        <v>0.001</v>
      </c>
      <c r="R559" s="3" t="s">
        <v>22</v>
      </c>
      <c r="S559" s="3" t="s">
        <v>22</v>
      </c>
      <c r="T559" s="4"/>
      <c r="U559" s="3">
        <v>18.0</v>
      </c>
      <c r="V559" s="3">
        <v>0.164</v>
      </c>
      <c r="W559" s="3">
        <v>0.109</v>
      </c>
      <c r="X559" s="3">
        <v>0.212</v>
      </c>
      <c r="Y559" s="3" t="s">
        <v>22</v>
      </c>
      <c r="Z559" s="3" t="s">
        <v>22</v>
      </c>
      <c r="AA559" s="4"/>
      <c r="AB559" s="36" t="s">
        <v>5142</v>
      </c>
      <c r="AC559" s="33" t="s">
        <v>4734</v>
      </c>
      <c r="AD559" s="182"/>
      <c r="AE559" s="182" t="s">
        <v>4735</v>
      </c>
      <c r="AF559" s="183" t="s">
        <v>22</v>
      </c>
      <c r="AG559" s="183" t="s">
        <v>22</v>
      </c>
      <c r="AH559" s="183" t="s">
        <v>22</v>
      </c>
      <c r="AI559" s="183" t="s">
        <v>22</v>
      </c>
      <c r="AJ559" s="183" t="s">
        <v>22</v>
      </c>
      <c r="AK559" s="4"/>
      <c r="AL559" s="3" t="s">
        <v>22</v>
      </c>
      <c r="AM559" s="3" t="s">
        <v>22</v>
      </c>
      <c r="AN559" s="3">
        <v>1.121</v>
      </c>
      <c r="AO559" s="3" t="s">
        <v>22</v>
      </c>
      <c r="AP559" s="3" t="s">
        <v>22</v>
      </c>
      <c r="AQ559" s="4"/>
      <c r="AR559" s="3" t="s">
        <v>4736</v>
      </c>
      <c r="AS559" s="3" t="s">
        <v>22</v>
      </c>
      <c r="AT559" s="3" t="s">
        <v>22</v>
      </c>
    </row>
    <row r="560">
      <c r="A560" s="4" t="s">
        <v>4380</v>
      </c>
      <c r="B560" s="147" t="str">
        <f> VLOOKUP($A560,datasets!$A:$B,2,0)</f>
        <v>Salach 2017, ISPRS - International Archives of the Photogrammetry, Remote Sensing and Spatial Information Sciences (LJ848PGR)</v>
      </c>
      <c r="C560" s="4" t="str">
        <f t="shared" si="2"/>
        <v>LJ848PGR.13.1</v>
      </c>
      <c r="D560" s="3" t="s">
        <v>5104</v>
      </c>
      <c r="E560" s="3" t="s">
        <v>5104</v>
      </c>
      <c r="F560" s="3" t="s">
        <v>4740</v>
      </c>
      <c r="G560" s="3" t="s">
        <v>22</v>
      </c>
      <c r="H560" s="3" t="s">
        <v>22</v>
      </c>
      <c r="I560" s="3">
        <v>0.2</v>
      </c>
      <c r="J560" s="3">
        <v>0.1</v>
      </c>
      <c r="K560" s="3" t="s">
        <v>22</v>
      </c>
      <c r="L560" s="4"/>
      <c r="M560" s="3">
        <v>11.0</v>
      </c>
      <c r="N560" s="3">
        <v>11.0</v>
      </c>
      <c r="O560" s="3">
        <v>0.067</v>
      </c>
      <c r="P560" s="3">
        <v>0.083</v>
      </c>
      <c r="Q560" s="3">
        <v>0.082</v>
      </c>
      <c r="R560" s="3" t="s">
        <v>22</v>
      </c>
      <c r="S560" s="3" t="s">
        <v>22</v>
      </c>
      <c r="T560" s="4"/>
      <c r="U560" s="3">
        <v>10.0</v>
      </c>
      <c r="V560" s="3">
        <v>0.149</v>
      </c>
      <c r="W560" s="3">
        <v>0.067</v>
      </c>
      <c r="X560" s="3">
        <v>0.255</v>
      </c>
      <c r="Y560" s="3" t="s">
        <v>22</v>
      </c>
      <c r="Z560" s="3" t="s">
        <v>22</v>
      </c>
      <c r="AA560" s="4"/>
      <c r="AB560" s="36" t="s">
        <v>5142</v>
      </c>
      <c r="AC560" s="33" t="s">
        <v>4734</v>
      </c>
      <c r="AD560" s="182"/>
      <c r="AE560" s="182" t="s">
        <v>4735</v>
      </c>
      <c r="AF560" s="183" t="s">
        <v>22</v>
      </c>
      <c r="AG560" s="183" t="s">
        <v>22</v>
      </c>
      <c r="AH560" s="183" t="s">
        <v>22</v>
      </c>
      <c r="AI560" s="183" t="s">
        <v>22</v>
      </c>
      <c r="AJ560" s="183" t="s">
        <v>22</v>
      </c>
      <c r="AK560" s="4"/>
      <c r="AL560" s="3" t="s">
        <v>22</v>
      </c>
      <c r="AM560" s="3" t="s">
        <v>22</v>
      </c>
      <c r="AN560" s="3">
        <v>0.843</v>
      </c>
      <c r="AO560" s="3" t="s">
        <v>22</v>
      </c>
      <c r="AP560" s="3" t="s">
        <v>22</v>
      </c>
      <c r="AQ560" s="4"/>
      <c r="AR560" s="3" t="s">
        <v>4736</v>
      </c>
      <c r="AS560" s="3" t="s">
        <v>22</v>
      </c>
      <c r="AT560" s="3" t="s">
        <v>22</v>
      </c>
    </row>
    <row r="561">
      <c r="A561" s="4" t="s">
        <v>4381</v>
      </c>
      <c r="B561" s="147" t="str">
        <f> VLOOKUP($A561,datasets!$A:$B,2,0)</f>
        <v>Salach 2017, ISPRS - International Archives of the Photogrammetry, Remote Sensing and Spatial Information Sciences (LJ848PGR)</v>
      </c>
      <c r="C561" s="4" t="str">
        <f t="shared" si="2"/>
        <v>LJ848PGR.14.1</v>
      </c>
      <c r="D561" s="3" t="s">
        <v>5104</v>
      </c>
      <c r="E561" s="3" t="s">
        <v>5104</v>
      </c>
      <c r="F561" s="3" t="s">
        <v>4740</v>
      </c>
      <c r="G561" s="3" t="s">
        <v>22</v>
      </c>
      <c r="H561" s="3" t="s">
        <v>22</v>
      </c>
      <c r="I561" s="3">
        <v>0.2</v>
      </c>
      <c r="J561" s="3">
        <v>0.1</v>
      </c>
      <c r="K561" s="3" t="s">
        <v>22</v>
      </c>
      <c r="L561" s="4"/>
      <c r="M561" s="3">
        <v>5.0</v>
      </c>
      <c r="N561" s="3">
        <v>5.0</v>
      </c>
      <c r="O561" s="3">
        <v>0.026</v>
      </c>
      <c r="P561" s="3">
        <v>0.027</v>
      </c>
      <c r="Q561" s="3">
        <v>0.062</v>
      </c>
      <c r="R561" s="3" t="s">
        <v>22</v>
      </c>
      <c r="S561" s="3" t="s">
        <v>22</v>
      </c>
      <c r="T561" s="4"/>
      <c r="U561" s="3">
        <v>16.0</v>
      </c>
      <c r="V561" s="3">
        <v>0.171</v>
      </c>
      <c r="W561" s="3">
        <v>0.137</v>
      </c>
      <c r="X561" s="3">
        <v>0.289</v>
      </c>
      <c r="Y561" s="3" t="s">
        <v>22</v>
      </c>
      <c r="Z561" s="3" t="s">
        <v>22</v>
      </c>
      <c r="AA561" s="4"/>
      <c r="AB561" s="36" t="s">
        <v>5142</v>
      </c>
      <c r="AC561" s="33" t="s">
        <v>4734</v>
      </c>
      <c r="AD561" s="182"/>
      <c r="AE561" s="182" t="s">
        <v>4735</v>
      </c>
      <c r="AF561" s="183" t="s">
        <v>22</v>
      </c>
      <c r="AG561" s="183" t="s">
        <v>22</v>
      </c>
      <c r="AH561" s="183" t="s">
        <v>22</v>
      </c>
      <c r="AI561" s="183" t="s">
        <v>22</v>
      </c>
      <c r="AJ561" s="183" t="s">
        <v>22</v>
      </c>
      <c r="AK561" s="4"/>
      <c r="AL561" s="3" t="s">
        <v>22</v>
      </c>
      <c r="AM561" s="3" t="s">
        <v>22</v>
      </c>
      <c r="AN561" s="3" t="s">
        <v>22</v>
      </c>
      <c r="AO561" s="3" t="s">
        <v>22</v>
      </c>
      <c r="AP561" s="3" t="s">
        <v>22</v>
      </c>
      <c r="AQ561" s="4"/>
      <c r="AR561" s="3" t="s">
        <v>22</v>
      </c>
      <c r="AS561" s="3" t="s">
        <v>22</v>
      </c>
      <c r="AT561" s="3" t="s">
        <v>22</v>
      </c>
    </row>
    <row r="562">
      <c r="A562" s="4" t="s">
        <v>4382</v>
      </c>
      <c r="B562" s="147" t="str">
        <f> VLOOKUP($A562,datasets!$A:$B,2,0)</f>
        <v>Salach 2017, ISPRS - International Archives of the Photogrammetry, Remote Sensing and Spatial Information Sciences (LJ848PGR)</v>
      </c>
      <c r="C562" s="4" t="str">
        <f t="shared" si="2"/>
        <v>LJ848PGR.15.1</v>
      </c>
      <c r="D562" s="3" t="s">
        <v>5104</v>
      </c>
      <c r="E562" s="3" t="s">
        <v>5104</v>
      </c>
      <c r="F562" s="3" t="s">
        <v>4740</v>
      </c>
      <c r="G562" s="3" t="s">
        <v>22</v>
      </c>
      <c r="H562" s="3" t="s">
        <v>22</v>
      </c>
      <c r="I562" s="3">
        <v>0.2</v>
      </c>
      <c r="J562" s="3">
        <v>0.1</v>
      </c>
      <c r="K562" s="3" t="s">
        <v>22</v>
      </c>
      <c r="L562" s="4"/>
      <c r="M562" s="3">
        <v>3.0</v>
      </c>
      <c r="N562" s="3">
        <v>3.0</v>
      </c>
      <c r="O562" s="3">
        <v>0.002</v>
      </c>
      <c r="P562" s="3">
        <v>0.001</v>
      </c>
      <c r="Q562" s="3">
        <v>0.001</v>
      </c>
      <c r="R562" s="3" t="s">
        <v>22</v>
      </c>
      <c r="S562" s="3" t="s">
        <v>22</v>
      </c>
      <c r="T562" s="4"/>
      <c r="U562" s="3">
        <v>18.0</v>
      </c>
      <c r="V562" s="3">
        <v>0.135</v>
      </c>
      <c r="W562" s="3">
        <v>0.239</v>
      </c>
      <c r="X562" s="3">
        <v>0.618</v>
      </c>
      <c r="Y562" s="3" t="s">
        <v>22</v>
      </c>
      <c r="Z562" s="3" t="s">
        <v>22</v>
      </c>
      <c r="AA562" s="4"/>
      <c r="AB562" s="36" t="s">
        <v>5142</v>
      </c>
      <c r="AC562" s="33" t="s">
        <v>4734</v>
      </c>
      <c r="AD562" s="182"/>
      <c r="AE562" s="182" t="s">
        <v>4735</v>
      </c>
      <c r="AF562" s="183" t="s">
        <v>22</v>
      </c>
      <c r="AG562" s="183" t="s">
        <v>22</v>
      </c>
      <c r="AH562" s="183" t="s">
        <v>22</v>
      </c>
      <c r="AI562" s="183" t="s">
        <v>22</v>
      </c>
      <c r="AJ562" s="183" t="s">
        <v>22</v>
      </c>
      <c r="AK562" s="4"/>
      <c r="AL562" s="3" t="s">
        <v>22</v>
      </c>
      <c r="AM562" s="3" t="s">
        <v>22</v>
      </c>
      <c r="AN562" s="3">
        <v>4.84</v>
      </c>
      <c r="AO562" s="3" t="s">
        <v>22</v>
      </c>
      <c r="AP562" s="3" t="s">
        <v>22</v>
      </c>
      <c r="AQ562" s="4"/>
      <c r="AR562" s="3" t="s">
        <v>4736</v>
      </c>
      <c r="AS562" s="3" t="s">
        <v>22</v>
      </c>
      <c r="AT562" s="3" t="s">
        <v>22</v>
      </c>
    </row>
    <row r="563">
      <c r="A563" s="3" t="s">
        <v>4383</v>
      </c>
      <c r="B563" s="147" t="str">
        <f> VLOOKUP($A563,datasets!$A:$B,2,0)</f>
        <v>Schiefer and Gilbert 2007, Geomorphology (UZ4K7DVA)</v>
      </c>
      <c r="C563" s="4" t="str">
        <f t="shared" si="2"/>
        <v>UZ4K7DVA.1.1</v>
      </c>
      <c r="D563" s="3" t="s">
        <v>4739</v>
      </c>
      <c r="E563" s="3" t="s">
        <v>4739</v>
      </c>
      <c r="F563" s="3" t="s">
        <v>4740</v>
      </c>
      <c r="G563" s="3" t="s">
        <v>22</v>
      </c>
      <c r="H563" s="3" t="s">
        <v>22</v>
      </c>
      <c r="I563" s="3" t="s">
        <v>22</v>
      </c>
      <c r="J563" s="3" t="s">
        <v>22</v>
      </c>
      <c r="K563" s="3">
        <v>0.1</v>
      </c>
      <c r="L563" s="4"/>
      <c r="M563" s="3">
        <v>9.0</v>
      </c>
      <c r="N563" s="3">
        <v>9.0</v>
      </c>
      <c r="O563" s="3" t="s">
        <v>22</v>
      </c>
      <c r="P563" s="3" t="s">
        <v>22</v>
      </c>
      <c r="Q563" s="3" t="s">
        <v>22</v>
      </c>
      <c r="R563" s="3" t="s">
        <v>22</v>
      </c>
      <c r="S563" s="3">
        <v>1.6</v>
      </c>
      <c r="T563" s="4"/>
      <c r="U563" s="3" t="s">
        <v>22</v>
      </c>
      <c r="V563" s="3" t="s">
        <v>22</v>
      </c>
      <c r="W563" s="3" t="s">
        <v>22</v>
      </c>
      <c r="X563" s="3" t="s">
        <v>22</v>
      </c>
      <c r="Y563" s="3" t="s">
        <v>22</v>
      </c>
      <c r="Z563" s="3" t="s">
        <v>22</v>
      </c>
      <c r="AA563" s="4"/>
      <c r="AB563" s="3" t="s">
        <v>5143</v>
      </c>
      <c r="AC563" s="3" t="s">
        <v>4782</v>
      </c>
      <c r="AD563" s="4"/>
      <c r="AE563" s="182" t="s">
        <v>4735</v>
      </c>
      <c r="AF563" s="183" t="s">
        <v>22</v>
      </c>
      <c r="AG563" s="183" t="s">
        <v>22</v>
      </c>
      <c r="AH563" s="183" t="s">
        <v>22</v>
      </c>
      <c r="AI563" s="183" t="s">
        <v>22</v>
      </c>
      <c r="AJ563" s="183" t="s">
        <v>22</v>
      </c>
      <c r="AK563" s="4"/>
      <c r="AL563" s="3" t="s">
        <v>22</v>
      </c>
      <c r="AM563" s="3" t="s">
        <v>22</v>
      </c>
      <c r="AN563" s="3">
        <v>1.42</v>
      </c>
      <c r="AO563" s="3" t="s">
        <v>22</v>
      </c>
      <c r="AP563" s="3" t="s">
        <v>22</v>
      </c>
      <c r="AQ563" s="4"/>
      <c r="AR563" s="3" t="s">
        <v>4743</v>
      </c>
      <c r="AS563" s="3" t="s">
        <v>5144</v>
      </c>
      <c r="AT563" s="3" t="s">
        <v>5145</v>
      </c>
    </row>
    <row r="564">
      <c r="A564" s="3" t="s">
        <v>4388</v>
      </c>
      <c r="B564" s="147" t="str">
        <f> VLOOKUP($A564,datasets!$A:$B,2,0)</f>
        <v>Schiefer and Gilbert 2007, Geomorphology (UZ4K7DVA)</v>
      </c>
      <c r="C564" s="4" t="str">
        <f t="shared" si="2"/>
        <v>UZ4K7DVA.2.1</v>
      </c>
      <c r="D564" s="3" t="s">
        <v>4739</v>
      </c>
      <c r="E564" s="3" t="s">
        <v>4739</v>
      </c>
      <c r="F564" s="3" t="s">
        <v>4740</v>
      </c>
      <c r="G564" s="3" t="s">
        <v>22</v>
      </c>
      <c r="H564" s="3" t="s">
        <v>22</v>
      </c>
      <c r="I564" s="3" t="s">
        <v>22</v>
      </c>
      <c r="J564" s="3" t="s">
        <v>22</v>
      </c>
      <c r="K564" s="3">
        <v>0.1</v>
      </c>
      <c r="L564" s="4"/>
      <c r="M564" s="3">
        <v>9.0</v>
      </c>
      <c r="N564" s="3">
        <v>9.0</v>
      </c>
      <c r="O564" s="3" t="s">
        <v>22</v>
      </c>
      <c r="P564" s="3" t="s">
        <v>22</v>
      </c>
      <c r="Q564" s="3" t="s">
        <v>22</v>
      </c>
      <c r="R564" s="3" t="s">
        <v>22</v>
      </c>
      <c r="S564" s="3">
        <v>0.8</v>
      </c>
      <c r="T564" s="4"/>
      <c r="U564" s="3" t="s">
        <v>22</v>
      </c>
      <c r="V564" s="3" t="s">
        <v>22</v>
      </c>
      <c r="W564" s="3" t="s">
        <v>22</v>
      </c>
      <c r="X564" s="3" t="s">
        <v>22</v>
      </c>
      <c r="Y564" s="3" t="s">
        <v>22</v>
      </c>
      <c r="Z564" s="3" t="s">
        <v>22</v>
      </c>
      <c r="AA564" s="4"/>
      <c r="AB564" s="3" t="s">
        <v>5143</v>
      </c>
      <c r="AC564" s="3" t="s">
        <v>4782</v>
      </c>
      <c r="AD564" s="4"/>
      <c r="AE564" s="182" t="s">
        <v>4735</v>
      </c>
      <c r="AF564" s="183" t="s">
        <v>22</v>
      </c>
      <c r="AG564" s="183" t="s">
        <v>22</v>
      </c>
      <c r="AH564" s="183" t="s">
        <v>22</v>
      </c>
      <c r="AI564" s="183" t="s">
        <v>22</v>
      </c>
      <c r="AJ564" s="183" t="s">
        <v>22</v>
      </c>
      <c r="AK564" s="4"/>
      <c r="AL564" s="3" t="s">
        <v>22</v>
      </c>
      <c r="AM564" s="3" t="s">
        <v>22</v>
      </c>
      <c r="AN564" s="3">
        <v>0.61</v>
      </c>
      <c r="AO564" s="3" t="s">
        <v>22</v>
      </c>
      <c r="AP564" s="3" t="s">
        <v>22</v>
      </c>
      <c r="AQ564" s="4"/>
      <c r="AR564" s="3" t="s">
        <v>4743</v>
      </c>
      <c r="AS564" s="3" t="s">
        <v>5144</v>
      </c>
      <c r="AT564" s="3" t="s">
        <v>5145</v>
      </c>
    </row>
    <row r="565">
      <c r="A565" s="3" t="s">
        <v>4389</v>
      </c>
      <c r="B565" s="147" t="str">
        <f> VLOOKUP($A565,datasets!$A:$B,2,0)</f>
        <v>Schiefer and Gilbert 2007, Geomorphology (UZ4K7DVA)</v>
      </c>
      <c r="C565" s="4" t="str">
        <f t="shared" si="2"/>
        <v>UZ4K7DVA.3.1</v>
      </c>
      <c r="D565" s="3" t="s">
        <v>4739</v>
      </c>
      <c r="E565" s="3" t="s">
        <v>4739</v>
      </c>
      <c r="F565" s="3" t="s">
        <v>4740</v>
      </c>
      <c r="G565" s="3" t="s">
        <v>22</v>
      </c>
      <c r="H565" s="3" t="s">
        <v>22</v>
      </c>
      <c r="I565" s="3" t="s">
        <v>22</v>
      </c>
      <c r="J565" s="3" t="s">
        <v>22</v>
      </c>
      <c r="K565" s="3">
        <v>0.1</v>
      </c>
      <c r="L565" s="4"/>
      <c r="M565" s="3">
        <v>9.0</v>
      </c>
      <c r="N565" s="3">
        <v>9.0</v>
      </c>
      <c r="O565" s="3" t="s">
        <v>22</v>
      </c>
      <c r="P565" s="3" t="s">
        <v>22</v>
      </c>
      <c r="Q565" s="3" t="s">
        <v>22</v>
      </c>
      <c r="R565" s="3" t="s">
        <v>22</v>
      </c>
      <c r="S565" s="3">
        <v>0.6</v>
      </c>
      <c r="T565" s="4"/>
      <c r="U565" s="3" t="s">
        <v>22</v>
      </c>
      <c r="V565" s="3" t="s">
        <v>22</v>
      </c>
      <c r="W565" s="3" t="s">
        <v>22</v>
      </c>
      <c r="X565" s="3" t="s">
        <v>22</v>
      </c>
      <c r="Y565" s="3" t="s">
        <v>22</v>
      </c>
      <c r="Z565" s="3" t="s">
        <v>22</v>
      </c>
      <c r="AA565" s="4"/>
      <c r="AB565" s="3" t="s">
        <v>5143</v>
      </c>
      <c r="AC565" s="3" t="s">
        <v>4782</v>
      </c>
      <c r="AD565" s="4"/>
      <c r="AE565" s="182" t="s">
        <v>4735</v>
      </c>
      <c r="AF565" s="183" t="s">
        <v>22</v>
      </c>
      <c r="AG565" s="183" t="s">
        <v>22</v>
      </c>
      <c r="AH565" s="183" t="s">
        <v>22</v>
      </c>
      <c r="AI565" s="183" t="s">
        <v>22</v>
      </c>
      <c r="AJ565" s="183" t="s">
        <v>22</v>
      </c>
      <c r="AK565" s="4"/>
      <c r="AL565" s="3" t="s">
        <v>22</v>
      </c>
      <c r="AM565" s="3" t="s">
        <v>22</v>
      </c>
      <c r="AN565" s="3">
        <v>0.49</v>
      </c>
      <c r="AO565" s="3" t="s">
        <v>22</v>
      </c>
      <c r="AP565" s="3" t="s">
        <v>22</v>
      </c>
      <c r="AQ565" s="4"/>
      <c r="AR565" s="3" t="s">
        <v>4743</v>
      </c>
      <c r="AS565" s="3" t="s">
        <v>5144</v>
      </c>
      <c r="AT565" s="3" t="s">
        <v>5145</v>
      </c>
    </row>
    <row r="566">
      <c r="A566" s="16" t="s">
        <v>4390</v>
      </c>
      <c r="B566" s="147" t="str">
        <f> VLOOKUP($A566,datasets!$A:$B,2,0)</f>
        <v>Schiefer and Gilbert 2007, Geomorphology (UZ4K7DVA)</v>
      </c>
      <c r="C566" s="4" t="str">
        <f t="shared" si="2"/>
        <v>UZ4K7DVA.4.1</v>
      </c>
      <c r="D566" s="3" t="s">
        <v>4739</v>
      </c>
      <c r="E566" s="3" t="s">
        <v>4739</v>
      </c>
      <c r="F566" s="3" t="s">
        <v>4740</v>
      </c>
      <c r="G566" s="3" t="s">
        <v>22</v>
      </c>
      <c r="H566" s="3" t="s">
        <v>22</v>
      </c>
      <c r="I566" s="3" t="s">
        <v>22</v>
      </c>
      <c r="J566" s="3" t="s">
        <v>22</v>
      </c>
      <c r="K566" s="3">
        <v>0.1</v>
      </c>
      <c r="M566" s="3">
        <v>9.0</v>
      </c>
      <c r="N566" s="3">
        <v>9.0</v>
      </c>
      <c r="O566" s="3" t="s">
        <v>22</v>
      </c>
      <c r="P566" s="3" t="s">
        <v>22</v>
      </c>
      <c r="Q566" s="3" t="s">
        <v>22</v>
      </c>
      <c r="R566" s="3" t="s">
        <v>22</v>
      </c>
      <c r="S566" s="3">
        <v>0.7</v>
      </c>
      <c r="U566" s="3" t="s">
        <v>22</v>
      </c>
      <c r="V566" s="3" t="s">
        <v>22</v>
      </c>
      <c r="W566" s="3" t="s">
        <v>22</v>
      </c>
      <c r="X566" s="3" t="s">
        <v>22</v>
      </c>
      <c r="Y566" s="3" t="s">
        <v>22</v>
      </c>
      <c r="Z566" s="3" t="s">
        <v>22</v>
      </c>
      <c r="AB566" s="3" t="s">
        <v>5143</v>
      </c>
      <c r="AC566" s="3" t="s">
        <v>4782</v>
      </c>
      <c r="AE566" s="182" t="s">
        <v>4735</v>
      </c>
      <c r="AF566" s="183" t="s">
        <v>22</v>
      </c>
      <c r="AG566" s="183" t="s">
        <v>22</v>
      </c>
      <c r="AH566" s="183" t="s">
        <v>22</v>
      </c>
      <c r="AI566" s="183" t="s">
        <v>22</v>
      </c>
      <c r="AJ566" s="183" t="s">
        <v>22</v>
      </c>
      <c r="AL566" s="3" t="s">
        <v>22</v>
      </c>
      <c r="AM566" s="3" t="s">
        <v>22</v>
      </c>
      <c r="AN566" s="16">
        <v>0.82</v>
      </c>
      <c r="AO566" s="3" t="s">
        <v>22</v>
      </c>
      <c r="AP566" s="3" t="s">
        <v>22</v>
      </c>
      <c r="AR566" s="3" t="s">
        <v>4743</v>
      </c>
      <c r="AS566" s="3" t="s">
        <v>5144</v>
      </c>
      <c r="AT566" s="3" t="s">
        <v>5145</v>
      </c>
    </row>
    <row r="567">
      <c r="A567" s="16" t="s">
        <v>4391</v>
      </c>
      <c r="B567" s="147" t="str">
        <f> VLOOKUP($A567,datasets!$A:$B,2,0)</f>
        <v>Schiefer and Gilbert 2007, Geomorphology (UZ4K7DVA)</v>
      </c>
      <c r="C567" s="4" t="str">
        <f t="shared" si="2"/>
        <v>UZ4K7DVA.5.1</v>
      </c>
      <c r="D567" s="3" t="s">
        <v>4739</v>
      </c>
      <c r="E567" s="3" t="s">
        <v>4739</v>
      </c>
      <c r="F567" s="3" t="s">
        <v>4740</v>
      </c>
      <c r="G567" s="3" t="s">
        <v>22</v>
      </c>
      <c r="H567" s="3" t="s">
        <v>22</v>
      </c>
      <c r="I567" s="3" t="s">
        <v>22</v>
      </c>
      <c r="J567" s="3" t="s">
        <v>22</v>
      </c>
      <c r="K567" s="3">
        <v>0.1</v>
      </c>
      <c r="M567" s="3">
        <v>9.0</v>
      </c>
      <c r="N567" s="3">
        <v>9.0</v>
      </c>
      <c r="O567" s="3" t="s">
        <v>22</v>
      </c>
      <c r="P567" s="3" t="s">
        <v>22</v>
      </c>
      <c r="Q567" s="3" t="s">
        <v>22</v>
      </c>
      <c r="R567" s="3" t="s">
        <v>22</v>
      </c>
      <c r="S567" s="3">
        <v>0.4</v>
      </c>
      <c r="U567" s="3" t="s">
        <v>22</v>
      </c>
      <c r="V567" s="3" t="s">
        <v>22</v>
      </c>
      <c r="W567" s="3" t="s">
        <v>22</v>
      </c>
      <c r="X567" s="3" t="s">
        <v>22</v>
      </c>
      <c r="Y567" s="3" t="s">
        <v>22</v>
      </c>
      <c r="Z567" s="3" t="s">
        <v>22</v>
      </c>
      <c r="AB567" s="3" t="s">
        <v>5143</v>
      </c>
      <c r="AC567" s="3" t="s">
        <v>4782</v>
      </c>
      <c r="AE567" s="182" t="s">
        <v>4735</v>
      </c>
      <c r="AF567" s="183" t="s">
        <v>22</v>
      </c>
      <c r="AG567" s="183" t="s">
        <v>22</v>
      </c>
      <c r="AH567" s="183" t="s">
        <v>22</v>
      </c>
      <c r="AI567" s="183" t="s">
        <v>22</v>
      </c>
      <c r="AJ567" s="183" t="s">
        <v>22</v>
      </c>
      <c r="AL567" s="3" t="s">
        <v>22</v>
      </c>
      <c r="AM567" s="3" t="s">
        <v>22</v>
      </c>
      <c r="AN567" s="16">
        <v>0.52</v>
      </c>
      <c r="AO567" s="3" t="s">
        <v>22</v>
      </c>
      <c r="AP567" s="3" t="s">
        <v>22</v>
      </c>
      <c r="AR567" s="3" t="s">
        <v>4743</v>
      </c>
      <c r="AS567" s="3" t="s">
        <v>5144</v>
      </c>
      <c r="AT567" s="3" t="s">
        <v>5145</v>
      </c>
    </row>
    <row r="568">
      <c r="A568" s="16" t="s">
        <v>4392</v>
      </c>
      <c r="B568" s="147" t="str">
        <f> VLOOKUP($A568,datasets!$A:$B,2,0)</f>
        <v>Schiefer and Gilbert 2007, Geomorphology (UZ4K7DVA)</v>
      </c>
      <c r="C568" s="4" t="str">
        <f t="shared" si="2"/>
        <v>UZ4K7DVA.6.1</v>
      </c>
      <c r="D568" s="3" t="s">
        <v>4739</v>
      </c>
      <c r="E568" s="3" t="s">
        <v>4739</v>
      </c>
      <c r="F568" s="3" t="s">
        <v>4740</v>
      </c>
      <c r="G568" s="3" t="s">
        <v>22</v>
      </c>
      <c r="H568" s="3" t="s">
        <v>22</v>
      </c>
      <c r="I568" s="3" t="s">
        <v>22</v>
      </c>
      <c r="J568" s="3" t="s">
        <v>22</v>
      </c>
      <c r="K568" s="3">
        <v>0.1</v>
      </c>
      <c r="M568" s="3">
        <v>9.0</v>
      </c>
      <c r="N568" s="3">
        <v>9.0</v>
      </c>
      <c r="O568" s="3" t="s">
        <v>22</v>
      </c>
      <c r="P568" s="3" t="s">
        <v>22</v>
      </c>
      <c r="Q568" s="3" t="s">
        <v>22</v>
      </c>
      <c r="R568" s="3" t="s">
        <v>22</v>
      </c>
      <c r="S568" s="3">
        <v>0.8</v>
      </c>
      <c r="U568" s="3" t="s">
        <v>22</v>
      </c>
      <c r="V568" s="3" t="s">
        <v>22</v>
      </c>
      <c r="W568" s="3" t="s">
        <v>22</v>
      </c>
      <c r="X568" s="3" t="s">
        <v>22</v>
      </c>
      <c r="Y568" s="3" t="s">
        <v>22</v>
      </c>
      <c r="Z568" s="3" t="s">
        <v>22</v>
      </c>
      <c r="AB568" s="3" t="s">
        <v>5143</v>
      </c>
      <c r="AC568" s="3" t="s">
        <v>4782</v>
      </c>
      <c r="AE568" s="182" t="s">
        <v>4735</v>
      </c>
      <c r="AF568" s="183" t="s">
        <v>22</v>
      </c>
      <c r="AG568" s="183" t="s">
        <v>22</v>
      </c>
      <c r="AH568" s="183" t="s">
        <v>22</v>
      </c>
      <c r="AI568" s="183" t="s">
        <v>22</v>
      </c>
      <c r="AJ568" s="183" t="s">
        <v>22</v>
      </c>
      <c r="AL568" s="3" t="s">
        <v>22</v>
      </c>
      <c r="AM568" s="3" t="s">
        <v>22</v>
      </c>
      <c r="AN568" s="16">
        <v>0.65</v>
      </c>
      <c r="AO568" s="3" t="s">
        <v>22</v>
      </c>
      <c r="AP568" s="3" t="s">
        <v>22</v>
      </c>
      <c r="AR568" s="3" t="s">
        <v>4743</v>
      </c>
      <c r="AS568" s="3" t="s">
        <v>5144</v>
      </c>
      <c r="AT568" s="3" t="s">
        <v>5145</v>
      </c>
    </row>
    <row r="569">
      <c r="A569" s="16" t="s">
        <v>4393</v>
      </c>
      <c r="B569" s="147" t="str">
        <f> VLOOKUP($A569,datasets!$A:$B,2,0)</f>
        <v>Schiefer and Gilbert 2007, Geomorphology (UZ4K7DVA)</v>
      </c>
      <c r="C569" s="4" t="str">
        <f t="shared" si="2"/>
        <v>UZ4K7DVA.7.1</v>
      </c>
      <c r="D569" s="3" t="s">
        <v>4739</v>
      </c>
      <c r="E569" s="3" t="s">
        <v>4739</v>
      </c>
      <c r="F569" s="3" t="s">
        <v>4740</v>
      </c>
      <c r="G569" s="3" t="s">
        <v>22</v>
      </c>
      <c r="H569" s="3" t="s">
        <v>22</v>
      </c>
      <c r="I569" s="3" t="s">
        <v>22</v>
      </c>
      <c r="J569" s="3" t="s">
        <v>22</v>
      </c>
      <c r="K569" s="3">
        <v>0.1</v>
      </c>
      <c r="M569" s="3">
        <v>9.0</v>
      </c>
      <c r="N569" s="3">
        <v>9.0</v>
      </c>
      <c r="O569" s="3" t="s">
        <v>22</v>
      </c>
      <c r="P569" s="3" t="s">
        <v>22</v>
      </c>
      <c r="Q569" s="3" t="s">
        <v>22</v>
      </c>
      <c r="R569" s="3" t="s">
        <v>22</v>
      </c>
      <c r="S569" s="3">
        <v>1.6</v>
      </c>
      <c r="U569" s="3" t="s">
        <v>22</v>
      </c>
      <c r="V569" s="3" t="s">
        <v>22</v>
      </c>
      <c r="W569" s="3" t="s">
        <v>22</v>
      </c>
      <c r="X569" s="3" t="s">
        <v>22</v>
      </c>
      <c r="Y569" s="3" t="s">
        <v>22</v>
      </c>
      <c r="Z569" s="3" t="s">
        <v>22</v>
      </c>
      <c r="AB569" s="3" t="s">
        <v>5143</v>
      </c>
      <c r="AC569" s="3" t="s">
        <v>4782</v>
      </c>
      <c r="AE569" s="182" t="s">
        <v>4735</v>
      </c>
      <c r="AF569" s="183" t="s">
        <v>22</v>
      </c>
      <c r="AG569" s="183" t="s">
        <v>22</v>
      </c>
      <c r="AH569" s="183" t="s">
        <v>22</v>
      </c>
      <c r="AI569" s="183" t="s">
        <v>22</v>
      </c>
      <c r="AJ569" s="183" t="s">
        <v>22</v>
      </c>
      <c r="AL569" s="3" t="s">
        <v>22</v>
      </c>
      <c r="AM569" s="3" t="s">
        <v>22</v>
      </c>
      <c r="AN569" s="16">
        <v>1.42</v>
      </c>
      <c r="AO569" s="3" t="s">
        <v>22</v>
      </c>
      <c r="AP569" s="3" t="s">
        <v>22</v>
      </c>
      <c r="AR569" s="3" t="s">
        <v>4743</v>
      </c>
      <c r="AS569" s="3" t="s">
        <v>5144</v>
      </c>
      <c r="AT569" s="3" t="s">
        <v>5145</v>
      </c>
    </row>
    <row r="570">
      <c r="A570" s="16" t="s">
        <v>4394</v>
      </c>
      <c r="B570" s="147" t="str">
        <f> VLOOKUP($A570,datasets!$A:$B,2,0)</f>
        <v>Schiefer and Gilbert 2007, Geomorphology (UZ4K7DVA)</v>
      </c>
      <c r="C570" s="4" t="str">
        <f t="shared" si="2"/>
        <v>UZ4K7DVA.8.1</v>
      </c>
      <c r="D570" s="3" t="s">
        <v>4739</v>
      </c>
      <c r="E570" s="3" t="s">
        <v>4739</v>
      </c>
      <c r="F570" s="3" t="s">
        <v>4740</v>
      </c>
      <c r="G570" s="3" t="s">
        <v>22</v>
      </c>
      <c r="H570" s="3" t="s">
        <v>22</v>
      </c>
      <c r="I570" s="3" t="s">
        <v>22</v>
      </c>
      <c r="J570" s="3" t="s">
        <v>22</v>
      </c>
      <c r="K570" s="3">
        <v>0.1</v>
      </c>
      <c r="M570" s="3">
        <v>9.0</v>
      </c>
      <c r="N570" s="3">
        <v>9.0</v>
      </c>
      <c r="O570" s="3" t="s">
        <v>22</v>
      </c>
      <c r="P570" s="3" t="s">
        <v>22</v>
      </c>
      <c r="Q570" s="3" t="s">
        <v>22</v>
      </c>
      <c r="R570" s="3" t="s">
        <v>22</v>
      </c>
      <c r="S570" s="3">
        <v>1.3</v>
      </c>
      <c r="U570" s="3" t="s">
        <v>22</v>
      </c>
      <c r="V570" s="3" t="s">
        <v>22</v>
      </c>
      <c r="W570" s="3" t="s">
        <v>22</v>
      </c>
      <c r="X570" s="3" t="s">
        <v>22</v>
      </c>
      <c r="Y570" s="3" t="s">
        <v>22</v>
      </c>
      <c r="Z570" s="3" t="s">
        <v>22</v>
      </c>
      <c r="AB570" s="3" t="s">
        <v>5143</v>
      </c>
      <c r="AC570" s="3" t="s">
        <v>4782</v>
      </c>
      <c r="AE570" s="182" t="s">
        <v>4735</v>
      </c>
      <c r="AF570" s="183" t="s">
        <v>22</v>
      </c>
      <c r="AG570" s="183" t="s">
        <v>22</v>
      </c>
      <c r="AH570" s="183" t="s">
        <v>22</v>
      </c>
      <c r="AI570" s="183" t="s">
        <v>22</v>
      </c>
      <c r="AJ570" s="183" t="s">
        <v>22</v>
      </c>
      <c r="AL570" s="3" t="s">
        <v>22</v>
      </c>
      <c r="AM570" s="3" t="s">
        <v>22</v>
      </c>
      <c r="AN570" s="16">
        <v>0.97</v>
      </c>
      <c r="AO570" s="3" t="s">
        <v>22</v>
      </c>
      <c r="AP570" s="3" t="s">
        <v>22</v>
      </c>
      <c r="AR570" s="3" t="s">
        <v>4743</v>
      </c>
      <c r="AS570" s="3" t="s">
        <v>5144</v>
      </c>
      <c r="AT570" s="3" t="s">
        <v>5145</v>
      </c>
    </row>
    <row r="571">
      <c r="A571" s="16" t="s">
        <v>4395</v>
      </c>
      <c r="B571" s="147" t="str">
        <f> VLOOKUP($A571,datasets!$A:$B,2,0)</f>
        <v>Schiefer and Gilbert 2007, Geomorphology (UZ4K7DVA)</v>
      </c>
      <c r="C571" s="4" t="str">
        <f t="shared" si="2"/>
        <v>UZ4K7DVA.9.1</v>
      </c>
      <c r="D571" s="3" t="s">
        <v>4739</v>
      </c>
      <c r="E571" s="3" t="s">
        <v>4739</v>
      </c>
      <c r="F571" s="3" t="s">
        <v>4740</v>
      </c>
      <c r="G571" s="3" t="s">
        <v>22</v>
      </c>
      <c r="H571" s="3" t="s">
        <v>22</v>
      </c>
      <c r="I571" s="3" t="s">
        <v>22</v>
      </c>
      <c r="J571" s="3" t="s">
        <v>22</v>
      </c>
      <c r="K571" s="3">
        <v>0.1</v>
      </c>
      <c r="M571" s="3">
        <v>9.0</v>
      </c>
      <c r="N571" s="3">
        <v>9.0</v>
      </c>
      <c r="O571" s="3" t="s">
        <v>22</v>
      </c>
      <c r="P571" s="3" t="s">
        <v>22</v>
      </c>
      <c r="Q571" s="3" t="s">
        <v>22</v>
      </c>
      <c r="R571" s="3" t="s">
        <v>22</v>
      </c>
      <c r="S571" s="3">
        <v>0.9</v>
      </c>
      <c r="U571" s="3" t="s">
        <v>22</v>
      </c>
      <c r="V571" s="3" t="s">
        <v>22</v>
      </c>
      <c r="W571" s="3" t="s">
        <v>22</v>
      </c>
      <c r="X571" s="3" t="s">
        <v>22</v>
      </c>
      <c r="Y571" s="3" t="s">
        <v>22</v>
      </c>
      <c r="Z571" s="3" t="s">
        <v>22</v>
      </c>
      <c r="AB571" s="3" t="s">
        <v>5143</v>
      </c>
      <c r="AC571" s="3" t="s">
        <v>4782</v>
      </c>
      <c r="AE571" s="182" t="s">
        <v>4735</v>
      </c>
      <c r="AF571" s="183" t="s">
        <v>22</v>
      </c>
      <c r="AG571" s="183" t="s">
        <v>22</v>
      </c>
      <c r="AH571" s="183" t="s">
        <v>22</v>
      </c>
      <c r="AI571" s="183" t="s">
        <v>22</v>
      </c>
      <c r="AJ571" s="183" t="s">
        <v>22</v>
      </c>
      <c r="AL571" s="3" t="s">
        <v>22</v>
      </c>
      <c r="AM571" s="3" t="s">
        <v>22</v>
      </c>
      <c r="AN571" s="16">
        <v>1.08</v>
      </c>
      <c r="AO571" s="3" t="s">
        <v>22</v>
      </c>
      <c r="AP571" s="3" t="s">
        <v>22</v>
      </c>
      <c r="AR571" s="3" t="s">
        <v>4743</v>
      </c>
      <c r="AS571" s="3" t="s">
        <v>5144</v>
      </c>
      <c r="AT571" s="3" t="s">
        <v>5145</v>
      </c>
    </row>
    <row r="572">
      <c r="A572" s="16" t="s">
        <v>4385</v>
      </c>
      <c r="B572" s="147" t="str">
        <f> VLOOKUP($A572,datasets!$A:$B,2,0)</f>
        <v>Schiefer and Gilbert 2007, Geomorphology (UZ4K7DVA)</v>
      </c>
      <c r="C572" s="4" t="str">
        <f t="shared" si="2"/>
        <v>UZ4K7DVA.10.1</v>
      </c>
      <c r="D572" s="3" t="s">
        <v>4739</v>
      </c>
      <c r="E572" s="3" t="s">
        <v>4739</v>
      </c>
      <c r="F572" s="3" t="s">
        <v>4740</v>
      </c>
      <c r="G572" s="3" t="s">
        <v>22</v>
      </c>
      <c r="H572" s="3" t="s">
        <v>22</v>
      </c>
      <c r="I572" s="3" t="s">
        <v>22</v>
      </c>
      <c r="J572" s="3" t="s">
        <v>22</v>
      </c>
      <c r="K572" s="3">
        <v>0.1</v>
      </c>
      <c r="M572" s="3">
        <v>9.0</v>
      </c>
      <c r="N572" s="3">
        <v>9.0</v>
      </c>
      <c r="O572" s="3" t="s">
        <v>22</v>
      </c>
      <c r="P572" s="3" t="s">
        <v>22</v>
      </c>
      <c r="Q572" s="3" t="s">
        <v>22</v>
      </c>
      <c r="R572" s="3" t="s">
        <v>22</v>
      </c>
      <c r="S572" s="3">
        <v>0.9</v>
      </c>
      <c r="U572" s="3" t="s">
        <v>22</v>
      </c>
      <c r="V572" s="3" t="s">
        <v>22</v>
      </c>
      <c r="W572" s="3" t="s">
        <v>22</v>
      </c>
      <c r="X572" s="3" t="s">
        <v>22</v>
      </c>
      <c r="Y572" s="3" t="s">
        <v>22</v>
      </c>
      <c r="Z572" s="3" t="s">
        <v>22</v>
      </c>
      <c r="AB572" s="3" t="s">
        <v>5143</v>
      </c>
      <c r="AC572" s="3" t="s">
        <v>4782</v>
      </c>
      <c r="AE572" s="182" t="s">
        <v>4735</v>
      </c>
      <c r="AF572" s="183" t="s">
        <v>22</v>
      </c>
      <c r="AG572" s="183" t="s">
        <v>22</v>
      </c>
      <c r="AH572" s="183" t="s">
        <v>22</v>
      </c>
      <c r="AI572" s="183" t="s">
        <v>22</v>
      </c>
      <c r="AJ572" s="183" t="s">
        <v>22</v>
      </c>
      <c r="AL572" s="3" t="s">
        <v>22</v>
      </c>
      <c r="AM572" s="3" t="s">
        <v>22</v>
      </c>
      <c r="AN572" s="16">
        <v>0.82</v>
      </c>
      <c r="AO572" s="3" t="s">
        <v>22</v>
      </c>
      <c r="AP572" s="3" t="s">
        <v>22</v>
      </c>
      <c r="AR572" s="3" t="s">
        <v>4743</v>
      </c>
      <c r="AS572" s="3" t="s">
        <v>5144</v>
      </c>
      <c r="AT572" s="3" t="s">
        <v>5145</v>
      </c>
    </row>
    <row r="573">
      <c r="A573" s="16" t="s">
        <v>4386</v>
      </c>
      <c r="B573" s="147" t="str">
        <f> VLOOKUP($A573,datasets!$A:$B,2,0)</f>
        <v>Schiefer and Gilbert 2007, Geomorphology (UZ4K7DVA)</v>
      </c>
      <c r="C573" s="4" t="str">
        <f t="shared" si="2"/>
        <v>UZ4K7DVA.11.1</v>
      </c>
      <c r="D573" s="3" t="s">
        <v>4739</v>
      </c>
      <c r="E573" s="3" t="s">
        <v>4739</v>
      </c>
      <c r="F573" s="3" t="s">
        <v>4740</v>
      </c>
      <c r="G573" s="3" t="s">
        <v>22</v>
      </c>
      <c r="H573" s="3" t="s">
        <v>22</v>
      </c>
      <c r="I573" s="3" t="s">
        <v>22</v>
      </c>
      <c r="J573" s="3" t="s">
        <v>22</v>
      </c>
      <c r="K573" s="3">
        <v>0.1</v>
      </c>
      <c r="M573" s="3">
        <v>9.0</v>
      </c>
      <c r="N573" s="3">
        <v>9.0</v>
      </c>
      <c r="O573" s="3" t="s">
        <v>22</v>
      </c>
      <c r="P573" s="3" t="s">
        <v>22</v>
      </c>
      <c r="Q573" s="3" t="s">
        <v>22</v>
      </c>
      <c r="R573" s="3" t="s">
        <v>22</v>
      </c>
      <c r="S573" s="3">
        <v>0.9</v>
      </c>
      <c r="U573" s="3" t="s">
        <v>22</v>
      </c>
      <c r="V573" s="3" t="s">
        <v>22</v>
      </c>
      <c r="W573" s="3" t="s">
        <v>22</v>
      </c>
      <c r="X573" s="3" t="s">
        <v>22</v>
      </c>
      <c r="Y573" s="3" t="s">
        <v>22</v>
      </c>
      <c r="Z573" s="3" t="s">
        <v>22</v>
      </c>
      <c r="AB573" s="3" t="s">
        <v>5143</v>
      </c>
      <c r="AC573" s="3" t="s">
        <v>4782</v>
      </c>
      <c r="AE573" s="182" t="s">
        <v>4735</v>
      </c>
      <c r="AF573" s="183" t="s">
        <v>22</v>
      </c>
      <c r="AG573" s="183" t="s">
        <v>22</v>
      </c>
      <c r="AH573" s="183" t="s">
        <v>22</v>
      </c>
      <c r="AI573" s="183" t="s">
        <v>22</v>
      </c>
      <c r="AJ573" s="183" t="s">
        <v>22</v>
      </c>
      <c r="AL573" s="3" t="s">
        <v>22</v>
      </c>
      <c r="AM573" s="3" t="s">
        <v>22</v>
      </c>
      <c r="AN573" s="16">
        <v>1.22</v>
      </c>
      <c r="AO573" s="3" t="s">
        <v>22</v>
      </c>
      <c r="AP573" s="3" t="s">
        <v>22</v>
      </c>
      <c r="AR573" s="3" t="s">
        <v>4743</v>
      </c>
      <c r="AS573" s="3" t="s">
        <v>5144</v>
      </c>
      <c r="AT573" s="3" t="s">
        <v>5145</v>
      </c>
    </row>
    <row r="574">
      <c r="A574" s="16" t="s">
        <v>4387</v>
      </c>
      <c r="B574" s="147" t="str">
        <f> VLOOKUP($A574,datasets!$A:$B,2,0)</f>
        <v>Schiefer and Gilbert 2007, Geomorphology (UZ4K7DVA)</v>
      </c>
      <c r="C574" s="4" t="str">
        <f t="shared" si="2"/>
        <v>UZ4K7DVA.12.1</v>
      </c>
      <c r="D574" s="3" t="s">
        <v>4739</v>
      </c>
      <c r="E574" s="3" t="s">
        <v>4739</v>
      </c>
      <c r="F574" s="3" t="s">
        <v>4740</v>
      </c>
      <c r="G574" s="3" t="s">
        <v>22</v>
      </c>
      <c r="H574" s="3" t="s">
        <v>22</v>
      </c>
      <c r="I574" s="3" t="s">
        <v>22</v>
      </c>
      <c r="J574" s="3" t="s">
        <v>22</v>
      </c>
      <c r="K574" s="3">
        <v>0.1</v>
      </c>
      <c r="M574" s="3">
        <v>9.0</v>
      </c>
      <c r="N574" s="3">
        <v>9.0</v>
      </c>
      <c r="O574" s="3" t="s">
        <v>22</v>
      </c>
      <c r="P574" s="3" t="s">
        <v>22</v>
      </c>
      <c r="Q574" s="3" t="s">
        <v>22</v>
      </c>
      <c r="R574" s="3" t="s">
        <v>22</v>
      </c>
      <c r="S574" s="16">
        <v>1.2</v>
      </c>
      <c r="U574" s="3" t="s">
        <v>22</v>
      </c>
      <c r="V574" s="3" t="s">
        <v>22</v>
      </c>
      <c r="W574" s="3" t="s">
        <v>22</v>
      </c>
      <c r="X574" s="3" t="s">
        <v>22</v>
      </c>
      <c r="Y574" s="3" t="s">
        <v>22</v>
      </c>
      <c r="Z574" s="3" t="s">
        <v>22</v>
      </c>
      <c r="AB574" s="3" t="s">
        <v>5143</v>
      </c>
      <c r="AC574" s="3" t="s">
        <v>4782</v>
      </c>
      <c r="AE574" s="182" t="s">
        <v>4735</v>
      </c>
      <c r="AF574" s="183" t="s">
        <v>22</v>
      </c>
      <c r="AG574" s="183" t="s">
        <v>22</v>
      </c>
      <c r="AH574" s="183" t="s">
        <v>22</v>
      </c>
      <c r="AI574" s="183" t="s">
        <v>22</v>
      </c>
      <c r="AJ574" s="183" t="s">
        <v>22</v>
      </c>
      <c r="AL574" s="3" t="s">
        <v>22</v>
      </c>
      <c r="AM574" s="3" t="s">
        <v>22</v>
      </c>
      <c r="AN574" s="16">
        <v>1.27</v>
      </c>
      <c r="AO574" s="3" t="s">
        <v>22</v>
      </c>
      <c r="AP574" s="3" t="s">
        <v>22</v>
      </c>
      <c r="AR574" s="3" t="s">
        <v>4743</v>
      </c>
      <c r="AS574" s="3" t="s">
        <v>5144</v>
      </c>
      <c r="AT574" s="3" t="s">
        <v>5145</v>
      </c>
    </row>
    <row r="575">
      <c r="A575" s="20" t="s">
        <v>4396</v>
      </c>
      <c r="B575" s="147" t="str">
        <f> VLOOKUP($A575,datasets!$A:$B,2,0)</f>
        <v>Schmidt et al. 2001, IGARSS 2001. Scanning the Present and Resolving the Future. Proceedings. IEEE 2001 International Geoscience and Remote Sensing Symposium (WCZUHQVX)</v>
      </c>
      <c r="C575" s="4" t="str">
        <f t="shared" si="2"/>
        <v>WCZUHQVX.1.1</v>
      </c>
      <c r="D575" s="16" t="s">
        <v>4739</v>
      </c>
      <c r="E575" s="16" t="s">
        <v>4739</v>
      </c>
      <c r="F575" s="16" t="s">
        <v>4740</v>
      </c>
      <c r="G575" s="3" t="s">
        <v>22</v>
      </c>
      <c r="H575" s="3" t="s">
        <v>22</v>
      </c>
      <c r="I575" s="3" t="s">
        <v>22</v>
      </c>
      <c r="J575" s="3" t="s">
        <v>22</v>
      </c>
      <c r="K575" s="16">
        <v>0.05</v>
      </c>
      <c r="M575" s="16">
        <v>8.0</v>
      </c>
      <c r="N575" s="16">
        <v>8.0</v>
      </c>
      <c r="O575" s="184">
        <v>4.503235059</v>
      </c>
      <c r="P575" s="184">
        <v>4.502484439</v>
      </c>
      <c r="Q575" s="184">
        <v>1.075101623</v>
      </c>
      <c r="R575" s="3" t="s">
        <v>22</v>
      </c>
      <c r="S575" s="3" t="s">
        <v>22</v>
      </c>
      <c r="U575" s="93">
        <v>79.0</v>
      </c>
      <c r="V575" s="3" t="s">
        <v>22</v>
      </c>
      <c r="W575" s="3" t="s">
        <v>22</v>
      </c>
      <c r="X575" s="3" t="s">
        <v>22</v>
      </c>
      <c r="Y575" s="3" t="s">
        <v>22</v>
      </c>
      <c r="Z575" s="3" t="s">
        <v>22</v>
      </c>
      <c r="AB575" s="16" t="s">
        <v>5146</v>
      </c>
      <c r="AC575" s="16" t="s">
        <v>5147</v>
      </c>
      <c r="AE575" s="16" t="s">
        <v>4740</v>
      </c>
      <c r="AF575" s="183" t="s">
        <v>22</v>
      </c>
      <c r="AG575" s="183" t="s">
        <v>22</v>
      </c>
      <c r="AH575" s="183" t="s">
        <v>22</v>
      </c>
      <c r="AI575" s="183" t="s">
        <v>22</v>
      </c>
      <c r="AJ575" s="16">
        <v>0.05</v>
      </c>
      <c r="AL575" s="3" t="s">
        <v>22</v>
      </c>
      <c r="AM575" s="3" t="s">
        <v>22</v>
      </c>
      <c r="AN575" s="16">
        <v>10.33</v>
      </c>
      <c r="AO575" s="3" t="s">
        <v>22</v>
      </c>
      <c r="AP575" s="3" t="s">
        <v>22</v>
      </c>
      <c r="AR575" s="16" t="s">
        <v>4736</v>
      </c>
      <c r="AS575" s="3" t="s">
        <v>22</v>
      </c>
      <c r="AT575" s="16" t="s">
        <v>5148</v>
      </c>
    </row>
    <row r="576">
      <c r="A576" s="20" t="s">
        <v>4657</v>
      </c>
      <c r="B576" s="147" t="str">
        <f> VLOOKUP($A576,datasets!$A:$B,2,0)</f>
        <v>Schwat et al. 2023, Geomorphology (CGB2DPYZ)</v>
      </c>
      <c r="C576" s="4" t="str">
        <f t="shared" si="2"/>
        <v>CGB2DPYZ.1.1</v>
      </c>
      <c r="D576" s="16" t="s">
        <v>4745</v>
      </c>
      <c r="E576" s="16" t="s">
        <v>4745</v>
      </c>
      <c r="F576" s="16" t="s">
        <v>4735</v>
      </c>
      <c r="G576" s="16" t="s">
        <v>22</v>
      </c>
      <c r="H576" s="16" t="s">
        <v>22</v>
      </c>
      <c r="I576" s="16" t="s">
        <v>22</v>
      </c>
      <c r="J576" s="16" t="s">
        <v>22</v>
      </c>
      <c r="K576" s="16" t="s">
        <v>22</v>
      </c>
      <c r="M576" s="16" t="s">
        <v>22</v>
      </c>
      <c r="N576" s="16" t="s">
        <v>22</v>
      </c>
      <c r="O576" s="16" t="s">
        <v>22</v>
      </c>
      <c r="P576" s="16" t="s">
        <v>22</v>
      </c>
      <c r="Q576" s="16" t="s">
        <v>22</v>
      </c>
      <c r="R576" s="16" t="s">
        <v>22</v>
      </c>
      <c r="S576" s="16" t="s">
        <v>22</v>
      </c>
      <c r="U576" s="16" t="s">
        <v>22</v>
      </c>
      <c r="V576" s="16" t="s">
        <v>22</v>
      </c>
      <c r="W576" s="16" t="s">
        <v>22</v>
      </c>
      <c r="X576" s="16" t="s">
        <v>22</v>
      </c>
      <c r="Y576" s="16" t="s">
        <v>22</v>
      </c>
      <c r="Z576" s="16" t="s">
        <v>22</v>
      </c>
      <c r="AB576" s="16" t="s">
        <v>4782</v>
      </c>
      <c r="AC576" s="16" t="s">
        <v>4782</v>
      </c>
      <c r="AE576" s="16" t="s">
        <v>4735</v>
      </c>
      <c r="AF576" s="183" t="s">
        <v>22</v>
      </c>
      <c r="AG576" s="183" t="s">
        <v>22</v>
      </c>
      <c r="AH576" s="185">
        <v>2.081111111</v>
      </c>
      <c r="AI576" s="183" t="s">
        <v>22</v>
      </c>
      <c r="AJ576" s="183" t="s">
        <v>22</v>
      </c>
      <c r="AL576" s="183" t="s">
        <v>22</v>
      </c>
      <c r="AM576" s="183" t="s">
        <v>22</v>
      </c>
      <c r="AN576" s="183" t="s">
        <v>22</v>
      </c>
      <c r="AO576" s="183" t="s">
        <v>22</v>
      </c>
      <c r="AP576" s="183" t="s">
        <v>22</v>
      </c>
      <c r="AR576" s="3" t="s">
        <v>4743</v>
      </c>
      <c r="AS576" s="5" t="s">
        <v>4979</v>
      </c>
      <c r="AT576" s="16" t="s">
        <v>5149</v>
      </c>
    </row>
    <row r="577">
      <c r="A577" s="20" t="s">
        <v>4659</v>
      </c>
      <c r="B577" s="147" t="str">
        <f> VLOOKUP($A577,datasets!$A:$B,2,0)</f>
        <v>Schwat et al. 2023, Geomorphology (CGB2DPYZ)</v>
      </c>
      <c r="C577" s="4" t="str">
        <f t="shared" si="2"/>
        <v>CGB2DPYZ.2.1</v>
      </c>
      <c r="D577" s="16" t="s">
        <v>4745</v>
      </c>
      <c r="E577" s="16" t="s">
        <v>4745</v>
      </c>
      <c r="F577" s="16" t="s">
        <v>4735</v>
      </c>
      <c r="G577" s="16" t="s">
        <v>22</v>
      </c>
      <c r="H577" s="16" t="s">
        <v>22</v>
      </c>
      <c r="I577" s="16" t="s">
        <v>22</v>
      </c>
      <c r="J577" s="16" t="s">
        <v>22</v>
      </c>
      <c r="K577" s="16" t="s">
        <v>22</v>
      </c>
      <c r="M577" s="16" t="s">
        <v>22</v>
      </c>
      <c r="N577" s="16" t="s">
        <v>22</v>
      </c>
      <c r="O577" s="16" t="s">
        <v>22</v>
      </c>
      <c r="P577" s="16" t="s">
        <v>22</v>
      </c>
      <c r="Q577" s="16" t="s">
        <v>22</v>
      </c>
      <c r="R577" s="16" t="s">
        <v>22</v>
      </c>
      <c r="S577" s="16" t="s">
        <v>22</v>
      </c>
      <c r="U577" s="16" t="s">
        <v>22</v>
      </c>
      <c r="V577" s="16" t="s">
        <v>22</v>
      </c>
      <c r="W577" s="16" t="s">
        <v>22</v>
      </c>
      <c r="X577" s="16" t="s">
        <v>22</v>
      </c>
      <c r="Y577" s="16" t="s">
        <v>22</v>
      </c>
      <c r="Z577" s="16" t="s">
        <v>22</v>
      </c>
      <c r="AB577" s="16" t="s">
        <v>4782</v>
      </c>
      <c r="AC577" s="16" t="s">
        <v>4782</v>
      </c>
      <c r="AE577" s="16" t="s">
        <v>4735</v>
      </c>
      <c r="AF577" s="183" t="s">
        <v>22</v>
      </c>
      <c r="AG577" s="183" t="s">
        <v>22</v>
      </c>
      <c r="AH577" s="185">
        <v>0.9875</v>
      </c>
      <c r="AI577" s="183" t="s">
        <v>22</v>
      </c>
      <c r="AJ577" s="183" t="s">
        <v>22</v>
      </c>
      <c r="AL577" s="183" t="s">
        <v>22</v>
      </c>
      <c r="AM577" s="183" t="s">
        <v>22</v>
      </c>
      <c r="AN577" s="183" t="s">
        <v>22</v>
      </c>
      <c r="AO577" s="183" t="s">
        <v>22</v>
      </c>
      <c r="AP577" s="183" t="s">
        <v>22</v>
      </c>
      <c r="AR577" s="3" t="s">
        <v>4743</v>
      </c>
      <c r="AS577" s="5" t="s">
        <v>4979</v>
      </c>
      <c r="AT577" s="16" t="s">
        <v>5149</v>
      </c>
    </row>
    <row r="578">
      <c r="A578" s="20" t="s">
        <v>4660</v>
      </c>
      <c r="B578" s="147" t="str">
        <f> VLOOKUP($A578,datasets!$A:$B,2,0)</f>
        <v>Schwat et al. 2023, Geomorphology (CGB2DPYZ)</v>
      </c>
      <c r="C578" s="4" t="str">
        <f t="shared" si="2"/>
        <v>CGB2DPYZ.3.1</v>
      </c>
      <c r="D578" s="16" t="s">
        <v>4745</v>
      </c>
      <c r="E578" s="16" t="s">
        <v>4745</v>
      </c>
      <c r="F578" s="16" t="s">
        <v>4735</v>
      </c>
      <c r="G578" s="16" t="s">
        <v>22</v>
      </c>
      <c r="H578" s="16" t="s">
        <v>22</v>
      </c>
      <c r="I578" s="16" t="s">
        <v>22</v>
      </c>
      <c r="J578" s="16" t="s">
        <v>22</v>
      </c>
      <c r="K578" s="16" t="s">
        <v>22</v>
      </c>
      <c r="M578" s="16" t="s">
        <v>22</v>
      </c>
      <c r="N578" s="16" t="s">
        <v>22</v>
      </c>
      <c r="O578" s="16" t="s">
        <v>22</v>
      </c>
      <c r="P578" s="16" t="s">
        <v>22</v>
      </c>
      <c r="Q578" s="16" t="s">
        <v>22</v>
      </c>
      <c r="R578" s="16" t="s">
        <v>22</v>
      </c>
      <c r="S578" s="16" t="s">
        <v>22</v>
      </c>
      <c r="U578" s="16" t="s">
        <v>22</v>
      </c>
      <c r="V578" s="16" t="s">
        <v>22</v>
      </c>
      <c r="W578" s="16" t="s">
        <v>22</v>
      </c>
      <c r="X578" s="16" t="s">
        <v>22</v>
      </c>
      <c r="Y578" s="16" t="s">
        <v>22</v>
      </c>
      <c r="Z578" s="16" t="s">
        <v>22</v>
      </c>
      <c r="AB578" s="16" t="s">
        <v>4782</v>
      </c>
      <c r="AC578" s="16" t="s">
        <v>4782</v>
      </c>
      <c r="AE578" s="16" t="s">
        <v>4735</v>
      </c>
      <c r="AF578" s="183" t="s">
        <v>22</v>
      </c>
      <c r="AG578" s="183" t="s">
        <v>22</v>
      </c>
      <c r="AH578" s="185">
        <v>0.66</v>
      </c>
      <c r="AI578" s="183" t="s">
        <v>22</v>
      </c>
      <c r="AJ578" s="183" t="s">
        <v>22</v>
      </c>
      <c r="AL578" s="183" t="s">
        <v>22</v>
      </c>
      <c r="AM578" s="183" t="s">
        <v>22</v>
      </c>
      <c r="AN578" s="183" t="s">
        <v>22</v>
      </c>
      <c r="AO578" s="183" t="s">
        <v>22</v>
      </c>
      <c r="AP578" s="183" t="s">
        <v>22</v>
      </c>
      <c r="AR578" s="3" t="s">
        <v>4743</v>
      </c>
      <c r="AS578" s="5" t="s">
        <v>4979</v>
      </c>
      <c r="AT578" s="16" t="s">
        <v>5149</v>
      </c>
    </row>
    <row r="579">
      <c r="A579" s="20" t="s">
        <v>4661</v>
      </c>
      <c r="B579" s="147" t="str">
        <f> VLOOKUP($A579,datasets!$A:$B,2,0)</f>
        <v>Schwat et al. 2023, Geomorphology (CGB2DPYZ)</v>
      </c>
      <c r="C579" s="4" t="str">
        <f t="shared" si="2"/>
        <v>CGB2DPYZ.4.1</v>
      </c>
      <c r="D579" s="16" t="s">
        <v>4745</v>
      </c>
      <c r="E579" s="16" t="s">
        <v>4745</v>
      </c>
      <c r="F579" s="16" t="s">
        <v>4735</v>
      </c>
      <c r="G579" s="16" t="s">
        <v>22</v>
      </c>
      <c r="H579" s="16" t="s">
        <v>22</v>
      </c>
      <c r="I579" s="16" t="s">
        <v>22</v>
      </c>
      <c r="J579" s="16" t="s">
        <v>22</v>
      </c>
      <c r="K579" s="16" t="s">
        <v>22</v>
      </c>
      <c r="M579" s="16" t="s">
        <v>22</v>
      </c>
      <c r="N579" s="16" t="s">
        <v>22</v>
      </c>
      <c r="O579" s="16" t="s">
        <v>22</v>
      </c>
      <c r="P579" s="16" t="s">
        <v>22</v>
      </c>
      <c r="Q579" s="16" t="s">
        <v>22</v>
      </c>
      <c r="R579" s="16" t="s">
        <v>22</v>
      </c>
      <c r="S579" s="16" t="s">
        <v>22</v>
      </c>
      <c r="U579" s="16" t="s">
        <v>22</v>
      </c>
      <c r="V579" s="16" t="s">
        <v>22</v>
      </c>
      <c r="W579" s="16" t="s">
        <v>22</v>
      </c>
      <c r="X579" s="16" t="s">
        <v>22</v>
      </c>
      <c r="Y579" s="16" t="s">
        <v>22</v>
      </c>
      <c r="Z579" s="16" t="s">
        <v>22</v>
      </c>
      <c r="AB579" s="16" t="s">
        <v>4782</v>
      </c>
      <c r="AC579" s="16" t="s">
        <v>4782</v>
      </c>
      <c r="AE579" s="16" t="s">
        <v>4735</v>
      </c>
      <c r="AF579" s="183" t="s">
        <v>22</v>
      </c>
      <c r="AG579" s="183" t="s">
        <v>22</v>
      </c>
      <c r="AH579" s="185">
        <v>0.6</v>
      </c>
      <c r="AI579" s="183" t="s">
        <v>22</v>
      </c>
      <c r="AJ579" s="183" t="s">
        <v>22</v>
      </c>
      <c r="AL579" s="183" t="s">
        <v>22</v>
      </c>
      <c r="AM579" s="183" t="s">
        <v>22</v>
      </c>
      <c r="AN579" s="183" t="s">
        <v>22</v>
      </c>
      <c r="AO579" s="183" t="s">
        <v>22</v>
      </c>
      <c r="AP579" s="183" t="s">
        <v>22</v>
      </c>
      <c r="AR579" s="3" t="s">
        <v>4743</v>
      </c>
      <c r="AS579" s="5" t="s">
        <v>4979</v>
      </c>
      <c r="AT579" s="16" t="s">
        <v>5149</v>
      </c>
    </row>
    <row r="580">
      <c r="A580" s="20" t="s">
        <v>4662</v>
      </c>
      <c r="B580" s="147" t="str">
        <f> VLOOKUP($A580,datasets!$A:$B,2,0)</f>
        <v>Schwat et al. 2023, Geomorphology (CGB2DPYZ)</v>
      </c>
      <c r="C580" s="4" t="str">
        <f t="shared" si="2"/>
        <v>CGB2DPYZ.5.1</v>
      </c>
      <c r="D580" s="16" t="s">
        <v>4745</v>
      </c>
      <c r="E580" s="16" t="s">
        <v>4745</v>
      </c>
      <c r="F580" s="16" t="s">
        <v>4735</v>
      </c>
      <c r="G580" s="16" t="s">
        <v>22</v>
      </c>
      <c r="H580" s="16" t="s">
        <v>22</v>
      </c>
      <c r="I580" s="16" t="s">
        <v>22</v>
      </c>
      <c r="J580" s="16" t="s">
        <v>22</v>
      </c>
      <c r="K580" s="16" t="s">
        <v>22</v>
      </c>
      <c r="M580" s="16" t="s">
        <v>22</v>
      </c>
      <c r="N580" s="16" t="s">
        <v>22</v>
      </c>
      <c r="O580" s="16" t="s">
        <v>22</v>
      </c>
      <c r="P580" s="16" t="s">
        <v>22</v>
      </c>
      <c r="Q580" s="16" t="s">
        <v>22</v>
      </c>
      <c r="R580" s="16" t="s">
        <v>22</v>
      </c>
      <c r="S580" s="16" t="s">
        <v>22</v>
      </c>
      <c r="U580" s="16" t="s">
        <v>22</v>
      </c>
      <c r="V580" s="16" t="s">
        <v>22</v>
      </c>
      <c r="W580" s="16" t="s">
        <v>22</v>
      </c>
      <c r="X580" s="16" t="s">
        <v>22</v>
      </c>
      <c r="Y580" s="16" t="s">
        <v>22</v>
      </c>
      <c r="Z580" s="16" t="s">
        <v>22</v>
      </c>
      <c r="AB580" s="16" t="s">
        <v>4782</v>
      </c>
      <c r="AC580" s="16" t="s">
        <v>4782</v>
      </c>
      <c r="AE580" s="16" t="s">
        <v>4735</v>
      </c>
      <c r="AF580" s="183" t="s">
        <v>22</v>
      </c>
      <c r="AG580" s="183" t="s">
        <v>22</v>
      </c>
      <c r="AH580" s="185">
        <v>1.356666667</v>
      </c>
      <c r="AI580" s="183" t="s">
        <v>22</v>
      </c>
      <c r="AJ580" s="183" t="s">
        <v>22</v>
      </c>
      <c r="AL580" s="183" t="s">
        <v>22</v>
      </c>
      <c r="AM580" s="183" t="s">
        <v>22</v>
      </c>
      <c r="AN580" s="183" t="s">
        <v>22</v>
      </c>
      <c r="AO580" s="183" t="s">
        <v>22</v>
      </c>
      <c r="AP580" s="183" t="s">
        <v>22</v>
      </c>
      <c r="AR580" s="3" t="s">
        <v>4743</v>
      </c>
      <c r="AS580" s="5" t="s">
        <v>4979</v>
      </c>
      <c r="AT580" s="16" t="s">
        <v>5149</v>
      </c>
    </row>
    <row r="581">
      <c r="A581" s="20" t="s">
        <v>4663</v>
      </c>
      <c r="B581" s="147" t="str">
        <f> VLOOKUP($A581,datasets!$A:$B,2,0)</f>
        <v>Schwat et al. 2023, Geomorphology (CGB2DPYZ)</v>
      </c>
      <c r="C581" s="4" t="str">
        <f t="shared" si="2"/>
        <v>CGB2DPYZ.6.1</v>
      </c>
      <c r="D581" s="16" t="s">
        <v>4745</v>
      </c>
      <c r="E581" s="16" t="s">
        <v>4745</v>
      </c>
      <c r="F581" s="16" t="s">
        <v>4735</v>
      </c>
      <c r="G581" s="16" t="s">
        <v>22</v>
      </c>
      <c r="H581" s="16" t="s">
        <v>22</v>
      </c>
      <c r="I581" s="16" t="s">
        <v>22</v>
      </c>
      <c r="J581" s="16" t="s">
        <v>22</v>
      </c>
      <c r="K581" s="16" t="s">
        <v>22</v>
      </c>
      <c r="M581" s="16" t="s">
        <v>22</v>
      </c>
      <c r="N581" s="16" t="s">
        <v>22</v>
      </c>
      <c r="O581" s="16" t="s">
        <v>22</v>
      </c>
      <c r="P581" s="16" t="s">
        <v>22</v>
      </c>
      <c r="Q581" s="16" t="s">
        <v>22</v>
      </c>
      <c r="R581" s="16" t="s">
        <v>22</v>
      </c>
      <c r="S581" s="16" t="s">
        <v>22</v>
      </c>
      <c r="U581" s="16" t="s">
        <v>22</v>
      </c>
      <c r="V581" s="16" t="s">
        <v>22</v>
      </c>
      <c r="W581" s="16" t="s">
        <v>22</v>
      </c>
      <c r="X581" s="16" t="s">
        <v>22</v>
      </c>
      <c r="Y581" s="16" t="s">
        <v>22</v>
      </c>
      <c r="Z581" s="16" t="s">
        <v>22</v>
      </c>
      <c r="AB581" s="16" t="s">
        <v>4782</v>
      </c>
      <c r="AC581" s="16" t="s">
        <v>4782</v>
      </c>
      <c r="AE581" s="16" t="s">
        <v>4735</v>
      </c>
      <c r="AF581" s="183" t="s">
        <v>22</v>
      </c>
      <c r="AG581" s="183" t="s">
        <v>22</v>
      </c>
      <c r="AH581" s="185">
        <v>2.54</v>
      </c>
      <c r="AI581" s="183" t="s">
        <v>22</v>
      </c>
      <c r="AJ581" s="183" t="s">
        <v>22</v>
      </c>
      <c r="AL581" s="183" t="s">
        <v>22</v>
      </c>
      <c r="AM581" s="183" t="s">
        <v>22</v>
      </c>
      <c r="AN581" s="183" t="s">
        <v>22</v>
      </c>
      <c r="AO581" s="183" t="s">
        <v>22</v>
      </c>
      <c r="AP581" s="183" t="s">
        <v>22</v>
      </c>
      <c r="AR581" s="3" t="s">
        <v>4743</v>
      </c>
      <c r="AS581" s="5" t="s">
        <v>4979</v>
      </c>
      <c r="AT581" s="16" t="s">
        <v>5149</v>
      </c>
    </row>
    <row r="582">
      <c r="A582" s="20" t="s">
        <v>4664</v>
      </c>
      <c r="B582" s="147" t="str">
        <f> VLOOKUP($A582,datasets!$A:$B,2,0)</f>
        <v>Schwat et al. 2023, Geomorphology (CGB2DPYZ)</v>
      </c>
      <c r="C582" s="4" t="str">
        <f t="shared" si="2"/>
        <v>CGB2DPYZ.7.1</v>
      </c>
      <c r="D582" s="16" t="s">
        <v>4745</v>
      </c>
      <c r="E582" s="16" t="s">
        <v>4745</v>
      </c>
      <c r="F582" s="16" t="s">
        <v>4735</v>
      </c>
      <c r="G582" s="16" t="s">
        <v>22</v>
      </c>
      <c r="H582" s="16" t="s">
        <v>22</v>
      </c>
      <c r="I582" s="16" t="s">
        <v>22</v>
      </c>
      <c r="J582" s="16" t="s">
        <v>22</v>
      </c>
      <c r="K582" s="16" t="s">
        <v>22</v>
      </c>
      <c r="M582" s="16" t="s">
        <v>22</v>
      </c>
      <c r="N582" s="16" t="s">
        <v>22</v>
      </c>
      <c r="O582" s="16" t="s">
        <v>22</v>
      </c>
      <c r="P582" s="16" t="s">
        <v>22</v>
      </c>
      <c r="Q582" s="16" t="s">
        <v>22</v>
      </c>
      <c r="R582" s="16" t="s">
        <v>22</v>
      </c>
      <c r="S582" s="16" t="s">
        <v>22</v>
      </c>
      <c r="U582" s="16" t="s">
        <v>22</v>
      </c>
      <c r="V582" s="16" t="s">
        <v>22</v>
      </c>
      <c r="W582" s="16" t="s">
        <v>22</v>
      </c>
      <c r="X582" s="16" t="s">
        <v>22</v>
      </c>
      <c r="Y582" s="16" t="s">
        <v>22</v>
      </c>
      <c r="Z582" s="16" t="s">
        <v>22</v>
      </c>
      <c r="AB582" s="16" t="s">
        <v>4782</v>
      </c>
      <c r="AC582" s="16" t="s">
        <v>4782</v>
      </c>
      <c r="AE582" s="16" t="s">
        <v>4735</v>
      </c>
      <c r="AF582" s="183" t="s">
        <v>22</v>
      </c>
      <c r="AG582" s="183" t="s">
        <v>22</v>
      </c>
      <c r="AH582" s="185" t="s">
        <v>22</v>
      </c>
      <c r="AI582" s="183" t="s">
        <v>22</v>
      </c>
      <c r="AJ582" s="183" t="s">
        <v>22</v>
      </c>
      <c r="AL582" s="183" t="s">
        <v>22</v>
      </c>
      <c r="AM582" s="183" t="s">
        <v>22</v>
      </c>
      <c r="AN582" s="183" t="s">
        <v>22</v>
      </c>
      <c r="AO582" s="183" t="s">
        <v>22</v>
      </c>
      <c r="AP582" s="183" t="s">
        <v>22</v>
      </c>
      <c r="AR582" s="3" t="s">
        <v>4743</v>
      </c>
      <c r="AS582" s="5" t="s">
        <v>4979</v>
      </c>
      <c r="AT582" s="16" t="s">
        <v>5149</v>
      </c>
    </row>
    <row r="583">
      <c r="A583" s="20" t="s">
        <v>4665</v>
      </c>
      <c r="B583" s="147" t="str">
        <f> VLOOKUP($A583,datasets!$A:$B,2,0)</f>
        <v>Schwat et al. 2023, Geomorphology (CGB2DPYZ)</v>
      </c>
      <c r="C583" s="4" t="str">
        <f t="shared" si="2"/>
        <v>CGB2DPYZ.8.1</v>
      </c>
      <c r="D583" s="16" t="s">
        <v>4745</v>
      </c>
      <c r="E583" s="16" t="s">
        <v>4745</v>
      </c>
      <c r="F583" s="16" t="s">
        <v>4735</v>
      </c>
      <c r="G583" s="16" t="s">
        <v>22</v>
      </c>
      <c r="H583" s="16" t="s">
        <v>22</v>
      </c>
      <c r="I583" s="16" t="s">
        <v>22</v>
      </c>
      <c r="J583" s="16" t="s">
        <v>22</v>
      </c>
      <c r="K583" s="16" t="s">
        <v>22</v>
      </c>
      <c r="M583" s="16" t="s">
        <v>22</v>
      </c>
      <c r="N583" s="16" t="s">
        <v>22</v>
      </c>
      <c r="O583" s="16" t="s">
        <v>22</v>
      </c>
      <c r="P583" s="16" t="s">
        <v>22</v>
      </c>
      <c r="Q583" s="16" t="s">
        <v>22</v>
      </c>
      <c r="R583" s="16" t="s">
        <v>22</v>
      </c>
      <c r="S583" s="16" t="s">
        <v>22</v>
      </c>
      <c r="U583" s="16" t="s">
        <v>22</v>
      </c>
      <c r="V583" s="16" t="s">
        <v>22</v>
      </c>
      <c r="W583" s="16" t="s">
        <v>22</v>
      </c>
      <c r="X583" s="16" t="s">
        <v>22</v>
      </c>
      <c r="Y583" s="16" t="s">
        <v>22</v>
      </c>
      <c r="Z583" s="16" t="s">
        <v>22</v>
      </c>
      <c r="AB583" s="16" t="s">
        <v>4782</v>
      </c>
      <c r="AC583" s="16" t="s">
        <v>4782</v>
      </c>
      <c r="AE583" s="16" t="s">
        <v>4735</v>
      </c>
      <c r="AF583" s="183" t="s">
        <v>22</v>
      </c>
      <c r="AG583" s="183" t="s">
        <v>22</v>
      </c>
      <c r="AH583" s="185">
        <v>1.11</v>
      </c>
      <c r="AI583" s="183" t="s">
        <v>22</v>
      </c>
      <c r="AJ583" s="183" t="s">
        <v>22</v>
      </c>
      <c r="AL583" s="183" t="s">
        <v>22</v>
      </c>
      <c r="AM583" s="183" t="s">
        <v>22</v>
      </c>
      <c r="AN583" s="183" t="s">
        <v>22</v>
      </c>
      <c r="AO583" s="183" t="s">
        <v>22</v>
      </c>
      <c r="AP583" s="183" t="s">
        <v>22</v>
      </c>
      <c r="AR583" s="3" t="s">
        <v>4743</v>
      </c>
      <c r="AS583" s="5" t="s">
        <v>4979</v>
      </c>
      <c r="AT583" s="16" t="s">
        <v>5149</v>
      </c>
    </row>
    <row r="584">
      <c r="A584" s="20" t="s">
        <v>4666</v>
      </c>
      <c r="B584" s="147" t="str">
        <f> VLOOKUP($A584,datasets!$A:$B,2,0)</f>
        <v>Schwat et al. 2023, Geomorphology (CGB2DPYZ)</v>
      </c>
      <c r="C584" s="4" t="str">
        <f t="shared" si="2"/>
        <v>CGB2DPYZ.9.1</v>
      </c>
      <c r="D584" s="16" t="s">
        <v>4745</v>
      </c>
      <c r="E584" s="16" t="s">
        <v>4745</v>
      </c>
      <c r="F584" s="16" t="s">
        <v>4735</v>
      </c>
      <c r="G584" s="16" t="s">
        <v>22</v>
      </c>
      <c r="H584" s="16" t="s">
        <v>22</v>
      </c>
      <c r="I584" s="16" t="s">
        <v>22</v>
      </c>
      <c r="J584" s="16" t="s">
        <v>22</v>
      </c>
      <c r="K584" s="16" t="s">
        <v>22</v>
      </c>
      <c r="M584" s="16" t="s">
        <v>22</v>
      </c>
      <c r="N584" s="16" t="s">
        <v>22</v>
      </c>
      <c r="O584" s="16" t="s">
        <v>22</v>
      </c>
      <c r="P584" s="16" t="s">
        <v>22</v>
      </c>
      <c r="Q584" s="16" t="s">
        <v>22</v>
      </c>
      <c r="R584" s="16" t="s">
        <v>22</v>
      </c>
      <c r="S584" s="16" t="s">
        <v>22</v>
      </c>
      <c r="U584" s="16" t="s">
        <v>22</v>
      </c>
      <c r="V584" s="16" t="s">
        <v>22</v>
      </c>
      <c r="W584" s="16" t="s">
        <v>22</v>
      </c>
      <c r="X584" s="16" t="s">
        <v>22</v>
      </c>
      <c r="Y584" s="16" t="s">
        <v>22</v>
      </c>
      <c r="Z584" s="16" t="s">
        <v>22</v>
      </c>
      <c r="AB584" s="16" t="s">
        <v>4782</v>
      </c>
      <c r="AC584" s="16" t="s">
        <v>4782</v>
      </c>
      <c r="AE584" s="16" t="s">
        <v>4735</v>
      </c>
      <c r="AF584" s="183" t="s">
        <v>22</v>
      </c>
      <c r="AG584" s="183" t="s">
        <v>22</v>
      </c>
      <c r="AH584" s="185">
        <v>0.62</v>
      </c>
      <c r="AI584" s="183" t="s">
        <v>22</v>
      </c>
      <c r="AJ584" s="183" t="s">
        <v>22</v>
      </c>
      <c r="AL584" s="183" t="s">
        <v>22</v>
      </c>
      <c r="AM584" s="183" t="s">
        <v>22</v>
      </c>
      <c r="AN584" s="183" t="s">
        <v>22</v>
      </c>
      <c r="AO584" s="183" t="s">
        <v>22</v>
      </c>
      <c r="AP584" s="183" t="s">
        <v>22</v>
      </c>
      <c r="AR584" s="3" t="s">
        <v>4743</v>
      </c>
      <c r="AS584" s="5" t="s">
        <v>4979</v>
      </c>
      <c r="AT584" s="16" t="s">
        <v>5149</v>
      </c>
    </row>
    <row r="585">
      <c r="A585" s="20" t="s">
        <v>4667</v>
      </c>
      <c r="B585" s="147" t="str">
        <f> VLOOKUP($A585,datasets!$A:$B,2,0)</f>
        <v>Schwat et al. 2023, Geomorphology (CGB2DPYZ)</v>
      </c>
      <c r="C585" s="4" t="str">
        <f t="shared" si="2"/>
        <v>CGB2DPYZ.10.1</v>
      </c>
      <c r="D585" s="16" t="s">
        <v>4745</v>
      </c>
      <c r="E585" s="16" t="s">
        <v>4745</v>
      </c>
      <c r="F585" s="16" t="s">
        <v>4735</v>
      </c>
      <c r="G585" s="16" t="s">
        <v>22</v>
      </c>
      <c r="H585" s="16" t="s">
        <v>22</v>
      </c>
      <c r="I585" s="16" t="s">
        <v>22</v>
      </c>
      <c r="J585" s="16" t="s">
        <v>22</v>
      </c>
      <c r="K585" s="16" t="s">
        <v>22</v>
      </c>
      <c r="M585" s="16" t="s">
        <v>22</v>
      </c>
      <c r="N585" s="16" t="s">
        <v>22</v>
      </c>
      <c r="O585" s="16" t="s">
        <v>22</v>
      </c>
      <c r="P585" s="16" t="s">
        <v>22</v>
      </c>
      <c r="Q585" s="16" t="s">
        <v>22</v>
      </c>
      <c r="R585" s="16" t="s">
        <v>22</v>
      </c>
      <c r="S585" s="16" t="s">
        <v>22</v>
      </c>
      <c r="U585" s="16" t="s">
        <v>22</v>
      </c>
      <c r="V585" s="16" t="s">
        <v>22</v>
      </c>
      <c r="W585" s="16" t="s">
        <v>22</v>
      </c>
      <c r="X585" s="16" t="s">
        <v>22</v>
      </c>
      <c r="Y585" s="16" t="s">
        <v>22</v>
      </c>
      <c r="Z585" s="16" t="s">
        <v>22</v>
      </c>
      <c r="AB585" s="16" t="s">
        <v>4782</v>
      </c>
      <c r="AC585" s="16" t="s">
        <v>4782</v>
      </c>
      <c r="AE585" s="16" t="s">
        <v>4735</v>
      </c>
      <c r="AF585" s="183" t="s">
        <v>22</v>
      </c>
      <c r="AG585" s="183" t="s">
        <v>22</v>
      </c>
      <c r="AH585" s="185">
        <v>1.36</v>
      </c>
      <c r="AI585" s="183" t="s">
        <v>22</v>
      </c>
      <c r="AJ585" s="183" t="s">
        <v>22</v>
      </c>
      <c r="AL585" s="183" t="s">
        <v>22</v>
      </c>
      <c r="AM585" s="183" t="s">
        <v>22</v>
      </c>
      <c r="AN585" s="183" t="s">
        <v>22</v>
      </c>
      <c r="AO585" s="183" t="s">
        <v>22</v>
      </c>
      <c r="AP585" s="183" t="s">
        <v>22</v>
      </c>
      <c r="AR585" s="3" t="s">
        <v>4743</v>
      </c>
      <c r="AS585" s="5" t="s">
        <v>4979</v>
      </c>
      <c r="AT585" s="16" t="s">
        <v>5149</v>
      </c>
    </row>
    <row r="586">
      <c r="A586" s="16" t="s">
        <v>4406</v>
      </c>
      <c r="B586" s="147" t="str">
        <f> VLOOKUP($A586,datasets!$A:$B,2,0)</f>
        <v>Sevara 2013, International Journal of Heritage in the Digital Era (HRXNERQE)</v>
      </c>
      <c r="C586" s="4" t="str">
        <f t="shared" si="2"/>
        <v>HRXNERQE.1.1</v>
      </c>
      <c r="D586" s="16" t="s">
        <v>22</v>
      </c>
      <c r="E586" s="16" t="s">
        <v>22</v>
      </c>
      <c r="F586" s="16" t="s">
        <v>22</v>
      </c>
      <c r="G586" s="16" t="s">
        <v>22</v>
      </c>
      <c r="H586" s="16" t="s">
        <v>22</v>
      </c>
      <c r="I586" s="16" t="s">
        <v>22</v>
      </c>
      <c r="J586" s="16" t="s">
        <v>22</v>
      </c>
      <c r="K586" s="16" t="s">
        <v>22</v>
      </c>
      <c r="M586" s="16">
        <v>5.0</v>
      </c>
      <c r="N586" s="16">
        <v>5.0</v>
      </c>
    </row>
    <row r="587">
      <c r="A587" s="16" t="s">
        <v>4409</v>
      </c>
      <c r="B587" s="147" t="str">
        <f> VLOOKUP($A587,datasets!$A:$B,2,0)</f>
        <v>Sevara 2013, International Journal of Heritage in the Digital Era (HRXNERQE)</v>
      </c>
      <c r="C587" s="4" t="str">
        <f t="shared" si="2"/>
        <v>HRXNERQE.2.1</v>
      </c>
      <c r="D587" s="16" t="s">
        <v>22</v>
      </c>
      <c r="E587" s="16" t="s">
        <v>22</v>
      </c>
      <c r="F587" s="16" t="s">
        <v>22</v>
      </c>
      <c r="G587" s="16" t="s">
        <v>22</v>
      </c>
      <c r="H587" s="16" t="s">
        <v>22</v>
      </c>
      <c r="I587" s="16" t="s">
        <v>22</v>
      </c>
      <c r="J587" s="16" t="s">
        <v>22</v>
      </c>
      <c r="K587" s="16" t="s">
        <v>22</v>
      </c>
      <c r="M587" s="16">
        <v>18.0</v>
      </c>
      <c r="N587" s="16">
        <v>18.0</v>
      </c>
    </row>
    <row r="588">
      <c r="A588" s="16" t="s">
        <v>4412</v>
      </c>
      <c r="B588" s="147" t="str">
        <f> VLOOKUP($A588,datasets!$A:$B,2,0)</f>
        <v>Sevara et al. 2018, Journal of Archaeological Method and Theory (RCSSD3W5)</v>
      </c>
      <c r="C588" s="4" t="str">
        <f t="shared" si="2"/>
        <v>RCSSD3W5.1.1</v>
      </c>
      <c r="D588" s="16" t="s">
        <v>5104</v>
      </c>
      <c r="E588" s="16" t="s">
        <v>5104</v>
      </c>
      <c r="F588" s="16" t="s">
        <v>4740</v>
      </c>
      <c r="G588" s="16" t="s">
        <v>22</v>
      </c>
      <c r="H588" s="16" t="s">
        <v>22</v>
      </c>
      <c r="I588" s="16" t="s">
        <v>22</v>
      </c>
      <c r="J588" s="16" t="s">
        <v>22</v>
      </c>
      <c r="K588" s="16" t="s">
        <v>22</v>
      </c>
      <c r="M588" s="16">
        <v>6.0</v>
      </c>
      <c r="N588" s="16">
        <v>6.0</v>
      </c>
      <c r="O588" s="16">
        <v>0.2</v>
      </c>
      <c r="P588" s="16">
        <v>0.07</v>
      </c>
      <c r="Q588" s="16">
        <v>0.17</v>
      </c>
      <c r="R588" s="16">
        <v>0.21</v>
      </c>
      <c r="S588" s="16">
        <v>0.27</v>
      </c>
      <c r="U588" s="3" t="s">
        <v>22</v>
      </c>
      <c r="V588" s="3" t="s">
        <v>22</v>
      </c>
      <c r="W588" s="3" t="s">
        <v>22</v>
      </c>
      <c r="X588" s="16">
        <v>0.88</v>
      </c>
      <c r="Y588" s="3" t="s">
        <v>22</v>
      </c>
      <c r="Z588" s="3" t="s">
        <v>22</v>
      </c>
      <c r="AB588" s="16" t="s">
        <v>4733</v>
      </c>
      <c r="AC588" s="16" t="s">
        <v>4734</v>
      </c>
      <c r="AE588" s="16" t="s">
        <v>4735</v>
      </c>
      <c r="AF588" s="3" t="s">
        <v>22</v>
      </c>
      <c r="AG588" s="3" t="s">
        <v>22</v>
      </c>
      <c r="AH588" s="3" t="s">
        <v>22</v>
      </c>
      <c r="AI588" s="3" t="s">
        <v>22</v>
      </c>
      <c r="AJ588" s="3" t="s">
        <v>22</v>
      </c>
      <c r="AL588" s="3" t="s">
        <v>22</v>
      </c>
      <c r="AM588" s="3" t="s">
        <v>22</v>
      </c>
      <c r="AN588" s="16">
        <v>0.67</v>
      </c>
      <c r="AO588" s="3" t="s">
        <v>22</v>
      </c>
      <c r="AP588" s="3" t="s">
        <v>22</v>
      </c>
      <c r="AR588" s="16" t="s">
        <v>4743</v>
      </c>
      <c r="AS588" s="36" t="s">
        <v>5150</v>
      </c>
      <c r="AT588" s="16" t="s">
        <v>22</v>
      </c>
    </row>
    <row r="589">
      <c r="A589" s="16" t="s">
        <v>4416</v>
      </c>
      <c r="B589" s="147" t="str">
        <f> VLOOKUP($A589,datasets!$A:$B,2,0)</f>
        <v>Sevara et al. 2018, Journal of Archaeological Method and Theory (RCSSD3W5)</v>
      </c>
      <c r="C589" s="4" t="str">
        <f t="shared" si="2"/>
        <v>RCSSD3W5.2.1</v>
      </c>
      <c r="D589" s="16" t="s">
        <v>5104</v>
      </c>
      <c r="E589" s="16" t="s">
        <v>5104</v>
      </c>
      <c r="F589" s="16" t="s">
        <v>4740</v>
      </c>
      <c r="G589" s="16" t="s">
        <v>22</v>
      </c>
      <c r="H589" s="16" t="s">
        <v>22</v>
      </c>
      <c r="I589" s="16" t="s">
        <v>22</v>
      </c>
      <c r="J589" s="16" t="s">
        <v>22</v>
      </c>
      <c r="K589" s="16" t="s">
        <v>22</v>
      </c>
      <c r="M589" s="16">
        <v>10.0</v>
      </c>
      <c r="N589" s="16">
        <v>10.0</v>
      </c>
      <c r="O589" s="16">
        <v>0.55</v>
      </c>
      <c r="P589" s="16">
        <v>0.76</v>
      </c>
      <c r="Q589" s="16">
        <v>0.52</v>
      </c>
      <c r="R589" s="16">
        <v>0.93</v>
      </c>
      <c r="S589" s="16">
        <v>1.07</v>
      </c>
      <c r="U589" s="3" t="s">
        <v>22</v>
      </c>
      <c r="V589" s="3" t="s">
        <v>22</v>
      </c>
      <c r="W589" s="3" t="s">
        <v>22</v>
      </c>
      <c r="X589" s="16">
        <v>1.27</v>
      </c>
      <c r="Y589" s="3" t="s">
        <v>22</v>
      </c>
      <c r="Z589" s="3" t="s">
        <v>22</v>
      </c>
      <c r="AB589" s="16" t="s">
        <v>4733</v>
      </c>
      <c r="AC589" s="16" t="s">
        <v>4734</v>
      </c>
      <c r="AE589" s="16" t="s">
        <v>4735</v>
      </c>
      <c r="AF589" s="3" t="s">
        <v>22</v>
      </c>
      <c r="AG589" s="3" t="s">
        <v>22</v>
      </c>
      <c r="AH589" s="3" t="s">
        <v>22</v>
      </c>
      <c r="AI589" s="3" t="s">
        <v>22</v>
      </c>
      <c r="AJ589" s="3" t="s">
        <v>22</v>
      </c>
      <c r="AL589" s="3" t="s">
        <v>22</v>
      </c>
      <c r="AM589" s="3" t="s">
        <v>22</v>
      </c>
      <c r="AN589" s="16">
        <v>1.35</v>
      </c>
      <c r="AO589" s="3" t="s">
        <v>22</v>
      </c>
      <c r="AP589" s="3" t="s">
        <v>22</v>
      </c>
      <c r="AR589" s="16" t="s">
        <v>4743</v>
      </c>
      <c r="AS589" s="36" t="s">
        <v>5150</v>
      </c>
      <c r="AT589" s="16" t="s">
        <v>22</v>
      </c>
    </row>
    <row r="590">
      <c r="A590" s="16" t="s">
        <v>4417</v>
      </c>
      <c r="B590" s="147" t="str">
        <f> VLOOKUP($A590,datasets!$A:$B,2,0)</f>
        <v>Sevara et al. 2018, Journal of Archaeological Method and Theory (RCSSD3W5)</v>
      </c>
      <c r="C590" s="4" t="str">
        <f t="shared" si="2"/>
        <v>RCSSD3W5.3.1</v>
      </c>
      <c r="D590" s="16" t="s">
        <v>5104</v>
      </c>
      <c r="E590" s="16" t="s">
        <v>5104</v>
      </c>
      <c r="F590" s="16" t="s">
        <v>4740</v>
      </c>
      <c r="G590" s="16" t="s">
        <v>22</v>
      </c>
      <c r="H590" s="16" t="s">
        <v>22</v>
      </c>
      <c r="I590" s="16" t="s">
        <v>22</v>
      </c>
      <c r="J590" s="16" t="s">
        <v>22</v>
      </c>
      <c r="K590" s="16" t="s">
        <v>22</v>
      </c>
      <c r="M590" s="16">
        <v>22.0</v>
      </c>
      <c r="N590" s="16">
        <v>22.0</v>
      </c>
      <c r="O590" s="16">
        <v>0.33</v>
      </c>
      <c r="P590" s="16">
        <v>0.26</v>
      </c>
      <c r="Q590" s="16">
        <v>0.55</v>
      </c>
      <c r="R590" s="16">
        <v>0.42</v>
      </c>
      <c r="S590" s="16">
        <v>0.67</v>
      </c>
      <c r="U590" s="3" t="s">
        <v>22</v>
      </c>
      <c r="V590" s="3" t="s">
        <v>22</v>
      </c>
      <c r="W590" s="3" t="s">
        <v>22</v>
      </c>
      <c r="X590" s="16">
        <v>0.76</v>
      </c>
      <c r="Y590" s="3" t="s">
        <v>22</v>
      </c>
      <c r="Z590" s="3" t="s">
        <v>22</v>
      </c>
      <c r="AB590" s="16" t="s">
        <v>4733</v>
      </c>
      <c r="AC590" s="16" t="s">
        <v>4734</v>
      </c>
      <c r="AE590" s="16" t="s">
        <v>4735</v>
      </c>
      <c r="AF590" s="3" t="s">
        <v>22</v>
      </c>
      <c r="AG590" s="3" t="s">
        <v>22</v>
      </c>
      <c r="AH590" s="3" t="s">
        <v>22</v>
      </c>
      <c r="AI590" s="3" t="s">
        <v>22</v>
      </c>
      <c r="AJ590" s="3" t="s">
        <v>22</v>
      </c>
      <c r="AL590" s="3" t="s">
        <v>22</v>
      </c>
      <c r="AM590" s="3" t="s">
        <v>22</v>
      </c>
      <c r="AN590" s="16">
        <v>0.49</v>
      </c>
      <c r="AO590" s="3" t="s">
        <v>22</v>
      </c>
      <c r="AP590" s="3" t="s">
        <v>22</v>
      </c>
      <c r="AR590" s="16" t="s">
        <v>4743</v>
      </c>
      <c r="AS590" s="36" t="s">
        <v>5150</v>
      </c>
      <c r="AT590" s="16" t="s">
        <v>22</v>
      </c>
    </row>
    <row r="591">
      <c r="A591" s="16" t="s">
        <v>4418</v>
      </c>
      <c r="B591" s="147" t="str">
        <f> VLOOKUP($A591,datasets!$A:$B,2,0)</f>
        <v>Sevara et al. 2018, Journal of Archaeological Method and Theory (RCSSD3W5)</v>
      </c>
      <c r="C591" s="4" t="str">
        <f t="shared" si="2"/>
        <v>RCSSD3W5.4.1</v>
      </c>
      <c r="D591" s="16" t="s">
        <v>5104</v>
      </c>
      <c r="E591" s="16" t="s">
        <v>5104</v>
      </c>
      <c r="F591" s="16" t="s">
        <v>4740</v>
      </c>
      <c r="G591" s="16" t="s">
        <v>22</v>
      </c>
      <c r="H591" s="16" t="s">
        <v>22</v>
      </c>
      <c r="I591" s="16" t="s">
        <v>22</v>
      </c>
      <c r="J591" s="16" t="s">
        <v>22</v>
      </c>
      <c r="K591" s="16" t="s">
        <v>22</v>
      </c>
      <c r="M591" s="16">
        <v>31.0</v>
      </c>
      <c r="N591" s="16">
        <v>31.0</v>
      </c>
      <c r="O591" s="16">
        <v>0.45</v>
      </c>
      <c r="P591" s="16">
        <v>0.5</v>
      </c>
      <c r="Q591" s="16">
        <v>0.58</v>
      </c>
      <c r="R591" s="16">
        <v>0.67</v>
      </c>
      <c r="S591" s="16">
        <v>0.89</v>
      </c>
      <c r="U591" s="3" t="s">
        <v>22</v>
      </c>
      <c r="V591" s="3" t="s">
        <v>22</v>
      </c>
      <c r="W591" s="3" t="s">
        <v>22</v>
      </c>
      <c r="X591" s="16">
        <v>0.86</v>
      </c>
      <c r="Y591" s="3" t="s">
        <v>22</v>
      </c>
      <c r="Z591" s="3" t="s">
        <v>22</v>
      </c>
      <c r="AB591" s="16" t="s">
        <v>4733</v>
      </c>
      <c r="AC591" s="16" t="s">
        <v>4734</v>
      </c>
      <c r="AE591" s="16" t="s">
        <v>4735</v>
      </c>
      <c r="AF591" s="3" t="s">
        <v>22</v>
      </c>
      <c r="AG591" s="3" t="s">
        <v>22</v>
      </c>
      <c r="AH591" s="3" t="s">
        <v>22</v>
      </c>
      <c r="AI591" s="3" t="s">
        <v>22</v>
      </c>
      <c r="AJ591" s="3" t="s">
        <v>22</v>
      </c>
      <c r="AL591" s="3" t="s">
        <v>22</v>
      </c>
      <c r="AM591" s="3" t="s">
        <v>22</v>
      </c>
      <c r="AN591" s="16">
        <v>0.41</v>
      </c>
      <c r="AO591" s="3" t="s">
        <v>22</v>
      </c>
      <c r="AP591" s="3" t="s">
        <v>22</v>
      </c>
      <c r="AR591" s="16" t="s">
        <v>4743</v>
      </c>
      <c r="AS591" s="36" t="s">
        <v>5150</v>
      </c>
      <c r="AT591" s="16" t="s">
        <v>22</v>
      </c>
    </row>
    <row r="592">
      <c r="A592" s="16" t="s">
        <v>4419</v>
      </c>
      <c r="B592" s="147" t="str">
        <f> VLOOKUP($A592,datasets!$A:$B,2,0)</f>
        <v>Shevchenko et al. 2020, Communications Earth &amp; Environment (FYPPE3AR)</v>
      </c>
      <c r="C592" s="4" t="str">
        <f t="shared" si="2"/>
        <v>FYPPE3AR.1.1</v>
      </c>
      <c r="D592" s="16" t="s">
        <v>5151</v>
      </c>
      <c r="E592" s="16" t="s">
        <v>5151</v>
      </c>
      <c r="F592" s="16" t="s">
        <v>4740</v>
      </c>
      <c r="G592" s="16" t="s">
        <v>22</v>
      </c>
      <c r="H592" s="16" t="s">
        <v>22</v>
      </c>
      <c r="I592" s="16" t="s">
        <v>22</v>
      </c>
      <c r="J592" s="16" t="s">
        <v>22</v>
      </c>
      <c r="K592" s="16">
        <v>0.06</v>
      </c>
      <c r="M592" s="16">
        <v>12.0</v>
      </c>
      <c r="N592" s="16">
        <v>12.0</v>
      </c>
      <c r="O592" s="16">
        <v>1.9</v>
      </c>
      <c r="P592" s="16">
        <v>1.2</v>
      </c>
      <c r="Q592" s="16">
        <v>1.6</v>
      </c>
      <c r="R592" s="3" t="s">
        <v>22</v>
      </c>
      <c r="S592" s="3" t="s">
        <v>22</v>
      </c>
      <c r="U592" s="3" t="s">
        <v>22</v>
      </c>
      <c r="V592" s="3" t="s">
        <v>22</v>
      </c>
      <c r="W592" s="3" t="s">
        <v>22</v>
      </c>
      <c r="X592" s="3" t="s">
        <v>22</v>
      </c>
      <c r="Y592" s="3" t="s">
        <v>22</v>
      </c>
      <c r="Z592" s="3" t="s">
        <v>22</v>
      </c>
      <c r="AB592" s="16" t="s">
        <v>3766</v>
      </c>
      <c r="AC592" s="16" t="s">
        <v>3766</v>
      </c>
      <c r="AE592" s="16" t="s">
        <v>4740</v>
      </c>
      <c r="AF592" s="3" t="s">
        <v>22</v>
      </c>
      <c r="AG592" s="3" t="s">
        <v>22</v>
      </c>
      <c r="AH592" s="3" t="s">
        <v>22</v>
      </c>
      <c r="AI592" s="3" t="s">
        <v>22</v>
      </c>
      <c r="AJ592" s="16">
        <v>0.06</v>
      </c>
      <c r="AL592" s="16">
        <v>1.9</v>
      </c>
      <c r="AM592" s="16">
        <v>1.2</v>
      </c>
      <c r="AN592" s="16">
        <v>1.6</v>
      </c>
      <c r="AO592" s="16" t="s">
        <v>22</v>
      </c>
      <c r="AP592" s="16" t="s">
        <v>22</v>
      </c>
      <c r="AR592" s="16" t="s">
        <v>4743</v>
      </c>
      <c r="AS592" s="16" t="s">
        <v>5152</v>
      </c>
      <c r="AT592" s="16" t="s">
        <v>22</v>
      </c>
    </row>
    <row r="593">
      <c r="A593" s="16" t="s">
        <v>4422</v>
      </c>
      <c r="B593" s="147" t="str">
        <f> VLOOKUP($A593,datasets!$A:$B,2,0)</f>
        <v>Shevchenko et al. 2020, Communications Earth &amp; Environment (FYPPE3AR)</v>
      </c>
      <c r="C593" s="4" t="str">
        <f t="shared" si="2"/>
        <v>FYPPE3AR.2.1</v>
      </c>
      <c r="D593" s="16" t="s">
        <v>5151</v>
      </c>
      <c r="E593" s="16" t="s">
        <v>5151</v>
      </c>
      <c r="F593" s="16" t="s">
        <v>4740</v>
      </c>
      <c r="G593" s="16" t="s">
        <v>22</v>
      </c>
      <c r="H593" s="16" t="s">
        <v>22</v>
      </c>
      <c r="I593" s="16" t="s">
        <v>22</v>
      </c>
      <c r="J593" s="16" t="s">
        <v>22</v>
      </c>
      <c r="K593" s="16">
        <v>0.06</v>
      </c>
      <c r="M593" s="16">
        <v>12.0</v>
      </c>
      <c r="N593" s="16">
        <v>12.0</v>
      </c>
      <c r="O593" s="16">
        <v>1.9</v>
      </c>
      <c r="P593" s="16">
        <v>1.7</v>
      </c>
      <c r="Q593" s="16">
        <v>1.5</v>
      </c>
      <c r="R593" s="3" t="s">
        <v>22</v>
      </c>
      <c r="S593" s="3" t="s">
        <v>22</v>
      </c>
      <c r="U593" s="3" t="s">
        <v>22</v>
      </c>
      <c r="V593" s="3" t="s">
        <v>22</v>
      </c>
      <c r="W593" s="3" t="s">
        <v>22</v>
      </c>
      <c r="X593" s="3" t="s">
        <v>22</v>
      </c>
      <c r="Y593" s="3" t="s">
        <v>22</v>
      </c>
      <c r="Z593" s="3" t="s">
        <v>22</v>
      </c>
      <c r="AB593" s="16" t="s">
        <v>3766</v>
      </c>
      <c r="AC593" s="16" t="s">
        <v>3766</v>
      </c>
      <c r="AE593" s="16" t="s">
        <v>4740</v>
      </c>
      <c r="AF593" s="3" t="s">
        <v>22</v>
      </c>
      <c r="AG593" s="3" t="s">
        <v>22</v>
      </c>
      <c r="AH593" s="3" t="s">
        <v>22</v>
      </c>
      <c r="AI593" s="3" t="s">
        <v>22</v>
      </c>
      <c r="AJ593" s="16">
        <v>0.06</v>
      </c>
      <c r="AL593" s="16">
        <v>1.9</v>
      </c>
      <c r="AM593" s="16">
        <v>1.7</v>
      </c>
      <c r="AN593" s="16">
        <v>1.5</v>
      </c>
      <c r="AO593" s="16" t="s">
        <v>22</v>
      </c>
      <c r="AP593" s="16" t="s">
        <v>22</v>
      </c>
      <c r="AR593" s="16" t="s">
        <v>4743</v>
      </c>
      <c r="AS593" s="16" t="s">
        <v>5152</v>
      </c>
      <c r="AT593" s="16" t="s">
        <v>22</v>
      </c>
    </row>
    <row r="594">
      <c r="A594" s="16" t="s">
        <v>4423</v>
      </c>
      <c r="B594" s="147" t="str">
        <f> VLOOKUP($A594,datasets!$A:$B,2,0)</f>
        <v>Shevchenko et al. 2020, Communications Earth &amp; Environment (FYPPE3AR)</v>
      </c>
      <c r="C594" s="4" t="str">
        <f t="shared" si="2"/>
        <v>FYPPE3AR.3.1</v>
      </c>
      <c r="D594" s="16" t="s">
        <v>5151</v>
      </c>
      <c r="E594" s="16" t="s">
        <v>5151</v>
      </c>
      <c r="F594" s="16" t="s">
        <v>4740</v>
      </c>
      <c r="G594" s="16" t="s">
        <v>22</v>
      </c>
      <c r="H594" s="16" t="s">
        <v>22</v>
      </c>
      <c r="I594" s="16" t="s">
        <v>22</v>
      </c>
      <c r="J594" s="16" t="s">
        <v>22</v>
      </c>
      <c r="K594" s="16">
        <v>0.06</v>
      </c>
      <c r="M594" s="16">
        <v>12.0</v>
      </c>
      <c r="N594" s="16">
        <v>12.0</v>
      </c>
      <c r="O594" s="16">
        <v>1.3</v>
      </c>
      <c r="P594" s="16">
        <v>1.3</v>
      </c>
      <c r="Q594" s="16">
        <v>0.5</v>
      </c>
      <c r="R594" s="3" t="s">
        <v>22</v>
      </c>
      <c r="S594" s="3" t="s">
        <v>22</v>
      </c>
      <c r="U594" s="3" t="s">
        <v>22</v>
      </c>
      <c r="V594" s="3" t="s">
        <v>22</v>
      </c>
      <c r="W594" s="3" t="s">
        <v>22</v>
      </c>
      <c r="X594" s="3" t="s">
        <v>22</v>
      </c>
      <c r="Y594" s="3" t="s">
        <v>22</v>
      </c>
      <c r="Z594" s="3" t="s">
        <v>22</v>
      </c>
      <c r="AB594" s="16" t="s">
        <v>3766</v>
      </c>
      <c r="AC594" s="16" t="s">
        <v>3766</v>
      </c>
      <c r="AE594" s="16" t="s">
        <v>4740</v>
      </c>
      <c r="AF594" s="3" t="s">
        <v>22</v>
      </c>
      <c r="AG594" s="3" t="s">
        <v>22</v>
      </c>
      <c r="AH594" s="3" t="s">
        <v>22</v>
      </c>
      <c r="AI594" s="3" t="s">
        <v>22</v>
      </c>
      <c r="AJ594" s="16">
        <v>0.06</v>
      </c>
      <c r="AL594" s="16">
        <v>1.3</v>
      </c>
      <c r="AM594" s="16">
        <v>1.3</v>
      </c>
      <c r="AN594" s="16">
        <v>0.5</v>
      </c>
      <c r="AO594" s="16" t="s">
        <v>22</v>
      </c>
      <c r="AP594" s="16" t="s">
        <v>22</v>
      </c>
      <c r="AR594" s="16" t="s">
        <v>4743</v>
      </c>
      <c r="AS594" s="16" t="s">
        <v>5152</v>
      </c>
      <c r="AT594" s="16" t="s">
        <v>22</v>
      </c>
    </row>
    <row r="595">
      <c r="A595" s="16" t="s">
        <v>4424</v>
      </c>
      <c r="B595" s="147" t="str">
        <f> VLOOKUP($A595,datasets!$A:$B,2,0)</f>
        <v>Shevchenko et al. 2020, Communications Earth &amp; Environment (FYPPE3AR)</v>
      </c>
      <c r="C595" s="4" t="str">
        <f t="shared" si="2"/>
        <v>FYPPE3AR.4.1</v>
      </c>
      <c r="D595" s="16" t="s">
        <v>5151</v>
      </c>
      <c r="E595" s="16" t="s">
        <v>5151</v>
      </c>
      <c r="F595" s="16" t="s">
        <v>4740</v>
      </c>
      <c r="G595" s="16" t="s">
        <v>22</v>
      </c>
      <c r="H595" s="16" t="s">
        <v>22</v>
      </c>
      <c r="I595" s="16" t="s">
        <v>22</v>
      </c>
      <c r="J595" s="16" t="s">
        <v>22</v>
      </c>
      <c r="K595" s="16">
        <v>0.06</v>
      </c>
      <c r="M595" s="16">
        <v>12.0</v>
      </c>
      <c r="N595" s="16">
        <v>12.0</v>
      </c>
      <c r="O595" s="16">
        <v>0.7</v>
      </c>
      <c r="P595" s="16">
        <v>0.8</v>
      </c>
      <c r="Q595" s="16">
        <v>0.4</v>
      </c>
      <c r="R595" s="3" t="s">
        <v>22</v>
      </c>
      <c r="S595" s="3" t="s">
        <v>22</v>
      </c>
      <c r="U595" s="3" t="s">
        <v>22</v>
      </c>
      <c r="V595" s="3" t="s">
        <v>22</v>
      </c>
      <c r="W595" s="3" t="s">
        <v>22</v>
      </c>
      <c r="X595" s="3" t="s">
        <v>22</v>
      </c>
      <c r="Y595" s="3" t="s">
        <v>22</v>
      </c>
      <c r="Z595" s="3" t="s">
        <v>22</v>
      </c>
      <c r="AB595" s="16" t="s">
        <v>3766</v>
      </c>
      <c r="AC595" s="16" t="s">
        <v>3766</v>
      </c>
      <c r="AE595" s="16" t="s">
        <v>4740</v>
      </c>
      <c r="AF595" s="3" t="s">
        <v>22</v>
      </c>
      <c r="AG595" s="3" t="s">
        <v>22</v>
      </c>
      <c r="AH595" s="3" t="s">
        <v>22</v>
      </c>
      <c r="AI595" s="3" t="s">
        <v>22</v>
      </c>
      <c r="AJ595" s="16">
        <v>0.06</v>
      </c>
      <c r="AL595" s="16">
        <v>0.7</v>
      </c>
      <c r="AM595" s="16">
        <v>0.8</v>
      </c>
      <c r="AN595" s="16">
        <v>0.4</v>
      </c>
      <c r="AO595" s="16" t="s">
        <v>22</v>
      </c>
      <c r="AP595" s="16" t="s">
        <v>22</v>
      </c>
      <c r="AR595" s="16" t="s">
        <v>4743</v>
      </c>
      <c r="AS595" s="16" t="s">
        <v>5152</v>
      </c>
      <c r="AT595" s="16" t="s">
        <v>22</v>
      </c>
    </row>
    <row r="596">
      <c r="A596" s="16" t="s">
        <v>4425</v>
      </c>
      <c r="B596" s="147" t="str">
        <f> VLOOKUP($A596,datasets!$A:$B,2,0)</f>
        <v>Shevchenko et al. 2020, Communications Earth &amp; Environment (FYPPE3AR)</v>
      </c>
      <c r="C596" s="4" t="str">
        <f t="shared" si="2"/>
        <v>FYPPE3AR.5.1</v>
      </c>
      <c r="D596" s="16" t="s">
        <v>5151</v>
      </c>
      <c r="E596" s="16" t="s">
        <v>5151</v>
      </c>
      <c r="F596" s="16" t="s">
        <v>4740</v>
      </c>
      <c r="G596" s="16" t="s">
        <v>22</v>
      </c>
      <c r="H596" s="16" t="s">
        <v>22</v>
      </c>
      <c r="I596" s="16" t="s">
        <v>22</v>
      </c>
      <c r="J596" s="16" t="s">
        <v>22</v>
      </c>
      <c r="K596" s="16">
        <v>0.06</v>
      </c>
      <c r="M596" s="16">
        <v>12.0</v>
      </c>
      <c r="N596" s="16">
        <v>12.0</v>
      </c>
      <c r="O596" s="16">
        <v>0.4</v>
      </c>
      <c r="P596" s="16">
        <v>0.6</v>
      </c>
      <c r="Q596" s="16">
        <v>0.5</v>
      </c>
      <c r="R596" s="3" t="s">
        <v>22</v>
      </c>
      <c r="S596" s="3" t="s">
        <v>22</v>
      </c>
      <c r="U596" s="3" t="s">
        <v>22</v>
      </c>
      <c r="V596" s="3" t="s">
        <v>22</v>
      </c>
      <c r="W596" s="3" t="s">
        <v>22</v>
      </c>
      <c r="X596" s="3" t="s">
        <v>22</v>
      </c>
      <c r="Y596" s="3" t="s">
        <v>22</v>
      </c>
      <c r="Z596" s="3" t="s">
        <v>22</v>
      </c>
      <c r="AB596" s="16" t="s">
        <v>3766</v>
      </c>
      <c r="AC596" s="16" t="s">
        <v>3766</v>
      </c>
      <c r="AE596" s="16" t="s">
        <v>4740</v>
      </c>
      <c r="AF596" s="3" t="s">
        <v>22</v>
      </c>
      <c r="AG596" s="3" t="s">
        <v>22</v>
      </c>
      <c r="AH596" s="3" t="s">
        <v>22</v>
      </c>
      <c r="AI596" s="3" t="s">
        <v>22</v>
      </c>
      <c r="AJ596" s="16">
        <v>0.06</v>
      </c>
      <c r="AL596" s="16">
        <v>0.4</v>
      </c>
      <c r="AM596" s="16">
        <v>0.6</v>
      </c>
      <c r="AN596" s="16">
        <v>0.5</v>
      </c>
      <c r="AO596" s="16" t="s">
        <v>22</v>
      </c>
      <c r="AP596" s="16" t="s">
        <v>22</v>
      </c>
      <c r="AR596" s="16" t="s">
        <v>4743</v>
      </c>
      <c r="AS596" s="16" t="s">
        <v>5152</v>
      </c>
      <c r="AT596" s="16" t="s">
        <v>22</v>
      </c>
    </row>
    <row r="597">
      <c r="A597" s="16" t="s">
        <v>4426</v>
      </c>
      <c r="B597" s="147" t="str">
        <f> VLOOKUP($A597,datasets!$A:$B,2,0)</f>
        <v>Shevchenko et al. 2020, Communications Earth &amp; Environment (FYPPE3AR)</v>
      </c>
      <c r="C597" s="4" t="str">
        <f t="shared" si="2"/>
        <v>FYPPE3AR.6.1</v>
      </c>
      <c r="D597" s="16" t="s">
        <v>5151</v>
      </c>
      <c r="E597" s="16" t="s">
        <v>5151</v>
      </c>
      <c r="F597" s="16" t="s">
        <v>4740</v>
      </c>
      <c r="G597" s="16" t="s">
        <v>22</v>
      </c>
      <c r="H597" s="16" t="s">
        <v>22</v>
      </c>
      <c r="I597" s="16" t="s">
        <v>22</v>
      </c>
      <c r="J597" s="16" t="s">
        <v>22</v>
      </c>
      <c r="K597" s="16">
        <v>0.06</v>
      </c>
      <c r="M597" s="16">
        <v>12.0</v>
      </c>
      <c r="N597" s="16">
        <v>12.0</v>
      </c>
      <c r="O597" s="16">
        <v>1.0</v>
      </c>
      <c r="P597" s="16">
        <v>1.7</v>
      </c>
      <c r="Q597" s="16">
        <v>0.8</v>
      </c>
      <c r="R597" s="3" t="s">
        <v>22</v>
      </c>
      <c r="S597" s="3" t="s">
        <v>22</v>
      </c>
      <c r="U597" s="3" t="s">
        <v>22</v>
      </c>
      <c r="V597" s="3" t="s">
        <v>22</v>
      </c>
      <c r="W597" s="3" t="s">
        <v>22</v>
      </c>
      <c r="X597" s="3" t="s">
        <v>22</v>
      </c>
      <c r="Y597" s="3" t="s">
        <v>22</v>
      </c>
      <c r="Z597" s="3" t="s">
        <v>22</v>
      </c>
      <c r="AB597" s="16" t="s">
        <v>3766</v>
      </c>
      <c r="AC597" s="16" t="s">
        <v>3766</v>
      </c>
      <c r="AE597" s="16" t="s">
        <v>4740</v>
      </c>
      <c r="AF597" s="3" t="s">
        <v>22</v>
      </c>
      <c r="AG597" s="3" t="s">
        <v>22</v>
      </c>
      <c r="AH597" s="3" t="s">
        <v>22</v>
      </c>
      <c r="AI597" s="3" t="s">
        <v>22</v>
      </c>
      <c r="AJ597" s="16">
        <v>0.06</v>
      </c>
      <c r="AL597" s="16">
        <v>1.0</v>
      </c>
      <c r="AM597" s="16">
        <v>1.7</v>
      </c>
      <c r="AN597" s="16">
        <v>0.8</v>
      </c>
      <c r="AO597" s="16" t="s">
        <v>22</v>
      </c>
      <c r="AP597" s="16" t="s">
        <v>22</v>
      </c>
      <c r="AR597" s="16" t="s">
        <v>4743</v>
      </c>
      <c r="AS597" s="16" t="s">
        <v>5152</v>
      </c>
      <c r="AT597" s="16" t="s">
        <v>22</v>
      </c>
    </row>
    <row r="598">
      <c r="A598" s="16" t="s">
        <v>4427</v>
      </c>
      <c r="B598" s="147" t="str">
        <f> VLOOKUP($A598,datasets!$A:$B,2,0)</f>
        <v>Shevchenko et al. 2020, Communications Earth &amp; Environment (FYPPE3AR)</v>
      </c>
      <c r="C598" s="4" t="str">
        <f t="shared" si="2"/>
        <v>FYPPE3AR.7.1</v>
      </c>
      <c r="D598" s="16" t="s">
        <v>5151</v>
      </c>
      <c r="E598" s="16" t="s">
        <v>5151</v>
      </c>
      <c r="F598" s="16" t="s">
        <v>4740</v>
      </c>
      <c r="G598" s="16" t="s">
        <v>22</v>
      </c>
      <c r="H598" s="16" t="s">
        <v>22</v>
      </c>
      <c r="I598" s="16" t="s">
        <v>22</v>
      </c>
      <c r="J598" s="16" t="s">
        <v>22</v>
      </c>
      <c r="K598" s="16">
        <v>0.06</v>
      </c>
      <c r="M598" s="16">
        <v>12.0</v>
      </c>
      <c r="N598" s="16">
        <v>12.0</v>
      </c>
      <c r="O598" s="16">
        <v>1.3</v>
      </c>
      <c r="P598" s="16">
        <v>1.9</v>
      </c>
      <c r="Q598" s="16">
        <v>0.6</v>
      </c>
      <c r="R598" s="3" t="s">
        <v>22</v>
      </c>
      <c r="S598" s="3" t="s">
        <v>22</v>
      </c>
      <c r="U598" s="3" t="s">
        <v>22</v>
      </c>
      <c r="V598" s="3" t="s">
        <v>22</v>
      </c>
      <c r="W598" s="3" t="s">
        <v>22</v>
      </c>
      <c r="X598" s="3" t="s">
        <v>22</v>
      </c>
      <c r="Y598" s="3" t="s">
        <v>22</v>
      </c>
      <c r="Z598" s="3" t="s">
        <v>22</v>
      </c>
      <c r="AB598" s="16" t="s">
        <v>3766</v>
      </c>
      <c r="AC598" s="16" t="s">
        <v>3766</v>
      </c>
      <c r="AE598" s="16" t="s">
        <v>4740</v>
      </c>
      <c r="AF598" s="3" t="s">
        <v>22</v>
      </c>
      <c r="AG598" s="3" t="s">
        <v>22</v>
      </c>
      <c r="AH598" s="3" t="s">
        <v>22</v>
      </c>
      <c r="AI598" s="3" t="s">
        <v>22</v>
      </c>
      <c r="AJ598" s="16">
        <v>0.06</v>
      </c>
      <c r="AL598" s="16">
        <v>1.3</v>
      </c>
      <c r="AM598" s="16">
        <v>1.9</v>
      </c>
      <c r="AN598" s="16">
        <v>0.6</v>
      </c>
      <c r="AO598" s="16" t="s">
        <v>22</v>
      </c>
      <c r="AP598" s="16" t="s">
        <v>22</v>
      </c>
      <c r="AR598" s="16" t="s">
        <v>4743</v>
      </c>
      <c r="AS598" s="16" t="s">
        <v>5152</v>
      </c>
      <c r="AT598" s="16" t="s">
        <v>22</v>
      </c>
    </row>
    <row r="599">
      <c r="A599" s="16" t="s">
        <v>4428</v>
      </c>
      <c r="B599" s="147" t="str">
        <f> VLOOKUP($A599,datasets!$A:$B,2,0)</f>
        <v>Shevchenko et al. 2020, Communications Earth &amp; Environment (FYPPE3AR)</v>
      </c>
      <c r="C599" s="4" t="str">
        <f t="shared" si="2"/>
        <v>FYPPE3AR.8.1</v>
      </c>
      <c r="D599" s="16" t="s">
        <v>5151</v>
      </c>
      <c r="E599" s="16" t="s">
        <v>5151</v>
      </c>
      <c r="F599" s="16" t="s">
        <v>4740</v>
      </c>
      <c r="G599" s="16" t="s">
        <v>22</v>
      </c>
      <c r="H599" s="16" t="s">
        <v>22</v>
      </c>
      <c r="I599" s="16" t="s">
        <v>22</v>
      </c>
      <c r="J599" s="16" t="s">
        <v>22</v>
      </c>
      <c r="K599" s="16">
        <v>0.06</v>
      </c>
      <c r="M599" s="16">
        <v>12.0</v>
      </c>
      <c r="N599" s="16">
        <v>12.0</v>
      </c>
      <c r="O599" s="16">
        <v>0.9</v>
      </c>
      <c r="P599" s="16">
        <v>0.7</v>
      </c>
      <c r="Q599" s="16">
        <v>0.6</v>
      </c>
      <c r="R599" s="3" t="s">
        <v>22</v>
      </c>
      <c r="S599" s="3" t="s">
        <v>22</v>
      </c>
      <c r="U599" s="3" t="s">
        <v>22</v>
      </c>
      <c r="V599" s="3" t="s">
        <v>22</v>
      </c>
      <c r="W599" s="3" t="s">
        <v>22</v>
      </c>
      <c r="X599" s="3" t="s">
        <v>22</v>
      </c>
      <c r="Y599" s="3" t="s">
        <v>22</v>
      </c>
      <c r="Z599" s="3" t="s">
        <v>22</v>
      </c>
      <c r="AB599" s="16" t="s">
        <v>3766</v>
      </c>
      <c r="AC599" s="16" t="s">
        <v>3766</v>
      </c>
      <c r="AE599" s="16" t="s">
        <v>4740</v>
      </c>
      <c r="AF599" s="3" t="s">
        <v>22</v>
      </c>
      <c r="AG599" s="3" t="s">
        <v>22</v>
      </c>
      <c r="AH599" s="3" t="s">
        <v>22</v>
      </c>
      <c r="AI599" s="3" t="s">
        <v>22</v>
      </c>
      <c r="AJ599" s="16">
        <v>0.06</v>
      </c>
      <c r="AL599" s="16">
        <v>0.9</v>
      </c>
      <c r="AM599" s="16">
        <v>0.7</v>
      </c>
      <c r="AN599" s="16">
        <v>0.6</v>
      </c>
      <c r="AO599" s="16" t="s">
        <v>22</v>
      </c>
      <c r="AP599" s="16" t="s">
        <v>22</v>
      </c>
      <c r="AR599" s="16" t="s">
        <v>4743</v>
      </c>
      <c r="AS599" s="16" t="s">
        <v>5152</v>
      </c>
      <c r="AT599" s="16" t="s">
        <v>22</v>
      </c>
    </row>
    <row r="600">
      <c r="A600" s="20" t="s">
        <v>4429</v>
      </c>
      <c r="B600" s="147" t="str">
        <f> VLOOKUP($A600,datasets!$A:$B,2,0)</f>
        <v>Sohn et al. 2004, The Photogrammetric Record (JPQS9JXB)</v>
      </c>
      <c r="C600" s="4" t="str">
        <f t="shared" si="2"/>
        <v>JPQS9JXB.1.1</v>
      </c>
      <c r="D600" s="16" t="s">
        <v>4794</v>
      </c>
      <c r="E600" s="16" t="s">
        <v>4794</v>
      </c>
      <c r="F600" s="16" t="s">
        <v>4735</v>
      </c>
      <c r="G600" s="16" t="s">
        <v>22</v>
      </c>
      <c r="H600" s="16" t="s">
        <v>22</v>
      </c>
      <c r="I600" s="16">
        <v>0.5</v>
      </c>
      <c r="J600" s="16">
        <v>0.7</v>
      </c>
      <c r="K600" s="16" t="s">
        <v>22</v>
      </c>
      <c r="M600" s="16">
        <v>30.0</v>
      </c>
      <c r="N600" s="16">
        <v>30.0</v>
      </c>
      <c r="O600" s="3" t="s">
        <v>22</v>
      </c>
      <c r="P600" s="3" t="s">
        <v>22</v>
      </c>
      <c r="Q600" s="3" t="s">
        <v>22</v>
      </c>
      <c r="R600" s="3" t="s">
        <v>22</v>
      </c>
      <c r="S600" s="3" t="s">
        <v>22</v>
      </c>
      <c r="U600" s="16">
        <v>26.0</v>
      </c>
      <c r="V600" s="16">
        <v>3.12</v>
      </c>
      <c r="W600" s="16">
        <v>2.03</v>
      </c>
      <c r="X600" s="16">
        <v>4.31</v>
      </c>
      <c r="Y600" s="3" t="s">
        <v>22</v>
      </c>
      <c r="Z600" s="3" t="s">
        <v>22</v>
      </c>
      <c r="AB600" s="16" t="s">
        <v>4782</v>
      </c>
      <c r="AC600" s="16" t="s">
        <v>4782</v>
      </c>
      <c r="AE600" s="16" t="s">
        <v>4735</v>
      </c>
      <c r="AF600" s="16" t="s">
        <v>22</v>
      </c>
      <c r="AG600" s="16" t="s">
        <v>22</v>
      </c>
      <c r="AH600" s="16" t="s">
        <v>22</v>
      </c>
      <c r="AI600" s="16" t="s">
        <v>22</v>
      </c>
      <c r="AJ600" s="16" t="s">
        <v>22</v>
      </c>
      <c r="AL600" s="16" t="s">
        <v>22</v>
      </c>
      <c r="AM600" s="16" t="s">
        <v>22</v>
      </c>
      <c r="AN600" s="16">
        <v>5.81</v>
      </c>
      <c r="AO600" s="16" t="s">
        <v>22</v>
      </c>
      <c r="AP600" s="16" t="s">
        <v>22</v>
      </c>
      <c r="AR600" s="16" t="s">
        <v>4743</v>
      </c>
      <c r="AS600" s="16" t="s">
        <v>22</v>
      </c>
      <c r="AT600" s="16" t="s">
        <v>5153</v>
      </c>
    </row>
    <row r="601">
      <c r="A601" s="20" t="s">
        <v>4430</v>
      </c>
      <c r="B601" s="147" t="str">
        <f> VLOOKUP($A601,datasets!$A:$B,2,0)</f>
        <v>Stăncioiu et al. 2021, Science of The Total Environment (RENZSNMD)</v>
      </c>
      <c r="C601" s="4" t="str">
        <f t="shared" si="2"/>
        <v>RENZSNMD.1.1</v>
      </c>
      <c r="D601" s="3" t="s">
        <v>5082</v>
      </c>
      <c r="E601" s="3" t="s">
        <v>4884</v>
      </c>
      <c r="F601" s="3" t="s">
        <v>4735</v>
      </c>
      <c r="G601" s="3" t="s">
        <v>22</v>
      </c>
      <c r="H601" s="3" t="s">
        <v>22</v>
      </c>
      <c r="I601" s="3" t="s">
        <v>22</v>
      </c>
      <c r="J601" s="3" t="s">
        <v>22</v>
      </c>
      <c r="K601" s="3" t="s">
        <v>22</v>
      </c>
      <c r="L601" s="4"/>
      <c r="M601" s="3">
        <v>941.0</v>
      </c>
      <c r="N601" s="3">
        <v>941.0</v>
      </c>
      <c r="O601" s="3" t="s">
        <v>22</v>
      </c>
      <c r="P601" s="3" t="s">
        <v>22</v>
      </c>
      <c r="Q601" s="3" t="s">
        <v>22</v>
      </c>
      <c r="R601" s="3" t="s">
        <v>22</v>
      </c>
      <c r="S601" s="3" t="s">
        <v>22</v>
      </c>
      <c r="T601" s="4"/>
      <c r="U601" s="3" t="s">
        <v>22</v>
      </c>
      <c r="V601" s="3" t="s">
        <v>22</v>
      </c>
      <c r="W601" s="3" t="s">
        <v>22</v>
      </c>
      <c r="X601" s="3" t="s">
        <v>22</v>
      </c>
      <c r="Y601" s="3" t="s">
        <v>22</v>
      </c>
      <c r="Z601" s="3" t="s">
        <v>22</v>
      </c>
      <c r="AA601" s="4"/>
      <c r="AB601" s="3" t="s">
        <v>4805</v>
      </c>
      <c r="AC601" s="3" t="s">
        <v>4806</v>
      </c>
      <c r="AD601" s="4"/>
      <c r="AE601" s="3" t="s">
        <v>4735</v>
      </c>
      <c r="AF601" s="3" t="s">
        <v>22</v>
      </c>
      <c r="AG601" s="3" t="s">
        <v>22</v>
      </c>
      <c r="AH601" s="3" t="s">
        <v>22</v>
      </c>
      <c r="AI601" s="3" t="s">
        <v>22</v>
      </c>
      <c r="AJ601" s="3" t="s">
        <v>22</v>
      </c>
      <c r="AK601" s="4"/>
      <c r="AL601" s="3" t="s">
        <v>22</v>
      </c>
      <c r="AM601" s="3" t="s">
        <v>22</v>
      </c>
      <c r="AN601" s="3">
        <v>8.8</v>
      </c>
      <c r="AO601" s="16" t="s">
        <v>22</v>
      </c>
      <c r="AP601" s="16" t="s">
        <v>22</v>
      </c>
      <c r="AQ601" s="4"/>
      <c r="AR601" s="3" t="s">
        <v>4736</v>
      </c>
      <c r="AS601" s="5" t="s">
        <v>22</v>
      </c>
      <c r="AT601" s="5" t="s">
        <v>22</v>
      </c>
    </row>
    <row r="602">
      <c r="A602" s="36" t="s">
        <v>4431</v>
      </c>
      <c r="B602" s="147" t="str">
        <f> VLOOKUP($A602,datasets!$A:$B,2,0)</f>
        <v>Stark et al. 2020, Journal of Geomorphology (42S2BQKV)</v>
      </c>
      <c r="C602" s="4" t="str">
        <f t="shared" si="2"/>
        <v>42S2BQKV.1.1</v>
      </c>
      <c r="D602" s="16" t="s">
        <v>4739</v>
      </c>
      <c r="E602" s="16" t="s">
        <v>4739</v>
      </c>
      <c r="F602" s="16" t="s">
        <v>4740</v>
      </c>
      <c r="G602" s="3" t="s">
        <v>22</v>
      </c>
      <c r="H602" s="3" t="s">
        <v>22</v>
      </c>
      <c r="I602" s="3" t="s">
        <v>22</v>
      </c>
      <c r="J602" s="3" t="s">
        <v>22</v>
      </c>
      <c r="K602" s="16">
        <v>0.1</v>
      </c>
      <c r="M602" s="16">
        <v>11.0</v>
      </c>
      <c r="N602" s="16">
        <v>11.0</v>
      </c>
      <c r="O602" s="16">
        <v>2.21</v>
      </c>
      <c r="P602" s="16">
        <v>2.57</v>
      </c>
      <c r="Q602" s="16">
        <v>3.71</v>
      </c>
      <c r="R602" s="3" t="s">
        <v>22</v>
      </c>
      <c r="S602" s="3" t="s">
        <v>22</v>
      </c>
      <c r="U602" s="16" t="s">
        <v>22</v>
      </c>
      <c r="V602" s="16" t="s">
        <v>22</v>
      </c>
      <c r="W602" s="16" t="s">
        <v>22</v>
      </c>
      <c r="X602" s="16" t="s">
        <v>22</v>
      </c>
      <c r="Y602" s="16" t="s">
        <v>22</v>
      </c>
      <c r="Z602" s="16" t="s">
        <v>22</v>
      </c>
      <c r="AB602" s="16" t="s">
        <v>5154</v>
      </c>
      <c r="AC602" s="16" t="s">
        <v>5091</v>
      </c>
      <c r="AE602" s="16" t="s">
        <v>4735</v>
      </c>
      <c r="AF602" s="3" t="s">
        <v>22</v>
      </c>
      <c r="AG602" s="3" t="s">
        <v>22</v>
      </c>
      <c r="AH602" s="3" t="s">
        <v>22</v>
      </c>
      <c r="AI602" s="3" t="s">
        <v>22</v>
      </c>
      <c r="AJ602" s="16">
        <v>0.16</v>
      </c>
      <c r="AL602" s="3" t="s">
        <v>22</v>
      </c>
      <c r="AM602" s="3" t="s">
        <v>22</v>
      </c>
      <c r="AN602" s="16">
        <v>0.57</v>
      </c>
      <c r="AO602" s="3" t="s">
        <v>22</v>
      </c>
      <c r="AP602" s="3" t="s">
        <v>22</v>
      </c>
      <c r="AR602" s="16" t="s">
        <v>4736</v>
      </c>
      <c r="AS602" s="5" t="s">
        <v>22</v>
      </c>
      <c r="AT602" s="5" t="s">
        <v>22</v>
      </c>
    </row>
    <row r="603">
      <c r="A603" s="36" t="s">
        <v>4435</v>
      </c>
      <c r="B603" s="147" t="str">
        <f> VLOOKUP($A603,datasets!$A:$B,2,0)</f>
        <v>Stark et al. 2020, Journal of Geomorphology (42S2BQKV)</v>
      </c>
      <c r="C603" s="4" t="str">
        <f t="shared" si="2"/>
        <v>42S2BQKV.2.1</v>
      </c>
      <c r="D603" s="16" t="s">
        <v>4739</v>
      </c>
      <c r="E603" s="16" t="s">
        <v>4739</v>
      </c>
      <c r="F603" s="16" t="s">
        <v>4740</v>
      </c>
      <c r="G603" s="3" t="s">
        <v>22</v>
      </c>
      <c r="H603" s="3" t="s">
        <v>22</v>
      </c>
      <c r="I603" s="3" t="s">
        <v>22</v>
      </c>
      <c r="J603" s="3" t="s">
        <v>22</v>
      </c>
      <c r="K603" s="16">
        <v>0.1</v>
      </c>
      <c r="M603" s="16">
        <v>11.0</v>
      </c>
      <c r="N603" s="16">
        <v>11.0</v>
      </c>
      <c r="O603" s="16">
        <v>1.59</v>
      </c>
      <c r="P603" s="16">
        <v>1.71</v>
      </c>
      <c r="Q603" s="16">
        <v>2.43</v>
      </c>
      <c r="R603" s="3" t="s">
        <v>22</v>
      </c>
      <c r="S603" s="3" t="s">
        <v>22</v>
      </c>
      <c r="U603" s="16" t="s">
        <v>22</v>
      </c>
      <c r="V603" s="16" t="s">
        <v>22</v>
      </c>
      <c r="W603" s="16" t="s">
        <v>22</v>
      </c>
      <c r="X603" s="16" t="s">
        <v>22</v>
      </c>
      <c r="Y603" s="16" t="s">
        <v>22</v>
      </c>
      <c r="Z603" s="16" t="s">
        <v>22</v>
      </c>
      <c r="AB603" s="16" t="s">
        <v>5154</v>
      </c>
      <c r="AC603" s="16" t="s">
        <v>5091</v>
      </c>
      <c r="AE603" s="16" t="s">
        <v>4735</v>
      </c>
      <c r="AF603" s="3" t="s">
        <v>22</v>
      </c>
      <c r="AG603" s="3" t="s">
        <v>22</v>
      </c>
      <c r="AH603" s="3" t="s">
        <v>22</v>
      </c>
      <c r="AI603" s="3" t="s">
        <v>22</v>
      </c>
      <c r="AJ603" s="16">
        <v>0.16</v>
      </c>
      <c r="AL603" s="3" t="s">
        <v>22</v>
      </c>
      <c r="AM603" s="3" t="s">
        <v>22</v>
      </c>
      <c r="AN603" s="16">
        <v>0.96</v>
      </c>
      <c r="AO603" s="3" t="s">
        <v>22</v>
      </c>
      <c r="AP603" s="3" t="s">
        <v>22</v>
      </c>
      <c r="AR603" s="16" t="s">
        <v>4736</v>
      </c>
      <c r="AS603" s="5" t="s">
        <v>22</v>
      </c>
      <c r="AT603" s="5" t="s">
        <v>22</v>
      </c>
    </row>
    <row r="604">
      <c r="A604" s="36" t="s">
        <v>4436</v>
      </c>
      <c r="B604" s="147" t="str">
        <f> VLOOKUP($A604,datasets!$A:$B,2,0)</f>
        <v>Stott et al. 2018, Proceedings of the National Academy of Sciences (UUN2FYMP)</v>
      </c>
      <c r="C604" s="4" t="str">
        <f t="shared" si="2"/>
        <v>UUN2FYMP.1.1</v>
      </c>
      <c r="D604" s="16" t="s">
        <v>22</v>
      </c>
      <c r="E604" s="16" t="s">
        <v>22</v>
      </c>
      <c r="F604" s="16" t="s">
        <v>22</v>
      </c>
      <c r="G604" s="16" t="s">
        <v>22</v>
      </c>
      <c r="H604" s="16" t="s">
        <v>22</v>
      </c>
      <c r="I604" s="16" t="s">
        <v>22</v>
      </c>
      <c r="J604" s="16" t="s">
        <v>22</v>
      </c>
      <c r="K604" s="16" t="s">
        <v>22</v>
      </c>
      <c r="M604" s="16" t="s">
        <v>22</v>
      </c>
      <c r="N604" s="16" t="s">
        <v>22</v>
      </c>
      <c r="O604" s="16" t="s">
        <v>22</v>
      </c>
      <c r="P604" s="16" t="s">
        <v>22</v>
      </c>
      <c r="Q604" s="16">
        <v>1.0</v>
      </c>
      <c r="R604" s="16" t="s">
        <v>22</v>
      </c>
      <c r="S604" s="16" t="s">
        <v>22</v>
      </c>
      <c r="U604" s="16" t="s">
        <v>22</v>
      </c>
      <c r="V604" s="16" t="s">
        <v>22</v>
      </c>
      <c r="W604" s="16" t="s">
        <v>22</v>
      </c>
      <c r="X604" s="16" t="s">
        <v>22</v>
      </c>
      <c r="Y604" s="16" t="s">
        <v>22</v>
      </c>
      <c r="Z604" s="16" t="s">
        <v>22</v>
      </c>
      <c r="AB604" s="16" t="s">
        <v>22</v>
      </c>
      <c r="AC604" s="16" t="s">
        <v>22</v>
      </c>
      <c r="AE604" s="16" t="s">
        <v>22</v>
      </c>
      <c r="AF604" s="16" t="s">
        <v>22</v>
      </c>
      <c r="AG604" s="16" t="s">
        <v>22</v>
      </c>
      <c r="AH604" s="16" t="s">
        <v>22</v>
      </c>
      <c r="AI604" s="16" t="s">
        <v>22</v>
      </c>
      <c r="AJ604" s="16" t="s">
        <v>22</v>
      </c>
      <c r="AL604" s="16" t="s">
        <v>22</v>
      </c>
      <c r="AM604" s="16" t="s">
        <v>22</v>
      </c>
      <c r="AN604" s="16" t="s">
        <v>22</v>
      </c>
      <c r="AO604" s="16" t="s">
        <v>22</v>
      </c>
      <c r="AP604" s="16" t="s">
        <v>22</v>
      </c>
      <c r="AR604" s="16" t="s">
        <v>22</v>
      </c>
      <c r="AS604" s="16" t="s">
        <v>22</v>
      </c>
      <c r="AT604" s="16" t="s">
        <v>22</v>
      </c>
    </row>
    <row r="605">
      <c r="A605" s="36" t="s">
        <v>4668</v>
      </c>
      <c r="B605" s="147" t="str">
        <f> VLOOKUP($A605,datasets!$A:$B,2,0)</f>
        <v>Suh and Ouimet 2023, Photogrammetric Engineering &amp; Remote Sensing (9LTT2ELW)</v>
      </c>
      <c r="C605" s="4" t="str">
        <f t="shared" si="2"/>
        <v>9LTT2ELW.1.1</v>
      </c>
      <c r="D605" s="36" t="s">
        <v>4945</v>
      </c>
      <c r="E605" s="36" t="s">
        <v>4745</v>
      </c>
      <c r="F605" s="16" t="s">
        <v>4735</v>
      </c>
      <c r="G605" s="16" t="s">
        <v>22</v>
      </c>
      <c r="H605" s="16" t="s">
        <v>22</v>
      </c>
      <c r="I605" s="16" t="s">
        <v>22</v>
      </c>
      <c r="J605" s="16" t="s">
        <v>22</v>
      </c>
      <c r="K605" s="16" t="s">
        <v>22</v>
      </c>
      <c r="M605" s="16">
        <v>237.0</v>
      </c>
      <c r="N605" s="16">
        <v>237.0</v>
      </c>
      <c r="O605" s="16">
        <v>1.15</v>
      </c>
      <c r="P605" s="16">
        <v>1.26</v>
      </c>
      <c r="Q605" s="16">
        <v>5.56</v>
      </c>
      <c r="R605" s="16" t="s">
        <v>22</v>
      </c>
      <c r="S605" s="16" t="s">
        <v>22</v>
      </c>
      <c r="U605" s="16">
        <v>287.0</v>
      </c>
      <c r="V605" s="16">
        <v>0.94</v>
      </c>
      <c r="W605" s="16">
        <v>1.08</v>
      </c>
      <c r="X605" s="16" t="s">
        <v>22</v>
      </c>
      <c r="Y605" s="16" t="s">
        <v>22</v>
      </c>
      <c r="Z605" s="16" t="s">
        <v>22</v>
      </c>
      <c r="AB605" s="16" t="s">
        <v>4741</v>
      </c>
      <c r="AC605" s="16" t="s">
        <v>4741</v>
      </c>
      <c r="AE605" s="16" t="s">
        <v>4740</v>
      </c>
      <c r="AF605" s="16" t="s">
        <v>22</v>
      </c>
      <c r="AG605" s="16" t="s">
        <v>22</v>
      </c>
      <c r="AH605" s="16" t="s">
        <v>22</v>
      </c>
      <c r="AI605" s="16" t="s">
        <v>22</v>
      </c>
      <c r="AJ605" s="16" t="s">
        <v>22</v>
      </c>
      <c r="AL605" s="16">
        <v>0.94</v>
      </c>
      <c r="AM605" s="16">
        <v>1.08</v>
      </c>
      <c r="AN605" s="16" t="s">
        <v>22</v>
      </c>
      <c r="AO605" s="16" t="s">
        <v>22</v>
      </c>
      <c r="AP605" s="16" t="s">
        <v>22</v>
      </c>
      <c r="AR605" s="16" t="s">
        <v>4743</v>
      </c>
      <c r="AS605" s="16" t="s">
        <v>22</v>
      </c>
      <c r="AT605" s="16" t="s">
        <v>5155</v>
      </c>
    </row>
    <row r="606">
      <c r="A606" s="36" t="s">
        <v>4670</v>
      </c>
      <c r="B606" s="147" t="str">
        <f> VLOOKUP($A606,datasets!$A:$B,2,0)</f>
        <v>Suh and Ouimet 2023, Photogrammetric Engineering &amp; Remote Sensing (9LTT2ELW)</v>
      </c>
      <c r="C606" s="4" t="str">
        <f t="shared" si="2"/>
        <v>9LTT2ELW.2.1</v>
      </c>
      <c r="D606" s="36" t="s">
        <v>4945</v>
      </c>
      <c r="E606" s="36" t="s">
        <v>4745</v>
      </c>
      <c r="F606" s="16" t="s">
        <v>4735</v>
      </c>
      <c r="G606" s="16" t="s">
        <v>22</v>
      </c>
      <c r="H606" s="16" t="s">
        <v>22</v>
      </c>
      <c r="I606" s="16" t="s">
        <v>22</v>
      </c>
      <c r="J606" s="16" t="s">
        <v>22</v>
      </c>
      <c r="K606" s="16" t="s">
        <v>22</v>
      </c>
      <c r="M606" s="16">
        <v>234.0</v>
      </c>
      <c r="N606" s="16">
        <v>234.0</v>
      </c>
      <c r="O606" s="16">
        <v>1.59</v>
      </c>
      <c r="P606" s="16">
        <v>1.54</v>
      </c>
      <c r="Q606" s="16">
        <v>9.2</v>
      </c>
      <c r="R606" s="16" t="s">
        <v>22</v>
      </c>
      <c r="S606" s="16" t="s">
        <v>22</v>
      </c>
      <c r="U606" s="16">
        <v>182.0</v>
      </c>
      <c r="V606" s="16">
        <v>1.28</v>
      </c>
      <c r="W606" s="16">
        <v>1.28</v>
      </c>
      <c r="X606" s="16" t="s">
        <v>22</v>
      </c>
      <c r="Y606" s="16" t="s">
        <v>22</v>
      </c>
      <c r="Z606" s="16" t="s">
        <v>22</v>
      </c>
      <c r="AB606" s="16" t="s">
        <v>4741</v>
      </c>
      <c r="AC606" s="16" t="s">
        <v>4741</v>
      </c>
      <c r="AE606" s="16" t="s">
        <v>4740</v>
      </c>
      <c r="AF606" s="16" t="s">
        <v>22</v>
      </c>
      <c r="AG606" s="16" t="s">
        <v>22</v>
      </c>
      <c r="AH606" s="16" t="s">
        <v>22</v>
      </c>
      <c r="AI606" s="16" t="s">
        <v>22</v>
      </c>
      <c r="AJ606" s="16" t="s">
        <v>22</v>
      </c>
      <c r="AL606" s="16">
        <v>1.28</v>
      </c>
      <c r="AM606" s="16">
        <v>1.28</v>
      </c>
      <c r="AN606" s="16" t="s">
        <v>22</v>
      </c>
      <c r="AO606" s="16" t="s">
        <v>22</v>
      </c>
      <c r="AP606" s="16" t="s">
        <v>22</v>
      </c>
      <c r="AR606" s="16" t="s">
        <v>4743</v>
      </c>
      <c r="AS606" s="16" t="s">
        <v>22</v>
      </c>
      <c r="AT606" s="16" t="s">
        <v>5155</v>
      </c>
    </row>
    <row r="607">
      <c r="A607" s="36" t="s">
        <v>2373</v>
      </c>
      <c r="B607" s="147" t="str">
        <f> VLOOKUP($A607,datasets!$A:$B,2,0)</f>
        <v>Surazakov and Aizen 2010, Photogrammetric Engineering &amp; Remote Sensing (QUZPQPWA)</v>
      </c>
      <c r="C607" s="4" t="str">
        <f t="shared" si="2"/>
        <v>QUZPQPWA.1.1</v>
      </c>
      <c r="D607" s="16" t="s">
        <v>5156</v>
      </c>
      <c r="E607" s="16" t="s">
        <v>5157</v>
      </c>
      <c r="F607" s="16" t="s">
        <v>4735</v>
      </c>
      <c r="G607" s="16" t="s">
        <v>22</v>
      </c>
      <c r="H607" s="16" t="s">
        <v>22</v>
      </c>
      <c r="I607" s="16" t="s">
        <v>22</v>
      </c>
      <c r="J607" s="16" t="s">
        <v>22</v>
      </c>
      <c r="K607" s="16" t="s">
        <v>22</v>
      </c>
      <c r="M607" s="16">
        <v>33.0</v>
      </c>
      <c r="N607" s="16">
        <v>33.0</v>
      </c>
      <c r="O607" s="16">
        <v>4.53</v>
      </c>
      <c r="P607" s="16">
        <v>3.55</v>
      </c>
      <c r="Q607" s="16">
        <v>5.76</v>
      </c>
      <c r="R607" s="16" t="s">
        <v>22</v>
      </c>
      <c r="S607" s="16" t="s">
        <v>22</v>
      </c>
      <c r="U607" s="16" t="s">
        <v>22</v>
      </c>
      <c r="V607" s="16" t="s">
        <v>22</v>
      </c>
      <c r="W607" s="16" t="s">
        <v>22</v>
      </c>
      <c r="X607" s="16" t="s">
        <v>22</v>
      </c>
      <c r="Y607" s="16" t="s">
        <v>22</v>
      </c>
      <c r="Z607" s="16" t="s">
        <v>22</v>
      </c>
      <c r="AB607" s="16" t="s">
        <v>4986</v>
      </c>
      <c r="AC607" s="16" t="s">
        <v>4986</v>
      </c>
      <c r="AE607" s="16" t="s">
        <v>4740</v>
      </c>
      <c r="AF607" s="16" t="s">
        <v>22</v>
      </c>
      <c r="AG607" s="16" t="s">
        <v>22</v>
      </c>
      <c r="AH607" s="16">
        <v>0.34</v>
      </c>
      <c r="AI607" s="16">
        <v>10.6</v>
      </c>
      <c r="AJ607" s="16" t="s">
        <v>22</v>
      </c>
      <c r="AL607" s="16" t="s">
        <v>22</v>
      </c>
      <c r="AM607" s="16" t="s">
        <v>22</v>
      </c>
      <c r="AN607" s="16">
        <v>6.18</v>
      </c>
      <c r="AO607" s="16" t="s">
        <v>22</v>
      </c>
      <c r="AP607" s="16" t="s">
        <v>22</v>
      </c>
      <c r="AR607" s="16" t="s">
        <v>4743</v>
      </c>
      <c r="AS607" s="16" t="s">
        <v>22</v>
      </c>
      <c r="AT607" s="16" t="s">
        <v>5158</v>
      </c>
    </row>
    <row r="608">
      <c r="A608" s="36" t="s">
        <v>2375</v>
      </c>
      <c r="B608" s="147" t="str">
        <f> VLOOKUP($A608,datasets!$A:$B,2,0)</f>
        <v>Surazakov and Aizen 2010, Photogrammetric Engineering &amp; Remote Sensing (QUZPQPWA)</v>
      </c>
      <c r="C608" s="4" t="str">
        <f t="shared" si="2"/>
        <v>QUZPQPWA.2.1</v>
      </c>
      <c r="D608" s="16" t="s">
        <v>5156</v>
      </c>
      <c r="E608" s="16" t="s">
        <v>5157</v>
      </c>
      <c r="F608" s="16" t="s">
        <v>4735</v>
      </c>
      <c r="G608" s="16" t="s">
        <v>22</v>
      </c>
      <c r="H608" s="16" t="s">
        <v>22</v>
      </c>
      <c r="I608" s="16" t="s">
        <v>22</v>
      </c>
      <c r="J608" s="16" t="s">
        <v>22</v>
      </c>
      <c r="K608" s="16" t="s">
        <v>22</v>
      </c>
      <c r="M608" s="16">
        <v>13.0</v>
      </c>
      <c r="N608" s="16">
        <v>13.0</v>
      </c>
      <c r="O608" s="16">
        <v>6.55</v>
      </c>
      <c r="P608" s="16">
        <v>9.8</v>
      </c>
      <c r="Q608" s="16">
        <v>11.41</v>
      </c>
      <c r="R608" s="16" t="s">
        <v>22</v>
      </c>
      <c r="S608" s="16" t="s">
        <v>22</v>
      </c>
      <c r="U608" s="16" t="s">
        <v>22</v>
      </c>
      <c r="V608" s="16" t="s">
        <v>22</v>
      </c>
      <c r="W608" s="16" t="s">
        <v>22</v>
      </c>
      <c r="X608" s="16" t="s">
        <v>22</v>
      </c>
      <c r="Y608" s="16" t="s">
        <v>22</v>
      </c>
      <c r="Z608" s="16" t="s">
        <v>22</v>
      </c>
      <c r="AB608" s="16" t="s">
        <v>5159</v>
      </c>
      <c r="AC608" s="16" t="s">
        <v>4813</v>
      </c>
      <c r="AE608" s="16" t="s">
        <v>4735</v>
      </c>
      <c r="AF608" s="16" t="s">
        <v>22</v>
      </c>
      <c r="AG608" s="16" t="s">
        <v>22</v>
      </c>
      <c r="AH608" s="16" t="s">
        <v>22</v>
      </c>
      <c r="AI608" s="16" t="s">
        <v>22</v>
      </c>
      <c r="AJ608" s="16" t="s">
        <v>22</v>
      </c>
      <c r="AL608" s="16" t="s">
        <v>22</v>
      </c>
      <c r="AM608" s="16" t="s">
        <v>22</v>
      </c>
      <c r="AN608" s="16">
        <v>20.0</v>
      </c>
      <c r="AO608" s="16" t="s">
        <v>22</v>
      </c>
      <c r="AP608" s="16" t="s">
        <v>22</v>
      </c>
      <c r="AR608" s="16" t="s">
        <v>4743</v>
      </c>
      <c r="AS608" s="16" t="s">
        <v>22</v>
      </c>
      <c r="AT608" s="16" t="s">
        <v>5160</v>
      </c>
    </row>
    <row r="609">
      <c r="A609" s="16" t="s">
        <v>2382</v>
      </c>
      <c r="B609" s="147" t="str">
        <f> VLOOKUP($A609,datasets!$A:$B,2,0)</f>
        <v>Tian et al. 2019, IGARSS 2019 - 2019 IEEE International Geoscience and Remote Sensing Symposium (3Q3MUWTB)</v>
      </c>
      <c r="C609" s="4" t="str">
        <f t="shared" si="2"/>
        <v>3Q3MUWTB.1.1</v>
      </c>
      <c r="D609" s="16" t="s">
        <v>5161</v>
      </c>
      <c r="E609" s="16" t="s">
        <v>5020</v>
      </c>
      <c r="F609" s="16" t="s">
        <v>4735</v>
      </c>
      <c r="G609" s="16" t="s">
        <v>22</v>
      </c>
      <c r="H609" s="16" t="s">
        <v>22</v>
      </c>
      <c r="I609" s="16" t="s">
        <v>22</v>
      </c>
      <c r="J609" s="16" t="s">
        <v>22</v>
      </c>
      <c r="K609" s="16" t="s">
        <v>22</v>
      </c>
      <c r="M609" s="16">
        <v>5.0</v>
      </c>
      <c r="N609" s="16">
        <v>5.0</v>
      </c>
      <c r="O609" s="16" t="s">
        <v>22</v>
      </c>
      <c r="P609" s="16" t="s">
        <v>22</v>
      </c>
      <c r="Q609" s="16" t="s">
        <v>22</v>
      </c>
      <c r="R609" s="16" t="s">
        <v>22</v>
      </c>
      <c r="S609" s="16" t="s">
        <v>22</v>
      </c>
      <c r="U609" s="93">
        <v>5.0</v>
      </c>
      <c r="V609" s="16">
        <v>22.2</v>
      </c>
      <c r="W609" s="16">
        <v>76.3</v>
      </c>
      <c r="X609" s="16">
        <v>58.0</v>
      </c>
      <c r="Y609" s="16" t="s">
        <v>22</v>
      </c>
      <c r="Z609" s="16" t="s">
        <v>22</v>
      </c>
      <c r="AB609" s="16" t="s">
        <v>4741</v>
      </c>
      <c r="AC609" s="16" t="s">
        <v>4741</v>
      </c>
      <c r="AE609" s="16" t="s">
        <v>4740</v>
      </c>
      <c r="AF609" s="16" t="s">
        <v>22</v>
      </c>
      <c r="AG609" s="16" t="s">
        <v>22</v>
      </c>
      <c r="AH609" s="16" t="s">
        <v>22</v>
      </c>
      <c r="AI609" s="16" t="s">
        <v>22</v>
      </c>
      <c r="AJ609" s="16" t="s">
        <v>22</v>
      </c>
      <c r="AL609" s="16">
        <v>22.2</v>
      </c>
      <c r="AM609" s="16">
        <v>76.3</v>
      </c>
      <c r="AN609" s="16">
        <v>58.0</v>
      </c>
      <c r="AO609" s="16" t="s">
        <v>22</v>
      </c>
      <c r="AP609" s="16" t="s">
        <v>22</v>
      </c>
      <c r="AR609" s="16" t="s">
        <v>4736</v>
      </c>
      <c r="AS609" s="16" t="s">
        <v>22</v>
      </c>
      <c r="AT609" s="16" t="s">
        <v>22</v>
      </c>
    </row>
    <row r="610">
      <c r="A610" s="16" t="s">
        <v>2380</v>
      </c>
      <c r="B610" s="147" t="str">
        <f> VLOOKUP($A610,datasets!$A:$B,2,0)</f>
        <v>Tian et al. 2019, IGARSS 2019 - 2019 IEEE International Geoscience and Remote Sensing Symposium (3Q3MUWTB)</v>
      </c>
      <c r="C610" s="4" t="str">
        <f t="shared" si="2"/>
        <v>3Q3MUWTB.2.1</v>
      </c>
      <c r="D610" s="16" t="s">
        <v>5161</v>
      </c>
      <c r="E610" s="16" t="s">
        <v>5020</v>
      </c>
      <c r="F610" s="16" t="s">
        <v>4735</v>
      </c>
      <c r="G610" s="16" t="s">
        <v>22</v>
      </c>
      <c r="H610" s="16" t="s">
        <v>22</v>
      </c>
      <c r="I610" s="16" t="s">
        <v>22</v>
      </c>
      <c r="J610" s="16" t="s">
        <v>22</v>
      </c>
      <c r="K610" s="16" t="s">
        <v>22</v>
      </c>
      <c r="M610" s="16">
        <v>4.0</v>
      </c>
      <c r="N610" s="16">
        <v>4.0</v>
      </c>
      <c r="O610" s="16" t="s">
        <v>22</v>
      </c>
      <c r="P610" s="16" t="s">
        <v>22</v>
      </c>
      <c r="Q610" s="16" t="s">
        <v>22</v>
      </c>
      <c r="R610" s="16" t="s">
        <v>22</v>
      </c>
      <c r="S610" s="16" t="s">
        <v>22</v>
      </c>
      <c r="U610" s="93">
        <v>4.0</v>
      </c>
      <c r="V610" s="16">
        <v>65.8</v>
      </c>
      <c r="W610" s="16">
        <v>33.9</v>
      </c>
      <c r="X610" s="16">
        <v>37.6</v>
      </c>
      <c r="Y610" s="16" t="s">
        <v>22</v>
      </c>
      <c r="Z610" s="16" t="s">
        <v>22</v>
      </c>
      <c r="AB610" s="16" t="s">
        <v>4741</v>
      </c>
      <c r="AC610" s="16" t="s">
        <v>4741</v>
      </c>
      <c r="AE610" s="16" t="s">
        <v>4740</v>
      </c>
      <c r="AF610" s="16" t="s">
        <v>22</v>
      </c>
      <c r="AG610" s="16" t="s">
        <v>22</v>
      </c>
      <c r="AH610" s="16" t="s">
        <v>22</v>
      </c>
      <c r="AI610" s="16" t="s">
        <v>22</v>
      </c>
      <c r="AJ610" s="16" t="s">
        <v>22</v>
      </c>
      <c r="AL610" s="16">
        <v>65.8</v>
      </c>
      <c r="AM610" s="16">
        <v>33.9</v>
      </c>
      <c r="AN610" s="16">
        <v>37.6</v>
      </c>
      <c r="AO610" s="16" t="s">
        <v>22</v>
      </c>
      <c r="AP610" s="16" t="s">
        <v>22</v>
      </c>
      <c r="AR610" s="16" t="s">
        <v>4736</v>
      </c>
      <c r="AS610" s="16" t="s">
        <v>22</v>
      </c>
      <c r="AT610" s="16" t="s">
        <v>22</v>
      </c>
    </row>
    <row r="611">
      <c r="A611" s="16" t="s">
        <v>2378</v>
      </c>
      <c r="B611" s="147" t="str">
        <f> VLOOKUP($A611,datasets!$A:$B,2,0)</f>
        <v>Tian et al. 2019, IGARSS 2019 - 2019 IEEE International Geoscience and Remote Sensing Symposium (3Q3MUWTB)</v>
      </c>
      <c r="C611" s="4" t="str">
        <f t="shared" si="2"/>
        <v>3Q3MUWTB.3.1</v>
      </c>
      <c r="D611" s="16" t="s">
        <v>5161</v>
      </c>
      <c r="E611" s="16" t="s">
        <v>5020</v>
      </c>
      <c r="F611" s="16" t="s">
        <v>4735</v>
      </c>
      <c r="G611" s="16" t="s">
        <v>22</v>
      </c>
      <c r="H611" s="16" t="s">
        <v>22</v>
      </c>
      <c r="I611" s="16" t="s">
        <v>22</v>
      </c>
      <c r="J611" s="16" t="s">
        <v>22</v>
      </c>
      <c r="K611" s="16" t="s">
        <v>22</v>
      </c>
      <c r="M611" s="16">
        <v>5.0</v>
      </c>
      <c r="N611" s="16">
        <v>5.0</v>
      </c>
      <c r="O611" s="16" t="s">
        <v>22</v>
      </c>
      <c r="P611" s="16" t="s">
        <v>22</v>
      </c>
      <c r="Q611" s="16" t="s">
        <v>22</v>
      </c>
      <c r="R611" s="16" t="s">
        <v>22</v>
      </c>
      <c r="S611" s="16" t="s">
        <v>22</v>
      </c>
      <c r="U611" s="93">
        <v>3.0</v>
      </c>
      <c r="V611" s="16">
        <v>25.0</v>
      </c>
      <c r="W611" s="16">
        <v>59.0</v>
      </c>
      <c r="X611" s="16">
        <v>47.3</v>
      </c>
      <c r="Y611" s="16" t="s">
        <v>22</v>
      </c>
      <c r="Z611" s="16" t="s">
        <v>22</v>
      </c>
      <c r="AB611" s="16" t="s">
        <v>4741</v>
      </c>
      <c r="AC611" s="16" t="s">
        <v>4741</v>
      </c>
      <c r="AE611" s="16" t="s">
        <v>4740</v>
      </c>
      <c r="AF611" s="16" t="s">
        <v>22</v>
      </c>
      <c r="AG611" s="16" t="s">
        <v>22</v>
      </c>
      <c r="AH611" s="16" t="s">
        <v>22</v>
      </c>
      <c r="AI611" s="16" t="s">
        <v>22</v>
      </c>
      <c r="AJ611" s="16" t="s">
        <v>22</v>
      </c>
      <c r="AL611" s="16">
        <v>25.0</v>
      </c>
      <c r="AM611" s="16">
        <v>59.0</v>
      </c>
      <c r="AN611" s="16">
        <v>47.3</v>
      </c>
      <c r="AO611" s="16" t="s">
        <v>22</v>
      </c>
      <c r="AP611" s="16" t="s">
        <v>22</v>
      </c>
      <c r="AR611" s="16" t="s">
        <v>4736</v>
      </c>
      <c r="AS611" s="16" t="s">
        <v>22</v>
      </c>
      <c r="AT611" s="16" t="s">
        <v>22</v>
      </c>
    </row>
    <row r="612">
      <c r="A612" s="16" t="s">
        <v>2384</v>
      </c>
      <c r="B612" s="147" t="str">
        <f> VLOOKUP($A612,datasets!$A:$B,2,0)</f>
        <v>Tian et al. 2019, IGARSS 2019 - 2019 IEEE International Geoscience and Remote Sensing Symposium (3Q3MUWTB)</v>
      </c>
      <c r="C612" s="4" t="str">
        <f t="shared" si="2"/>
        <v>3Q3MUWTB.4.1</v>
      </c>
      <c r="D612" s="16" t="s">
        <v>5161</v>
      </c>
      <c r="E612" s="16" t="s">
        <v>5020</v>
      </c>
      <c r="F612" s="16" t="s">
        <v>4735</v>
      </c>
      <c r="G612" s="16" t="s">
        <v>22</v>
      </c>
      <c r="H612" s="16" t="s">
        <v>22</v>
      </c>
      <c r="I612" s="16" t="s">
        <v>22</v>
      </c>
      <c r="J612" s="16" t="s">
        <v>22</v>
      </c>
      <c r="K612" s="16" t="s">
        <v>22</v>
      </c>
      <c r="M612" s="16">
        <v>6.0</v>
      </c>
      <c r="N612" s="16">
        <v>6.0</v>
      </c>
      <c r="O612" s="16" t="s">
        <v>22</v>
      </c>
      <c r="P612" s="16" t="s">
        <v>22</v>
      </c>
      <c r="Q612" s="16" t="s">
        <v>22</v>
      </c>
      <c r="R612" s="16" t="s">
        <v>22</v>
      </c>
      <c r="S612" s="16" t="s">
        <v>22</v>
      </c>
      <c r="U612" s="93">
        <v>5.0</v>
      </c>
      <c r="V612" s="16">
        <v>68.2</v>
      </c>
      <c r="W612" s="16">
        <v>85.6</v>
      </c>
      <c r="X612" s="16">
        <v>48.5</v>
      </c>
      <c r="Y612" s="16" t="s">
        <v>22</v>
      </c>
      <c r="Z612" s="16" t="s">
        <v>22</v>
      </c>
      <c r="AB612" s="16" t="s">
        <v>4741</v>
      </c>
      <c r="AC612" s="16" t="s">
        <v>4741</v>
      </c>
      <c r="AE612" s="16" t="s">
        <v>4740</v>
      </c>
      <c r="AF612" s="16" t="s">
        <v>22</v>
      </c>
      <c r="AG612" s="16" t="s">
        <v>22</v>
      </c>
      <c r="AH612" s="16" t="s">
        <v>22</v>
      </c>
      <c r="AI612" s="16" t="s">
        <v>22</v>
      </c>
      <c r="AJ612" s="16" t="s">
        <v>22</v>
      </c>
      <c r="AL612" s="16">
        <v>68.2</v>
      </c>
      <c r="AM612" s="16">
        <v>85.6</v>
      </c>
      <c r="AN612" s="16">
        <v>48.5</v>
      </c>
      <c r="AO612" s="16" t="s">
        <v>22</v>
      </c>
      <c r="AP612" s="16" t="s">
        <v>22</v>
      </c>
      <c r="AR612" s="16" t="s">
        <v>4736</v>
      </c>
      <c r="AS612" s="16" t="s">
        <v>22</v>
      </c>
      <c r="AT612" s="16" t="s">
        <v>22</v>
      </c>
    </row>
    <row r="613">
      <c r="A613" s="16" t="s">
        <v>4446</v>
      </c>
      <c r="B613" s="147" t="str">
        <f> VLOOKUP($A613,datasets!$A:$B,2,0)</f>
        <v>Triglav‐Čekada et al. 2011, The Photogrammetric Record (E5HRBYHP)</v>
      </c>
      <c r="C613" s="4" t="str">
        <f t="shared" si="2"/>
        <v>E5HRBYHP.1.1</v>
      </c>
      <c r="D613" s="16" t="s">
        <v>22</v>
      </c>
      <c r="E613" s="16" t="s">
        <v>22</v>
      </c>
      <c r="F613" s="16" t="s">
        <v>22</v>
      </c>
      <c r="G613" s="16" t="s">
        <v>22</v>
      </c>
      <c r="H613" s="16" t="s">
        <v>22</v>
      </c>
      <c r="I613" s="16" t="s">
        <v>22</v>
      </c>
      <c r="J613" s="16" t="s">
        <v>22</v>
      </c>
      <c r="K613" s="16" t="s">
        <v>22</v>
      </c>
      <c r="M613" s="16" t="s">
        <v>22</v>
      </c>
      <c r="N613" s="16" t="s">
        <v>22</v>
      </c>
      <c r="O613" s="16" t="s">
        <v>22</v>
      </c>
      <c r="P613" s="16" t="s">
        <v>22</v>
      </c>
      <c r="Q613" s="16" t="s">
        <v>22</v>
      </c>
      <c r="R613" s="16" t="s">
        <v>22</v>
      </c>
      <c r="S613" s="16" t="s">
        <v>22</v>
      </c>
      <c r="U613" s="16" t="s">
        <v>22</v>
      </c>
      <c r="V613" s="16" t="s">
        <v>22</v>
      </c>
      <c r="W613" s="16" t="s">
        <v>22</v>
      </c>
      <c r="X613" s="16" t="s">
        <v>22</v>
      </c>
      <c r="Y613" s="16" t="s">
        <v>22</v>
      </c>
      <c r="Z613" s="16" t="s">
        <v>22</v>
      </c>
      <c r="AB613" s="16" t="s">
        <v>5162</v>
      </c>
      <c r="AC613" s="16" t="s">
        <v>5163</v>
      </c>
      <c r="AE613" s="16" t="s">
        <v>4735</v>
      </c>
      <c r="AF613" s="16" t="s">
        <v>22</v>
      </c>
      <c r="AG613" s="16" t="s">
        <v>22</v>
      </c>
      <c r="AH613" s="16" t="s">
        <v>22</v>
      </c>
      <c r="AI613" s="16" t="s">
        <v>22</v>
      </c>
      <c r="AJ613" s="16" t="s">
        <v>22</v>
      </c>
      <c r="AL613" s="16" t="s">
        <v>22</v>
      </c>
      <c r="AM613" s="16" t="s">
        <v>22</v>
      </c>
      <c r="AN613" s="16" t="s">
        <v>22</v>
      </c>
      <c r="AO613" s="16" t="s">
        <v>22</v>
      </c>
      <c r="AP613" s="16" t="s">
        <v>22</v>
      </c>
      <c r="AR613" s="16" t="s">
        <v>22</v>
      </c>
      <c r="AS613" s="16" t="s">
        <v>22</v>
      </c>
      <c r="AT613" s="16" t="s">
        <v>22</v>
      </c>
    </row>
    <row r="614">
      <c r="A614" s="16" t="s">
        <v>4449</v>
      </c>
      <c r="B614" s="147" t="str">
        <f> VLOOKUP($A614,datasets!$A:$B,2,0)</f>
        <v>Turek et al. 2018, Proceedings of the 4th International Conference on Geographical Information Systems Theory, Applications and Management (UKWG7DZS)</v>
      </c>
      <c r="C614" s="4" t="str">
        <f t="shared" si="2"/>
        <v>UKWG7DZS.1.1</v>
      </c>
      <c r="D614" s="16" t="s">
        <v>4756</v>
      </c>
      <c r="E614" s="16" t="s">
        <v>4838</v>
      </c>
      <c r="F614" s="16" t="s">
        <v>4735</v>
      </c>
      <c r="G614" s="16" t="s">
        <v>22</v>
      </c>
      <c r="H614" s="16" t="s">
        <v>22</v>
      </c>
      <c r="I614" s="16" t="s">
        <v>22</v>
      </c>
      <c r="J614" s="16" t="s">
        <v>22</v>
      </c>
      <c r="K614" s="16" t="s">
        <v>22</v>
      </c>
      <c r="M614" s="16" t="s">
        <v>22</v>
      </c>
      <c r="N614" s="16" t="s">
        <v>22</v>
      </c>
      <c r="O614" s="16" t="s">
        <v>22</v>
      </c>
      <c r="P614" s="16" t="s">
        <v>22</v>
      </c>
      <c r="Q614" s="16" t="s">
        <v>22</v>
      </c>
      <c r="R614" s="16" t="s">
        <v>22</v>
      </c>
      <c r="S614" s="16" t="s">
        <v>22</v>
      </c>
      <c r="U614" s="16" t="s">
        <v>22</v>
      </c>
      <c r="V614" s="16" t="s">
        <v>22</v>
      </c>
      <c r="W614" s="16" t="s">
        <v>22</v>
      </c>
      <c r="X614" s="16" t="s">
        <v>22</v>
      </c>
      <c r="Y614" s="16" t="s">
        <v>22</v>
      </c>
      <c r="Z614" s="16" t="s">
        <v>22</v>
      </c>
      <c r="AB614" s="16" t="s">
        <v>22</v>
      </c>
      <c r="AC614" s="16" t="s">
        <v>22</v>
      </c>
      <c r="AE614" s="16" t="s">
        <v>22</v>
      </c>
      <c r="AF614" s="16" t="s">
        <v>22</v>
      </c>
      <c r="AG614" s="16" t="s">
        <v>22</v>
      </c>
      <c r="AH614" s="16" t="s">
        <v>22</v>
      </c>
      <c r="AI614" s="16" t="s">
        <v>22</v>
      </c>
      <c r="AJ614" s="16" t="s">
        <v>22</v>
      </c>
      <c r="AL614" s="16" t="s">
        <v>22</v>
      </c>
      <c r="AM614" s="16" t="s">
        <v>22</v>
      </c>
      <c r="AN614" s="16" t="s">
        <v>22</v>
      </c>
      <c r="AO614" s="16" t="s">
        <v>22</v>
      </c>
      <c r="AP614" s="16" t="s">
        <v>22</v>
      </c>
      <c r="AR614" s="16" t="s">
        <v>22</v>
      </c>
      <c r="AS614" s="16" t="s">
        <v>22</v>
      </c>
      <c r="AT614" s="16" t="s">
        <v>22</v>
      </c>
    </row>
    <row r="615">
      <c r="A615" s="16" t="s">
        <v>4453</v>
      </c>
      <c r="B615" s="147" t="str">
        <f> VLOOKUP($A615,datasets!$A:$B,2,0)</f>
        <v>Turek et al. 2018, Proceedings of the 4th International Conference on Geographical Information Systems Theory, Applications and Management (UKWG7DZS)</v>
      </c>
      <c r="C615" s="4" t="str">
        <f t="shared" si="2"/>
        <v>UKWG7DZS.2.1</v>
      </c>
      <c r="D615" s="16" t="s">
        <v>4756</v>
      </c>
      <c r="E615" s="16" t="s">
        <v>4838</v>
      </c>
      <c r="F615" s="16" t="s">
        <v>4735</v>
      </c>
      <c r="G615" s="16" t="s">
        <v>22</v>
      </c>
      <c r="H615" s="16" t="s">
        <v>22</v>
      </c>
      <c r="I615" s="16" t="s">
        <v>22</v>
      </c>
      <c r="J615" s="16" t="s">
        <v>22</v>
      </c>
      <c r="K615" s="16" t="s">
        <v>22</v>
      </c>
      <c r="M615" s="16" t="s">
        <v>22</v>
      </c>
      <c r="N615" s="16" t="s">
        <v>22</v>
      </c>
      <c r="O615" s="16" t="s">
        <v>22</v>
      </c>
      <c r="P615" s="16" t="s">
        <v>22</v>
      </c>
      <c r="Q615" s="16" t="s">
        <v>22</v>
      </c>
      <c r="R615" s="16" t="s">
        <v>22</v>
      </c>
      <c r="S615" s="16" t="s">
        <v>22</v>
      </c>
      <c r="U615" s="16" t="s">
        <v>22</v>
      </c>
      <c r="V615" s="16" t="s">
        <v>22</v>
      </c>
      <c r="W615" s="16" t="s">
        <v>22</v>
      </c>
      <c r="X615" s="16" t="s">
        <v>22</v>
      </c>
      <c r="Y615" s="16" t="s">
        <v>22</v>
      </c>
      <c r="Z615" s="16" t="s">
        <v>22</v>
      </c>
      <c r="AB615" s="16" t="s">
        <v>22</v>
      </c>
      <c r="AC615" s="16" t="s">
        <v>22</v>
      </c>
      <c r="AE615" s="16" t="s">
        <v>22</v>
      </c>
      <c r="AF615" s="16" t="s">
        <v>22</v>
      </c>
      <c r="AG615" s="16" t="s">
        <v>22</v>
      </c>
      <c r="AH615" s="16" t="s">
        <v>22</v>
      </c>
      <c r="AI615" s="16" t="s">
        <v>22</v>
      </c>
      <c r="AJ615" s="16" t="s">
        <v>22</v>
      </c>
      <c r="AL615" s="16" t="s">
        <v>22</v>
      </c>
      <c r="AM615" s="16" t="s">
        <v>22</v>
      </c>
      <c r="AN615" s="16" t="s">
        <v>22</v>
      </c>
      <c r="AO615" s="16" t="s">
        <v>22</v>
      </c>
      <c r="AP615" s="16" t="s">
        <v>22</v>
      </c>
      <c r="AR615" s="16" t="s">
        <v>22</v>
      </c>
      <c r="AS615" s="16" t="s">
        <v>22</v>
      </c>
      <c r="AT615" s="16" t="s">
        <v>22</v>
      </c>
    </row>
    <row r="616">
      <c r="A616" s="16" t="s">
        <v>4454</v>
      </c>
      <c r="B616" s="147" t="str">
        <f> VLOOKUP($A616,datasets!$A:$B,2,0)</f>
        <v>Turek et al. 2018, Proceedings of the 4th International Conference on Geographical Information Systems Theory, Applications and Management (UKWG7DZS)</v>
      </c>
      <c r="C616" s="4" t="str">
        <f t="shared" si="2"/>
        <v>UKWG7DZS.3.1</v>
      </c>
      <c r="D616" s="16" t="s">
        <v>4756</v>
      </c>
      <c r="E616" s="16" t="s">
        <v>4838</v>
      </c>
      <c r="F616" s="16" t="s">
        <v>4735</v>
      </c>
      <c r="G616" s="16" t="s">
        <v>22</v>
      </c>
      <c r="H616" s="16" t="s">
        <v>22</v>
      </c>
      <c r="I616" s="16" t="s">
        <v>22</v>
      </c>
      <c r="J616" s="16" t="s">
        <v>22</v>
      </c>
      <c r="K616" s="16" t="s">
        <v>22</v>
      </c>
      <c r="M616" s="16" t="s">
        <v>22</v>
      </c>
      <c r="N616" s="16" t="s">
        <v>22</v>
      </c>
      <c r="O616" s="16" t="s">
        <v>22</v>
      </c>
      <c r="P616" s="16" t="s">
        <v>22</v>
      </c>
      <c r="Q616" s="16" t="s">
        <v>22</v>
      </c>
      <c r="R616" s="16" t="s">
        <v>22</v>
      </c>
      <c r="S616" s="16" t="s">
        <v>22</v>
      </c>
      <c r="U616" s="16" t="s">
        <v>22</v>
      </c>
      <c r="V616" s="16" t="s">
        <v>22</v>
      </c>
      <c r="W616" s="16" t="s">
        <v>22</v>
      </c>
      <c r="X616" s="16" t="s">
        <v>22</v>
      </c>
      <c r="Y616" s="16" t="s">
        <v>22</v>
      </c>
      <c r="Z616" s="16" t="s">
        <v>22</v>
      </c>
      <c r="AB616" s="16" t="s">
        <v>22</v>
      </c>
      <c r="AC616" s="16" t="s">
        <v>22</v>
      </c>
      <c r="AE616" s="16" t="s">
        <v>22</v>
      </c>
      <c r="AF616" s="16" t="s">
        <v>22</v>
      </c>
      <c r="AG616" s="16" t="s">
        <v>22</v>
      </c>
      <c r="AH616" s="16" t="s">
        <v>22</v>
      </c>
      <c r="AI616" s="16" t="s">
        <v>22</v>
      </c>
      <c r="AJ616" s="16" t="s">
        <v>22</v>
      </c>
      <c r="AL616" s="16" t="s">
        <v>22</v>
      </c>
      <c r="AM616" s="16" t="s">
        <v>22</v>
      </c>
      <c r="AN616" s="16" t="s">
        <v>22</v>
      </c>
      <c r="AO616" s="16" t="s">
        <v>22</v>
      </c>
      <c r="AP616" s="16" t="s">
        <v>22</v>
      </c>
      <c r="AR616" s="16" t="s">
        <v>22</v>
      </c>
      <c r="AS616" s="16" t="s">
        <v>22</v>
      </c>
      <c r="AT616" s="16" t="s">
        <v>22</v>
      </c>
    </row>
    <row r="617">
      <c r="A617" s="16" t="s">
        <v>4455</v>
      </c>
      <c r="B617" s="147" t="str">
        <f> VLOOKUP($A617,datasets!$A:$B,2,0)</f>
        <v>Turek et al. 2018, Proceedings of the 4th International Conference on Geographical Information Systems Theory, Applications and Management (UKWG7DZS)</v>
      </c>
      <c r="C617" s="4" t="str">
        <f t="shared" si="2"/>
        <v>UKWG7DZS.4.1</v>
      </c>
      <c r="D617" s="16" t="s">
        <v>4756</v>
      </c>
      <c r="E617" s="16" t="s">
        <v>4838</v>
      </c>
      <c r="F617" s="16" t="s">
        <v>4735</v>
      </c>
      <c r="G617" s="16" t="s">
        <v>22</v>
      </c>
      <c r="H617" s="16" t="s">
        <v>22</v>
      </c>
      <c r="I617" s="16" t="s">
        <v>22</v>
      </c>
      <c r="J617" s="16" t="s">
        <v>22</v>
      </c>
      <c r="K617" s="16" t="s">
        <v>22</v>
      </c>
      <c r="M617" s="16" t="s">
        <v>22</v>
      </c>
      <c r="N617" s="16" t="s">
        <v>22</v>
      </c>
      <c r="O617" s="16" t="s">
        <v>22</v>
      </c>
      <c r="P617" s="16" t="s">
        <v>22</v>
      </c>
      <c r="Q617" s="16" t="s">
        <v>22</v>
      </c>
      <c r="R617" s="16" t="s">
        <v>22</v>
      </c>
      <c r="S617" s="16" t="s">
        <v>22</v>
      </c>
      <c r="U617" s="16" t="s">
        <v>22</v>
      </c>
      <c r="V617" s="16" t="s">
        <v>22</v>
      </c>
      <c r="W617" s="16" t="s">
        <v>22</v>
      </c>
      <c r="X617" s="16" t="s">
        <v>22</v>
      </c>
      <c r="Y617" s="16" t="s">
        <v>22</v>
      </c>
      <c r="Z617" s="16" t="s">
        <v>22</v>
      </c>
      <c r="AB617" s="16" t="s">
        <v>22</v>
      </c>
      <c r="AC617" s="16" t="s">
        <v>22</v>
      </c>
      <c r="AE617" s="16" t="s">
        <v>22</v>
      </c>
      <c r="AF617" s="16" t="s">
        <v>22</v>
      </c>
      <c r="AG617" s="16" t="s">
        <v>22</v>
      </c>
      <c r="AH617" s="16" t="s">
        <v>22</v>
      </c>
      <c r="AI617" s="16" t="s">
        <v>22</v>
      </c>
      <c r="AJ617" s="16" t="s">
        <v>22</v>
      </c>
      <c r="AL617" s="16" t="s">
        <v>22</v>
      </c>
      <c r="AM617" s="16" t="s">
        <v>22</v>
      </c>
      <c r="AN617" s="16" t="s">
        <v>22</v>
      </c>
      <c r="AO617" s="16" t="s">
        <v>22</v>
      </c>
      <c r="AP617" s="16" t="s">
        <v>22</v>
      </c>
      <c r="AR617" s="16" t="s">
        <v>22</v>
      </c>
      <c r="AS617" s="16" t="s">
        <v>22</v>
      </c>
      <c r="AT617" s="16" t="s">
        <v>22</v>
      </c>
    </row>
    <row r="618">
      <c r="A618" s="16" t="s">
        <v>4456</v>
      </c>
      <c r="B618" s="147" t="str">
        <f> VLOOKUP($A618,datasets!$A:$B,2,0)</f>
        <v>Vargo et al. 2017, Journal of Glaciology (9USYID46)</v>
      </c>
      <c r="C618" s="4" t="str">
        <f t="shared" si="2"/>
        <v>9USYID46.1.1</v>
      </c>
      <c r="D618" s="16" t="s">
        <v>4906</v>
      </c>
      <c r="E618" s="16" t="s">
        <v>4906</v>
      </c>
      <c r="F618" s="16" t="s">
        <v>4740</v>
      </c>
      <c r="G618" s="16" t="s">
        <v>22</v>
      </c>
      <c r="H618" s="16" t="s">
        <v>22</v>
      </c>
      <c r="I618" s="16" t="s">
        <v>22</v>
      </c>
      <c r="J618" s="16" t="s">
        <v>22</v>
      </c>
      <c r="K618" s="16">
        <v>0.01</v>
      </c>
      <c r="M618" s="16">
        <v>10.0</v>
      </c>
      <c r="N618" s="16">
        <v>10.0</v>
      </c>
      <c r="O618" s="16" t="s">
        <v>22</v>
      </c>
      <c r="P618" s="16" t="s">
        <v>22</v>
      </c>
      <c r="Q618" s="16" t="s">
        <v>22</v>
      </c>
      <c r="R618" s="16" t="s">
        <v>22</v>
      </c>
      <c r="S618" s="16" t="s">
        <v>22</v>
      </c>
      <c r="U618" s="16" t="s">
        <v>22</v>
      </c>
      <c r="V618" s="16" t="s">
        <v>22</v>
      </c>
      <c r="W618" s="16" t="s">
        <v>22</v>
      </c>
      <c r="X618" s="16" t="s">
        <v>22</v>
      </c>
      <c r="Y618" s="16" t="s">
        <v>22</v>
      </c>
      <c r="Z618" s="16" t="s">
        <v>22</v>
      </c>
      <c r="AB618" s="16" t="s">
        <v>22</v>
      </c>
      <c r="AC618" s="16" t="s">
        <v>22</v>
      </c>
      <c r="AE618" s="16" t="s">
        <v>22</v>
      </c>
      <c r="AF618" s="16" t="s">
        <v>22</v>
      </c>
      <c r="AG618" s="16" t="s">
        <v>22</v>
      </c>
      <c r="AH618" s="16" t="s">
        <v>22</v>
      </c>
      <c r="AI618" s="16" t="s">
        <v>22</v>
      </c>
      <c r="AJ618" s="16" t="s">
        <v>22</v>
      </c>
      <c r="AL618" s="16" t="s">
        <v>22</v>
      </c>
      <c r="AM618" s="16" t="s">
        <v>22</v>
      </c>
      <c r="AN618" s="16" t="s">
        <v>22</v>
      </c>
      <c r="AO618" s="16" t="s">
        <v>22</v>
      </c>
      <c r="AP618" s="16" t="s">
        <v>22</v>
      </c>
      <c r="AR618" s="16" t="s">
        <v>22</v>
      </c>
      <c r="AS618" s="16" t="s">
        <v>22</v>
      </c>
      <c r="AT618" s="16" t="s">
        <v>5164</v>
      </c>
    </row>
    <row r="619">
      <c r="A619" s="16" t="s">
        <v>4457</v>
      </c>
      <c r="B619" s="147" t="str">
        <f> VLOOKUP($A619,datasets!$A:$B,2,0)</f>
        <v>Vastaranta et al. 2015, Scandinavian Journal of Forest Research (UJKIFHZ9)</v>
      </c>
      <c r="C619" s="4" t="str">
        <f t="shared" si="2"/>
        <v>UJKIFHZ9.1.1</v>
      </c>
      <c r="D619" s="16" t="s">
        <v>22</v>
      </c>
      <c r="E619" s="16" t="s">
        <v>22</v>
      </c>
      <c r="F619" s="16" t="s">
        <v>22</v>
      </c>
      <c r="G619" s="16" t="s">
        <v>22</v>
      </c>
      <c r="H619" s="16" t="s">
        <v>22</v>
      </c>
      <c r="I619" s="16" t="s">
        <v>22</v>
      </c>
      <c r="J619" s="16" t="s">
        <v>22</v>
      </c>
      <c r="K619" s="16" t="s">
        <v>22</v>
      </c>
      <c r="M619" s="16" t="s">
        <v>5165</v>
      </c>
      <c r="N619" s="16">
        <v>5.0</v>
      </c>
      <c r="O619" s="16" t="s">
        <v>22</v>
      </c>
      <c r="P619" s="16" t="s">
        <v>22</v>
      </c>
      <c r="Q619" s="16">
        <v>1.55</v>
      </c>
      <c r="R619" s="16">
        <v>1.65</v>
      </c>
      <c r="S619" s="16" t="s">
        <v>22</v>
      </c>
      <c r="U619" s="16" t="s">
        <v>22</v>
      </c>
      <c r="V619" s="16" t="s">
        <v>22</v>
      </c>
      <c r="W619" s="16" t="s">
        <v>22</v>
      </c>
      <c r="X619" s="16" t="s">
        <v>22</v>
      </c>
      <c r="Y619" s="16" t="s">
        <v>22</v>
      </c>
      <c r="Z619" s="16" t="s">
        <v>22</v>
      </c>
      <c r="AB619" s="16" t="s">
        <v>3766</v>
      </c>
      <c r="AC619" s="16" t="s">
        <v>3766</v>
      </c>
      <c r="AE619" s="16" t="s">
        <v>4740</v>
      </c>
      <c r="AF619" s="16" t="s">
        <v>22</v>
      </c>
      <c r="AG619" s="16" t="s">
        <v>22</v>
      </c>
      <c r="AH619" s="16" t="s">
        <v>22</v>
      </c>
      <c r="AI619" s="16" t="s">
        <v>22</v>
      </c>
      <c r="AJ619" s="16" t="s">
        <v>22</v>
      </c>
      <c r="AL619" s="16" t="s">
        <v>22</v>
      </c>
      <c r="AM619" s="16" t="s">
        <v>22</v>
      </c>
      <c r="AN619" s="16">
        <v>1.55</v>
      </c>
      <c r="AO619" s="16">
        <v>1.65</v>
      </c>
      <c r="AP619" s="16" t="s">
        <v>22</v>
      </c>
      <c r="AR619" s="16" t="s">
        <v>4743</v>
      </c>
      <c r="AS619" s="16" t="s">
        <v>22</v>
      </c>
      <c r="AT619" s="16" t="s">
        <v>5166</v>
      </c>
    </row>
    <row r="620">
      <c r="A620" s="16" t="s">
        <v>4460</v>
      </c>
      <c r="B620" s="147" t="str">
        <f> VLOOKUP($A620,datasets!$A:$B,2,0)</f>
        <v>Vastaranta et al. 2015, Scandinavian Journal of Forest Research (UJKIFHZ9)</v>
      </c>
      <c r="C620" s="4" t="str">
        <f t="shared" si="2"/>
        <v>UJKIFHZ9.2.1</v>
      </c>
      <c r="D620" s="16" t="s">
        <v>22</v>
      </c>
      <c r="E620" s="16" t="s">
        <v>22</v>
      </c>
      <c r="F620" s="16" t="s">
        <v>22</v>
      </c>
      <c r="G620" s="16" t="s">
        <v>22</v>
      </c>
      <c r="H620" s="16" t="s">
        <v>22</v>
      </c>
      <c r="I620" s="16" t="s">
        <v>22</v>
      </c>
      <c r="J620" s="16" t="s">
        <v>22</v>
      </c>
      <c r="K620" s="16" t="s">
        <v>22</v>
      </c>
      <c r="M620" s="16" t="s">
        <v>5165</v>
      </c>
      <c r="N620" s="16">
        <v>5.0</v>
      </c>
      <c r="O620" s="16" t="s">
        <v>22</v>
      </c>
      <c r="P620" s="16" t="s">
        <v>22</v>
      </c>
      <c r="Q620" s="16">
        <v>1.55</v>
      </c>
      <c r="R620" s="16">
        <v>1.65</v>
      </c>
      <c r="S620" s="16" t="s">
        <v>22</v>
      </c>
      <c r="U620" s="16" t="s">
        <v>22</v>
      </c>
      <c r="V620" s="16" t="s">
        <v>22</v>
      </c>
      <c r="W620" s="16" t="s">
        <v>22</v>
      </c>
      <c r="X620" s="16" t="s">
        <v>22</v>
      </c>
      <c r="Y620" s="16" t="s">
        <v>22</v>
      </c>
      <c r="Z620" s="16" t="s">
        <v>22</v>
      </c>
      <c r="AB620" s="16" t="s">
        <v>3766</v>
      </c>
      <c r="AC620" s="16" t="s">
        <v>3766</v>
      </c>
      <c r="AE620" s="16" t="s">
        <v>4740</v>
      </c>
      <c r="AF620" s="16" t="s">
        <v>22</v>
      </c>
      <c r="AG620" s="16" t="s">
        <v>22</v>
      </c>
      <c r="AH620" s="16" t="s">
        <v>22</v>
      </c>
      <c r="AI620" s="16" t="s">
        <v>22</v>
      </c>
      <c r="AJ620" s="16" t="s">
        <v>22</v>
      </c>
      <c r="AL620" s="16" t="s">
        <v>22</v>
      </c>
      <c r="AM620" s="16" t="s">
        <v>22</v>
      </c>
      <c r="AN620" s="16">
        <v>1.55</v>
      </c>
      <c r="AO620" s="16">
        <v>1.65</v>
      </c>
      <c r="AP620" s="16" t="s">
        <v>22</v>
      </c>
      <c r="AR620" s="16" t="s">
        <v>4743</v>
      </c>
      <c r="AS620" s="16" t="s">
        <v>22</v>
      </c>
      <c r="AT620" s="16" t="s">
        <v>5166</v>
      </c>
    </row>
    <row r="621">
      <c r="A621" s="16" t="s">
        <v>4461</v>
      </c>
      <c r="B621" s="147" t="str">
        <f> VLOOKUP($A621,datasets!$A:$B,2,0)</f>
        <v>Vastaranta et al. 2015, Scandinavian Journal of Forest Research (UJKIFHZ9)</v>
      </c>
      <c r="C621" s="4" t="str">
        <f t="shared" si="2"/>
        <v>UJKIFHZ9.3.1</v>
      </c>
      <c r="D621" s="16" t="s">
        <v>22</v>
      </c>
      <c r="E621" s="16" t="s">
        <v>22</v>
      </c>
      <c r="F621" s="16" t="s">
        <v>22</v>
      </c>
      <c r="G621" s="16" t="s">
        <v>22</v>
      </c>
      <c r="H621" s="16" t="s">
        <v>22</v>
      </c>
      <c r="I621" s="16" t="s">
        <v>22</v>
      </c>
      <c r="J621" s="16" t="s">
        <v>22</v>
      </c>
      <c r="K621" s="16" t="s">
        <v>22</v>
      </c>
      <c r="M621" s="16" t="s">
        <v>5165</v>
      </c>
      <c r="N621" s="16">
        <v>5.0</v>
      </c>
      <c r="O621" s="16" t="s">
        <v>22</v>
      </c>
      <c r="P621" s="16" t="s">
        <v>22</v>
      </c>
      <c r="Q621" s="16">
        <v>1.55</v>
      </c>
      <c r="R621" s="16">
        <v>1.65</v>
      </c>
      <c r="S621" s="16" t="s">
        <v>22</v>
      </c>
      <c r="U621" s="16" t="s">
        <v>22</v>
      </c>
      <c r="V621" s="16" t="s">
        <v>22</v>
      </c>
      <c r="W621" s="16" t="s">
        <v>22</v>
      </c>
      <c r="X621" s="16" t="s">
        <v>22</v>
      </c>
      <c r="Y621" s="16" t="s">
        <v>22</v>
      </c>
      <c r="Z621" s="16" t="s">
        <v>22</v>
      </c>
      <c r="AB621" s="16" t="s">
        <v>3766</v>
      </c>
      <c r="AC621" s="16" t="s">
        <v>3766</v>
      </c>
      <c r="AE621" s="16" t="s">
        <v>4740</v>
      </c>
      <c r="AF621" s="16" t="s">
        <v>22</v>
      </c>
      <c r="AG621" s="16" t="s">
        <v>22</v>
      </c>
      <c r="AH621" s="16" t="s">
        <v>22</v>
      </c>
      <c r="AI621" s="16" t="s">
        <v>22</v>
      </c>
      <c r="AJ621" s="16" t="s">
        <v>22</v>
      </c>
      <c r="AL621" s="16" t="s">
        <v>22</v>
      </c>
      <c r="AM621" s="16" t="s">
        <v>22</v>
      </c>
      <c r="AN621" s="16">
        <v>1.55</v>
      </c>
      <c r="AO621" s="16">
        <v>1.65</v>
      </c>
      <c r="AP621" s="16" t="s">
        <v>22</v>
      </c>
      <c r="AR621" s="16" t="s">
        <v>4743</v>
      </c>
      <c r="AS621" s="16" t="s">
        <v>22</v>
      </c>
      <c r="AT621" s="16" t="s">
        <v>5166</v>
      </c>
    </row>
    <row r="622">
      <c r="A622" s="16" t="s">
        <v>4462</v>
      </c>
      <c r="B622" s="147" t="str">
        <f> VLOOKUP($A622,datasets!$A:$B,2,0)</f>
        <v>Vastaranta et al. 2015, Scandinavian Journal of Forest Research (UJKIFHZ9)</v>
      </c>
      <c r="C622" s="4" t="str">
        <f t="shared" si="2"/>
        <v>UJKIFHZ9.4.1</v>
      </c>
      <c r="D622" s="16" t="s">
        <v>22</v>
      </c>
      <c r="E622" s="16" t="s">
        <v>22</v>
      </c>
      <c r="F622" s="16" t="s">
        <v>22</v>
      </c>
      <c r="G622" s="16" t="s">
        <v>22</v>
      </c>
      <c r="H622" s="16" t="s">
        <v>22</v>
      </c>
      <c r="I622" s="16" t="s">
        <v>22</v>
      </c>
      <c r="J622" s="16" t="s">
        <v>22</v>
      </c>
      <c r="K622" s="16" t="s">
        <v>22</v>
      </c>
      <c r="M622" s="16" t="s">
        <v>5165</v>
      </c>
      <c r="N622" s="16">
        <v>5.0</v>
      </c>
      <c r="O622" s="16" t="s">
        <v>22</v>
      </c>
      <c r="P622" s="16" t="s">
        <v>22</v>
      </c>
      <c r="Q622" s="16">
        <v>0.75</v>
      </c>
      <c r="R622" s="16">
        <v>0.75</v>
      </c>
      <c r="S622" s="16" t="s">
        <v>22</v>
      </c>
      <c r="U622" s="16" t="s">
        <v>22</v>
      </c>
      <c r="V622" s="16" t="s">
        <v>22</v>
      </c>
      <c r="W622" s="16" t="s">
        <v>22</v>
      </c>
      <c r="X622" s="16" t="s">
        <v>22</v>
      </c>
      <c r="Y622" s="16" t="s">
        <v>22</v>
      </c>
      <c r="Z622" s="16" t="s">
        <v>22</v>
      </c>
      <c r="AB622" s="16" t="s">
        <v>3766</v>
      </c>
      <c r="AC622" s="16" t="s">
        <v>3766</v>
      </c>
      <c r="AE622" s="16" t="s">
        <v>4740</v>
      </c>
      <c r="AF622" s="16" t="s">
        <v>22</v>
      </c>
      <c r="AG622" s="16" t="s">
        <v>22</v>
      </c>
      <c r="AH622" s="16" t="s">
        <v>22</v>
      </c>
      <c r="AI622" s="16" t="s">
        <v>22</v>
      </c>
      <c r="AJ622" s="16" t="s">
        <v>22</v>
      </c>
      <c r="AL622" s="16" t="s">
        <v>22</v>
      </c>
      <c r="AM622" s="16" t="s">
        <v>22</v>
      </c>
      <c r="AN622" s="16">
        <v>0.75</v>
      </c>
      <c r="AO622" s="16">
        <v>0.75</v>
      </c>
      <c r="AP622" s="16" t="s">
        <v>22</v>
      </c>
      <c r="AR622" s="16" t="s">
        <v>4743</v>
      </c>
      <c r="AS622" s="16" t="s">
        <v>22</v>
      </c>
      <c r="AT622" s="16" t="s">
        <v>5166</v>
      </c>
    </row>
    <row r="623">
      <c r="A623" s="16" t="s">
        <v>4463</v>
      </c>
      <c r="B623" s="147" t="str">
        <f> VLOOKUP($A623,datasets!$A:$B,2,0)</f>
        <v>Vastaranta et al. 2015, Scandinavian Journal of Forest Research (UJKIFHZ9)</v>
      </c>
      <c r="C623" s="4" t="str">
        <f t="shared" si="2"/>
        <v>UJKIFHZ9.5.1</v>
      </c>
      <c r="D623" s="16" t="s">
        <v>22</v>
      </c>
      <c r="E623" s="16" t="s">
        <v>22</v>
      </c>
      <c r="F623" s="16" t="s">
        <v>22</v>
      </c>
      <c r="G623" s="16" t="s">
        <v>22</v>
      </c>
      <c r="H623" s="16" t="s">
        <v>22</v>
      </c>
      <c r="I623" s="16" t="s">
        <v>22</v>
      </c>
      <c r="J623" s="16" t="s">
        <v>22</v>
      </c>
      <c r="K623" s="16" t="s">
        <v>22</v>
      </c>
      <c r="M623" s="16" t="s">
        <v>5165</v>
      </c>
      <c r="N623" s="16">
        <v>5.0</v>
      </c>
      <c r="O623" s="16" t="s">
        <v>22</v>
      </c>
      <c r="P623" s="16" t="s">
        <v>22</v>
      </c>
      <c r="Q623" s="16">
        <v>0.75</v>
      </c>
      <c r="R623" s="16">
        <v>0.75</v>
      </c>
      <c r="S623" s="16" t="s">
        <v>22</v>
      </c>
      <c r="U623" s="16" t="s">
        <v>22</v>
      </c>
      <c r="V623" s="16" t="s">
        <v>22</v>
      </c>
      <c r="W623" s="16" t="s">
        <v>22</v>
      </c>
      <c r="X623" s="16" t="s">
        <v>22</v>
      </c>
      <c r="Y623" s="16" t="s">
        <v>22</v>
      </c>
      <c r="Z623" s="16" t="s">
        <v>22</v>
      </c>
      <c r="AB623" s="16" t="s">
        <v>3766</v>
      </c>
      <c r="AC623" s="16" t="s">
        <v>3766</v>
      </c>
      <c r="AE623" s="16" t="s">
        <v>4740</v>
      </c>
      <c r="AF623" s="16" t="s">
        <v>22</v>
      </c>
      <c r="AG623" s="16" t="s">
        <v>22</v>
      </c>
      <c r="AH623" s="16" t="s">
        <v>22</v>
      </c>
      <c r="AI623" s="16" t="s">
        <v>22</v>
      </c>
      <c r="AJ623" s="16" t="s">
        <v>22</v>
      </c>
      <c r="AL623" s="16" t="s">
        <v>22</v>
      </c>
      <c r="AM623" s="16" t="s">
        <v>22</v>
      </c>
      <c r="AN623" s="16">
        <v>0.75</v>
      </c>
      <c r="AO623" s="16">
        <v>0.75</v>
      </c>
      <c r="AP623" s="16" t="s">
        <v>22</v>
      </c>
      <c r="AR623" s="16" t="s">
        <v>4743</v>
      </c>
      <c r="AS623" s="16" t="s">
        <v>22</v>
      </c>
      <c r="AT623" s="16" t="s">
        <v>5166</v>
      </c>
    </row>
    <row r="624">
      <c r="A624" s="16" t="s">
        <v>4464</v>
      </c>
      <c r="B624" s="147" t="str">
        <f> VLOOKUP($A624,datasets!$A:$B,2,0)</f>
        <v>Vastaranta et al. 2015, Scandinavian Journal of Forest Research (UJKIFHZ9)</v>
      </c>
      <c r="C624" s="4" t="str">
        <f t="shared" si="2"/>
        <v>UJKIFHZ9.6.1</v>
      </c>
      <c r="D624" s="16" t="s">
        <v>22</v>
      </c>
      <c r="E624" s="16" t="s">
        <v>22</v>
      </c>
      <c r="F624" s="16" t="s">
        <v>22</v>
      </c>
      <c r="G624" s="16" t="s">
        <v>22</v>
      </c>
      <c r="H624" s="16" t="s">
        <v>22</v>
      </c>
      <c r="I624" s="16" t="s">
        <v>22</v>
      </c>
      <c r="J624" s="16" t="s">
        <v>22</v>
      </c>
      <c r="K624" s="16" t="s">
        <v>22</v>
      </c>
      <c r="M624" s="16" t="s">
        <v>5165</v>
      </c>
      <c r="N624" s="16">
        <v>5.0</v>
      </c>
      <c r="O624" s="16" t="s">
        <v>22</v>
      </c>
      <c r="P624" s="16" t="s">
        <v>22</v>
      </c>
      <c r="Q624" s="16">
        <v>0.75</v>
      </c>
      <c r="R624" s="16">
        <v>0.75</v>
      </c>
      <c r="S624" s="16" t="s">
        <v>22</v>
      </c>
      <c r="U624" s="16" t="s">
        <v>22</v>
      </c>
      <c r="V624" s="16" t="s">
        <v>22</v>
      </c>
      <c r="W624" s="16" t="s">
        <v>22</v>
      </c>
      <c r="X624" s="16" t="s">
        <v>22</v>
      </c>
      <c r="Y624" s="16" t="s">
        <v>22</v>
      </c>
      <c r="Z624" s="16" t="s">
        <v>22</v>
      </c>
      <c r="AB624" s="16" t="s">
        <v>3766</v>
      </c>
      <c r="AC624" s="16" t="s">
        <v>3766</v>
      </c>
      <c r="AE624" s="16" t="s">
        <v>4740</v>
      </c>
      <c r="AF624" s="16" t="s">
        <v>22</v>
      </c>
      <c r="AG624" s="16" t="s">
        <v>22</v>
      </c>
      <c r="AH624" s="16" t="s">
        <v>22</v>
      </c>
      <c r="AI624" s="16" t="s">
        <v>22</v>
      </c>
      <c r="AJ624" s="16" t="s">
        <v>22</v>
      </c>
      <c r="AL624" s="16" t="s">
        <v>22</v>
      </c>
      <c r="AM624" s="16" t="s">
        <v>22</v>
      </c>
      <c r="AN624" s="16">
        <v>0.75</v>
      </c>
      <c r="AO624" s="16">
        <v>0.75</v>
      </c>
      <c r="AP624" s="16" t="s">
        <v>22</v>
      </c>
      <c r="AR624" s="16" t="s">
        <v>4743</v>
      </c>
      <c r="AS624" s="16" t="s">
        <v>22</v>
      </c>
      <c r="AT624" s="16" t="s">
        <v>5166</v>
      </c>
    </row>
    <row r="625">
      <c r="A625" s="16" t="s">
        <v>4465</v>
      </c>
      <c r="B625" s="147" t="str">
        <f> VLOOKUP($A625,datasets!$A:$B,2,0)</f>
        <v>Vastaranta et al. 2015, Scandinavian Journal of Forest Research (UJKIFHZ9)</v>
      </c>
      <c r="C625" s="4" t="str">
        <f t="shared" si="2"/>
        <v>UJKIFHZ9.7.1</v>
      </c>
      <c r="D625" s="16" t="s">
        <v>22</v>
      </c>
      <c r="E625" s="16" t="s">
        <v>22</v>
      </c>
      <c r="F625" s="16" t="s">
        <v>22</v>
      </c>
      <c r="G625" s="16" t="s">
        <v>22</v>
      </c>
      <c r="H625" s="16" t="s">
        <v>22</v>
      </c>
      <c r="I625" s="16" t="s">
        <v>22</v>
      </c>
      <c r="J625" s="16" t="s">
        <v>22</v>
      </c>
      <c r="K625" s="16" t="s">
        <v>22</v>
      </c>
      <c r="M625" s="16" t="s">
        <v>5165</v>
      </c>
      <c r="N625" s="16">
        <v>5.0</v>
      </c>
      <c r="O625" s="16" t="s">
        <v>22</v>
      </c>
      <c r="P625" s="16" t="s">
        <v>22</v>
      </c>
      <c r="Q625" s="16">
        <v>0.75</v>
      </c>
      <c r="R625" s="16">
        <v>0.75</v>
      </c>
      <c r="S625" s="16" t="s">
        <v>22</v>
      </c>
      <c r="U625" s="16" t="s">
        <v>22</v>
      </c>
      <c r="V625" s="16" t="s">
        <v>22</v>
      </c>
      <c r="W625" s="16" t="s">
        <v>22</v>
      </c>
      <c r="X625" s="16" t="s">
        <v>22</v>
      </c>
      <c r="Y625" s="16" t="s">
        <v>22</v>
      </c>
      <c r="Z625" s="16" t="s">
        <v>22</v>
      </c>
      <c r="AB625" s="16" t="s">
        <v>3766</v>
      </c>
      <c r="AC625" s="16" t="s">
        <v>3766</v>
      </c>
      <c r="AE625" s="16" t="s">
        <v>4740</v>
      </c>
      <c r="AF625" s="16" t="s">
        <v>22</v>
      </c>
      <c r="AG625" s="16" t="s">
        <v>22</v>
      </c>
      <c r="AH625" s="16" t="s">
        <v>22</v>
      </c>
      <c r="AI625" s="16" t="s">
        <v>22</v>
      </c>
      <c r="AJ625" s="16" t="s">
        <v>22</v>
      </c>
      <c r="AL625" s="16" t="s">
        <v>22</v>
      </c>
      <c r="AM625" s="16" t="s">
        <v>22</v>
      </c>
      <c r="AN625" s="16">
        <v>0.75</v>
      </c>
      <c r="AO625" s="16">
        <v>0.75</v>
      </c>
      <c r="AP625" s="16" t="s">
        <v>22</v>
      </c>
      <c r="AR625" s="16" t="s">
        <v>4743</v>
      </c>
      <c r="AS625" s="16" t="s">
        <v>22</v>
      </c>
      <c r="AT625" s="16" t="s">
        <v>5166</v>
      </c>
    </row>
    <row r="626">
      <c r="A626" s="16" t="s">
        <v>2394</v>
      </c>
      <c r="B626" s="147" t="str">
        <f> VLOOKUP($A626,datasets!$A:$B,2,0)</f>
        <v>Vautier et al. 2016, Earth Surface Processes and Landforms (A8RIYP3A)</v>
      </c>
      <c r="C626" s="4" t="str">
        <f t="shared" si="2"/>
        <v>A8RIYP3A.1.1</v>
      </c>
      <c r="D626" s="16" t="s">
        <v>4739</v>
      </c>
      <c r="E626" s="16" t="s">
        <v>4739</v>
      </c>
      <c r="F626" s="16" t="s">
        <v>4740</v>
      </c>
      <c r="G626" s="16" t="s">
        <v>22</v>
      </c>
      <c r="H626" s="16" t="s">
        <v>22</v>
      </c>
      <c r="I626" s="16" t="s">
        <v>22</v>
      </c>
      <c r="J626" s="16" t="s">
        <v>22</v>
      </c>
      <c r="K626" s="16" t="s">
        <v>22</v>
      </c>
      <c r="M626" s="16">
        <v>12.0</v>
      </c>
      <c r="N626" s="16">
        <v>12.0</v>
      </c>
      <c r="O626" s="16">
        <v>0.77</v>
      </c>
      <c r="P626" s="16">
        <v>0.55</v>
      </c>
      <c r="Q626" s="16" t="s">
        <v>22</v>
      </c>
      <c r="R626" s="16" t="s">
        <v>22</v>
      </c>
      <c r="S626" s="16" t="s">
        <v>22</v>
      </c>
      <c r="U626" s="16">
        <v>6.0</v>
      </c>
      <c r="V626" s="16">
        <v>0.05</v>
      </c>
      <c r="W626" s="16">
        <v>0.11</v>
      </c>
      <c r="X626" s="16" t="s">
        <v>22</v>
      </c>
      <c r="Y626" s="16" t="s">
        <v>22</v>
      </c>
      <c r="Z626" s="16" t="s">
        <v>22</v>
      </c>
      <c r="AB626" s="16" t="s">
        <v>4741</v>
      </c>
      <c r="AC626" s="16" t="s">
        <v>4741</v>
      </c>
      <c r="AE626" s="16" t="s">
        <v>4740</v>
      </c>
      <c r="AF626" s="16" t="s">
        <v>22</v>
      </c>
      <c r="AG626" s="16" t="s">
        <v>22</v>
      </c>
      <c r="AH626" s="16" t="s">
        <v>22</v>
      </c>
      <c r="AI626" s="16" t="s">
        <v>22</v>
      </c>
      <c r="AJ626" s="16" t="s">
        <v>22</v>
      </c>
      <c r="AL626" s="16">
        <v>0.05</v>
      </c>
      <c r="AM626" s="16">
        <v>0.11</v>
      </c>
      <c r="AN626" s="16" t="s">
        <v>22</v>
      </c>
      <c r="AO626" s="16" t="s">
        <v>22</v>
      </c>
      <c r="AP626" s="16" t="s">
        <v>22</v>
      </c>
      <c r="AR626" s="16" t="s">
        <v>4743</v>
      </c>
      <c r="AS626" s="16" t="s">
        <v>22</v>
      </c>
      <c r="AT626" s="16" t="s">
        <v>22</v>
      </c>
    </row>
    <row r="627">
      <c r="A627" s="16" t="s">
        <v>2396</v>
      </c>
      <c r="B627" s="147" t="str">
        <f> VLOOKUP($A627,datasets!$A:$B,2,0)</f>
        <v>Vautier et al. 2016, Earth Surface Processes and Landforms (A8RIYP3A)</v>
      </c>
      <c r="C627" s="4" t="str">
        <f t="shared" si="2"/>
        <v>A8RIYP3A.2.1</v>
      </c>
      <c r="D627" s="16" t="s">
        <v>4739</v>
      </c>
      <c r="E627" s="16" t="s">
        <v>4739</v>
      </c>
      <c r="F627" s="16" t="s">
        <v>4740</v>
      </c>
      <c r="G627" s="16" t="s">
        <v>22</v>
      </c>
      <c r="H627" s="16" t="s">
        <v>22</v>
      </c>
      <c r="I627" s="16" t="s">
        <v>22</v>
      </c>
      <c r="J627" s="16" t="s">
        <v>22</v>
      </c>
      <c r="K627" s="16" t="s">
        <v>22</v>
      </c>
      <c r="M627" s="16">
        <v>11.0</v>
      </c>
      <c r="N627" s="16">
        <v>11.0</v>
      </c>
      <c r="O627" s="16">
        <v>0.64</v>
      </c>
      <c r="P627" s="16">
        <v>1.09</v>
      </c>
      <c r="Q627" s="16" t="s">
        <v>22</v>
      </c>
      <c r="R627" s="16" t="s">
        <v>22</v>
      </c>
      <c r="S627" s="16" t="s">
        <v>22</v>
      </c>
      <c r="U627" s="16">
        <v>4.0</v>
      </c>
      <c r="V627" s="16">
        <v>0.96</v>
      </c>
      <c r="W627" s="16">
        <v>1.12</v>
      </c>
      <c r="X627" s="16" t="s">
        <v>22</v>
      </c>
      <c r="Y627" s="16" t="s">
        <v>22</v>
      </c>
      <c r="Z627" s="16" t="s">
        <v>22</v>
      </c>
      <c r="AB627" s="16" t="s">
        <v>4741</v>
      </c>
      <c r="AC627" s="16" t="s">
        <v>4741</v>
      </c>
      <c r="AE627" s="16" t="s">
        <v>4740</v>
      </c>
      <c r="AF627" s="16" t="s">
        <v>22</v>
      </c>
      <c r="AG627" s="16" t="s">
        <v>22</v>
      </c>
      <c r="AH627" s="16" t="s">
        <v>22</v>
      </c>
      <c r="AI627" s="16" t="s">
        <v>22</v>
      </c>
      <c r="AJ627" s="16" t="s">
        <v>22</v>
      </c>
      <c r="AL627" s="16">
        <v>0.96</v>
      </c>
      <c r="AM627" s="16">
        <v>1.12</v>
      </c>
      <c r="AN627" s="16" t="s">
        <v>22</v>
      </c>
      <c r="AO627" s="16" t="s">
        <v>22</v>
      </c>
      <c r="AP627" s="16" t="s">
        <v>22</v>
      </c>
      <c r="AR627" s="16" t="s">
        <v>4743</v>
      </c>
      <c r="AS627" s="16" t="s">
        <v>22</v>
      </c>
      <c r="AT627" s="16" t="s">
        <v>22</v>
      </c>
    </row>
    <row r="628">
      <c r="A628" s="16" t="s">
        <v>2397</v>
      </c>
      <c r="B628" s="147" t="str">
        <f> VLOOKUP($A628,datasets!$A:$B,2,0)</f>
        <v>Vautier et al. 2016, Earth Surface Processes and Landforms (A8RIYP3A)</v>
      </c>
      <c r="C628" s="4" t="str">
        <f t="shared" si="2"/>
        <v>A8RIYP3A.3.1</v>
      </c>
      <c r="D628" s="16" t="s">
        <v>4739</v>
      </c>
      <c r="E628" s="16" t="s">
        <v>4739</v>
      </c>
      <c r="F628" s="16" t="s">
        <v>4740</v>
      </c>
      <c r="G628" s="16" t="s">
        <v>22</v>
      </c>
      <c r="H628" s="16" t="s">
        <v>22</v>
      </c>
      <c r="I628" s="16" t="s">
        <v>22</v>
      </c>
      <c r="J628" s="16" t="s">
        <v>22</v>
      </c>
      <c r="K628" s="16" t="s">
        <v>22</v>
      </c>
      <c r="M628" s="16">
        <v>12.0</v>
      </c>
      <c r="N628" s="16">
        <v>12.0</v>
      </c>
      <c r="O628" s="16">
        <v>0.41</v>
      </c>
      <c r="P628" s="16">
        <v>0.49</v>
      </c>
      <c r="Q628" s="16" t="s">
        <v>22</v>
      </c>
      <c r="R628" s="16" t="s">
        <v>22</v>
      </c>
      <c r="S628" s="16" t="s">
        <v>22</v>
      </c>
      <c r="U628" s="16">
        <v>4.0</v>
      </c>
      <c r="V628" s="16">
        <v>0.01</v>
      </c>
      <c r="W628" s="16">
        <v>0.21</v>
      </c>
      <c r="X628" s="16" t="s">
        <v>22</v>
      </c>
      <c r="Y628" s="16" t="s">
        <v>22</v>
      </c>
      <c r="Z628" s="16" t="s">
        <v>22</v>
      </c>
      <c r="AB628" s="16" t="s">
        <v>4741</v>
      </c>
      <c r="AC628" s="16" t="s">
        <v>4741</v>
      </c>
      <c r="AE628" s="16" t="s">
        <v>4740</v>
      </c>
      <c r="AF628" s="16" t="s">
        <v>22</v>
      </c>
      <c r="AG628" s="16" t="s">
        <v>22</v>
      </c>
      <c r="AH628" s="16" t="s">
        <v>22</v>
      </c>
      <c r="AI628" s="16" t="s">
        <v>22</v>
      </c>
      <c r="AJ628" s="16" t="s">
        <v>22</v>
      </c>
      <c r="AL628" s="16">
        <v>0.01</v>
      </c>
      <c r="AM628" s="16">
        <v>0.21</v>
      </c>
      <c r="AN628" s="16" t="s">
        <v>22</v>
      </c>
      <c r="AO628" s="16" t="s">
        <v>22</v>
      </c>
      <c r="AP628" s="16" t="s">
        <v>22</v>
      </c>
      <c r="AR628" s="16" t="s">
        <v>4743</v>
      </c>
      <c r="AS628" s="16" t="s">
        <v>22</v>
      </c>
      <c r="AT628" s="16" t="s">
        <v>22</v>
      </c>
    </row>
    <row r="629">
      <c r="A629" s="16" t="s">
        <v>2398</v>
      </c>
      <c r="B629" s="147" t="str">
        <f> VLOOKUP($A629,datasets!$A:$B,2,0)</f>
        <v>Vautier et al. 2016, Earth Surface Processes and Landforms (A8RIYP3A)</v>
      </c>
      <c r="C629" s="4" t="str">
        <f t="shared" si="2"/>
        <v>A8RIYP3A.4.1</v>
      </c>
      <c r="D629" s="16" t="s">
        <v>4739</v>
      </c>
      <c r="E629" s="16" t="s">
        <v>4739</v>
      </c>
      <c r="F629" s="16" t="s">
        <v>4740</v>
      </c>
      <c r="G629" s="16" t="s">
        <v>22</v>
      </c>
      <c r="H629" s="16" t="s">
        <v>22</v>
      </c>
      <c r="I629" s="16" t="s">
        <v>22</v>
      </c>
      <c r="J629" s="16" t="s">
        <v>22</v>
      </c>
      <c r="K629" s="16" t="s">
        <v>22</v>
      </c>
      <c r="M629" s="16">
        <v>12.0</v>
      </c>
      <c r="N629" s="16">
        <v>12.0</v>
      </c>
      <c r="O629" s="16">
        <v>0.38</v>
      </c>
      <c r="P629" s="16">
        <v>0.51</v>
      </c>
      <c r="Q629" s="16" t="s">
        <v>22</v>
      </c>
      <c r="R629" s="16" t="s">
        <v>22</v>
      </c>
      <c r="S629" s="16" t="s">
        <v>22</v>
      </c>
      <c r="U629" s="16">
        <v>4.0</v>
      </c>
      <c r="V629" s="16">
        <v>0.02</v>
      </c>
      <c r="W629" s="16">
        <v>0.31</v>
      </c>
      <c r="X629" s="16" t="s">
        <v>22</v>
      </c>
      <c r="Y629" s="16" t="s">
        <v>22</v>
      </c>
      <c r="Z629" s="16" t="s">
        <v>22</v>
      </c>
      <c r="AB629" s="16" t="s">
        <v>4741</v>
      </c>
      <c r="AC629" s="16" t="s">
        <v>4741</v>
      </c>
      <c r="AE629" s="16" t="s">
        <v>4740</v>
      </c>
      <c r="AF629" s="16" t="s">
        <v>22</v>
      </c>
      <c r="AG629" s="16" t="s">
        <v>22</v>
      </c>
      <c r="AH629" s="16" t="s">
        <v>22</v>
      </c>
      <c r="AI629" s="16" t="s">
        <v>22</v>
      </c>
      <c r="AJ629" s="16" t="s">
        <v>22</v>
      </c>
      <c r="AL629" s="16">
        <v>0.02</v>
      </c>
      <c r="AM629" s="16">
        <v>0.31</v>
      </c>
      <c r="AN629" s="16" t="s">
        <v>22</v>
      </c>
      <c r="AO629" s="16" t="s">
        <v>22</v>
      </c>
      <c r="AP629" s="16" t="s">
        <v>22</v>
      </c>
      <c r="AR629" s="16" t="s">
        <v>4743</v>
      </c>
      <c r="AS629" s="16" t="s">
        <v>22</v>
      </c>
      <c r="AT629" s="16" t="s">
        <v>22</v>
      </c>
    </row>
    <row r="630">
      <c r="A630" s="16" t="s">
        <v>2399</v>
      </c>
      <c r="B630" s="147" t="str">
        <f> VLOOKUP($A630,datasets!$A:$B,2,0)</f>
        <v>Vautier et al. 2016, Earth Surface Processes and Landforms (A8RIYP3A)</v>
      </c>
      <c r="C630" s="4" t="str">
        <f t="shared" si="2"/>
        <v>A8RIYP3A.5.1</v>
      </c>
      <c r="D630" s="16" t="s">
        <v>4739</v>
      </c>
      <c r="E630" s="16" t="s">
        <v>4739</v>
      </c>
      <c r="F630" s="16" t="s">
        <v>4740</v>
      </c>
      <c r="G630" s="16" t="s">
        <v>22</v>
      </c>
      <c r="H630" s="16" t="s">
        <v>22</v>
      </c>
      <c r="I630" s="16" t="s">
        <v>22</v>
      </c>
      <c r="J630" s="16" t="s">
        <v>22</v>
      </c>
      <c r="K630" s="16" t="s">
        <v>22</v>
      </c>
      <c r="M630" s="16">
        <v>12.0</v>
      </c>
      <c r="N630" s="16">
        <v>12.0</v>
      </c>
      <c r="O630" s="16">
        <v>0.48</v>
      </c>
      <c r="P630" s="16">
        <v>0.61</v>
      </c>
      <c r="Q630" s="16" t="s">
        <v>22</v>
      </c>
      <c r="R630" s="16" t="s">
        <v>22</v>
      </c>
      <c r="S630" s="16" t="s">
        <v>22</v>
      </c>
      <c r="U630" s="16">
        <v>4.0</v>
      </c>
      <c r="V630" s="16">
        <v>0.01</v>
      </c>
      <c r="W630" s="16">
        <v>0.17</v>
      </c>
      <c r="X630" s="16" t="s">
        <v>22</v>
      </c>
      <c r="Y630" s="16" t="s">
        <v>22</v>
      </c>
      <c r="Z630" s="16" t="s">
        <v>22</v>
      </c>
      <c r="AB630" s="16" t="s">
        <v>4741</v>
      </c>
      <c r="AC630" s="16" t="s">
        <v>4741</v>
      </c>
      <c r="AE630" s="16" t="s">
        <v>4740</v>
      </c>
      <c r="AF630" s="16" t="s">
        <v>22</v>
      </c>
      <c r="AG630" s="16" t="s">
        <v>22</v>
      </c>
      <c r="AH630" s="16" t="s">
        <v>22</v>
      </c>
      <c r="AI630" s="16" t="s">
        <v>22</v>
      </c>
      <c r="AJ630" s="16" t="s">
        <v>22</v>
      </c>
      <c r="AL630" s="16">
        <v>0.01</v>
      </c>
      <c r="AM630" s="16">
        <v>0.17</v>
      </c>
      <c r="AN630" s="16" t="s">
        <v>22</v>
      </c>
      <c r="AO630" s="16" t="s">
        <v>22</v>
      </c>
      <c r="AP630" s="16" t="s">
        <v>22</v>
      </c>
      <c r="AR630" s="16" t="s">
        <v>4743</v>
      </c>
      <c r="AS630" s="16" t="s">
        <v>22</v>
      </c>
      <c r="AT630" s="16" t="s">
        <v>22</v>
      </c>
    </row>
    <row r="631">
      <c r="A631" s="16" t="s">
        <v>4466</v>
      </c>
      <c r="B631" s="147" t="str">
        <f> VLOOKUP($A631,datasets!$A:$B,2,0)</f>
        <v>Véga and St-Onge 2008, Remote Sensing of Environment (7PV3VJZP)</v>
      </c>
      <c r="C631" s="4" t="str">
        <f t="shared" si="2"/>
        <v>7PV3VJZP.1.1</v>
      </c>
      <c r="D631" s="16" t="s">
        <v>4838</v>
      </c>
      <c r="E631" s="16" t="s">
        <v>4838</v>
      </c>
      <c r="F631" s="16" t="s">
        <v>4735</v>
      </c>
      <c r="G631" s="16" t="s">
        <v>22</v>
      </c>
      <c r="H631" s="16" t="s">
        <v>22</v>
      </c>
      <c r="I631" s="16" t="s">
        <v>22</v>
      </c>
      <c r="J631" s="16" t="s">
        <v>22</v>
      </c>
      <c r="K631" s="16" t="s">
        <v>22</v>
      </c>
      <c r="M631" s="16" t="s">
        <v>22</v>
      </c>
      <c r="N631" s="16" t="s">
        <v>22</v>
      </c>
      <c r="O631" s="16">
        <v>0.78</v>
      </c>
      <c r="P631" s="16">
        <v>0.65</v>
      </c>
      <c r="Q631" s="16">
        <v>0.85</v>
      </c>
      <c r="R631" s="16" t="s">
        <v>22</v>
      </c>
      <c r="S631" s="16" t="s">
        <v>22</v>
      </c>
      <c r="U631" s="16" t="s">
        <v>22</v>
      </c>
      <c r="V631" s="16" t="s">
        <v>22</v>
      </c>
      <c r="W631" s="16" t="s">
        <v>22</v>
      </c>
      <c r="X631" s="16" t="s">
        <v>22</v>
      </c>
      <c r="Y631" s="16" t="s">
        <v>22</v>
      </c>
      <c r="Z631" s="16" t="s">
        <v>22</v>
      </c>
      <c r="AB631" s="16" t="s">
        <v>4835</v>
      </c>
      <c r="AC631" s="16" t="s">
        <v>4734</v>
      </c>
      <c r="AE631" s="16" t="s">
        <v>4735</v>
      </c>
      <c r="AF631" s="16" t="s">
        <v>22</v>
      </c>
      <c r="AG631" s="16" t="s">
        <v>22</v>
      </c>
      <c r="AH631" s="16" t="s">
        <v>22</v>
      </c>
      <c r="AI631" s="16" t="s">
        <v>22</v>
      </c>
      <c r="AJ631" s="16" t="s">
        <v>22</v>
      </c>
      <c r="AL631" s="16" t="s">
        <v>22</v>
      </c>
      <c r="AM631" s="16" t="s">
        <v>22</v>
      </c>
      <c r="AN631" s="16">
        <v>0.66</v>
      </c>
      <c r="AO631" s="16" t="s">
        <v>22</v>
      </c>
      <c r="AP631" s="16" t="s">
        <v>22</v>
      </c>
      <c r="AR631" s="16" t="s">
        <v>4736</v>
      </c>
      <c r="AS631" s="16" t="s">
        <v>22</v>
      </c>
      <c r="AT631" s="16" t="s">
        <v>5167</v>
      </c>
    </row>
    <row r="632">
      <c r="A632" s="16" t="s">
        <v>4467</v>
      </c>
      <c r="B632" s="147" t="str">
        <f> VLOOKUP($A632,datasets!$A:$B,2,0)</f>
        <v>Véga and St-Onge 2008, Remote Sensing of Environment (7PV3VJZP)</v>
      </c>
      <c r="C632" s="4" t="str">
        <f t="shared" si="2"/>
        <v>7PV3VJZP.2.1</v>
      </c>
      <c r="D632" s="16" t="s">
        <v>4838</v>
      </c>
      <c r="E632" s="16" t="s">
        <v>4838</v>
      </c>
      <c r="F632" s="16" t="s">
        <v>4735</v>
      </c>
      <c r="G632" s="16" t="s">
        <v>22</v>
      </c>
      <c r="H632" s="16" t="s">
        <v>22</v>
      </c>
      <c r="I632" s="16" t="s">
        <v>22</v>
      </c>
      <c r="J632" s="16" t="s">
        <v>22</v>
      </c>
      <c r="K632" s="16" t="s">
        <v>22</v>
      </c>
      <c r="M632" s="16" t="s">
        <v>22</v>
      </c>
      <c r="N632" s="16" t="s">
        <v>22</v>
      </c>
      <c r="O632" s="16">
        <v>0.36</v>
      </c>
      <c r="P632" s="16">
        <v>0.25</v>
      </c>
      <c r="Q632" s="16">
        <v>1.01</v>
      </c>
      <c r="R632" s="16" t="s">
        <v>22</v>
      </c>
      <c r="S632" s="16" t="s">
        <v>22</v>
      </c>
      <c r="U632" s="16" t="s">
        <v>22</v>
      </c>
      <c r="V632" s="16" t="s">
        <v>22</v>
      </c>
      <c r="W632" s="16" t="s">
        <v>22</v>
      </c>
      <c r="X632" s="16" t="s">
        <v>22</v>
      </c>
      <c r="Y632" s="16" t="s">
        <v>22</v>
      </c>
      <c r="Z632" s="16" t="s">
        <v>22</v>
      </c>
      <c r="AB632" s="16" t="s">
        <v>4835</v>
      </c>
      <c r="AC632" s="16" t="s">
        <v>4734</v>
      </c>
      <c r="AE632" s="16" t="s">
        <v>4735</v>
      </c>
      <c r="AF632" s="16" t="s">
        <v>22</v>
      </c>
      <c r="AG632" s="16" t="s">
        <v>22</v>
      </c>
      <c r="AH632" s="16" t="s">
        <v>22</v>
      </c>
      <c r="AI632" s="16" t="s">
        <v>22</v>
      </c>
      <c r="AJ632" s="16" t="s">
        <v>22</v>
      </c>
      <c r="AL632" s="16" t="s">
        <v>22</v>
      </c>
      <c r="AM632" s="16" t="s">
        <v>22</v>
      </c>
      <c r="AN632" s="16">
        <v>0.96</v>
      </c>
      <c r="AO632" s="16" t="s">
        <v>22</v>
      </c>
      <c r="AP632" s="16" t="s">
        <v>22</v>
      </c>
      <c r="AR632" s="16" t="s">
        <v>4736</v>
      </c>
      <c r="AS632" s="16" t="s">
        <v>22</v>
      </c>
      <c r="AT632" s="16" t="s">
        <v>5167</v>
      </c>
    </row>
    <row r="633">
      <c r="A633" s="16" t="s">
        <v>4468</v>
      </c>
      <c r="B633" s="147" t="str">
        <f> VLOOKUP($A633,datasets!$A:$B,2,0)</f>
        <v>Véga and St-Onge 2008, Remote Sensing of Environment (7PV3VJZP)</v>
      </c>
      <c r="C633" s="4" t="str">
        <f t="shared" si="2"/>
        <v>7PV3VJZP.3.1</v>
      </c>
      <c r="D633" s="16" t="s">
        <v>4838</v>
      </c>
      <c r="E633" s="16" t="s">
        <v>4838</v>
      </c>
      <c r="F633" s="16" t="s">
        <v>4735</v>
      </c>
      <c r="G633" s="16" t="s">
        <v>22</v>
      </c>
      <c r="H633" s="16" t="s">
        <v>22</v>
      </c>
      <c r="I633" s="16" t="s">
        <v>22</v>
      </c>
      <c r="J633" s="16" t="s">
        <v>22</v>
      </c>
      <c r="K633" s="16" t="s">
        <v>22</v>
      </c>
      <c r="M633" s="16" t="s">
        <v>22</v>
      </c>
      <c r="N633" s="16" t="s">
        <v>22</v>
      </c>
      <c r="O633" s="16">
        <v>0.63</v>
      </c>
      <c r="P633" s="16">
        <v>0.59</v>
      </c>
      <c r="Q633" s="16">
        <v>0.49</v>
      </c>
      <c r="R633" s="16" t="s">
        <v>22</v>
      </c>
      <c r="S633" s="16" t="s">
        <v>22</v>
      </c>
      <c r="U633" s="16" t="s">
        <v>22</v>
      </c>
      <c r="V633" s="16" t="s">
        <v>22</v>
      </c>
      <c r="W633" s="16" t="s">
        <v>22</v>
      </c>
      <c r="X633" s="16" t="s">
        <v>22</v>
      </c>
      <c r="Y633" s="16" t="s">
        <v>22</v>
      </c>
      <c r="Z633" s="16" t="s">
        <v>22</v>
      </c>
      <c r="AB633" s="16" t="s">
        <v>4835</v>
      </c>
      <c r="AC633" s="16" t="s">
        <v>4734</v>
      </c>
      <c r="AE633" s="16" t="s">
        <v>4735</v>
      </c>
      <c r="AF633" s="16" t="s">
        <v>22</v>
      </c>
      <c r="AG633" s="16" t="s">
        <v>22</v>
      </c>
      <c r="AH633" s="16" t="s">
        <v>22</v>
      </c>
      <c r="AI633" s="16" t="s">
        <v>22</v>
      </c>
      <c r="AJ633" s="16" t="s">
        <v>22</v>
      </c>
      <c r="AL633" s="16" t="s">
        <v>22</v>
      </c>
      <c r="AM633" s="16" t="s">
        <v>22</v>
      </c>
      <c r="AN633" s="16">
        <v>0.37</v>
      </c>
      <c r="AO633" s="16" t="s">
        <v>22</v>
      </c>
      <c r="AP633" s="16" t="s">
        <v>22</v>
      </c>
      <c r="AR633" s="16" t="s">
        <v>4736</v>
      </c>
      <c r="AS633" s="16" t="s">
        <v>22</v>
      </c>
      <c r="AT633" s="16" t="s">
        <v>5167</v>
      </c>
    </row>
    <row r="634">
      <c r="A634" s="16" t="s">
        <v>4469</v>
      </c>
      <c r="B634" s="147" t="str">
        <f> VLOOKUP($A634,datasets!$A:$B,2,0)</f>
        <v>Véga and St-Onge 2008, Remote Sensing of Environment (7PV3VJZP)</v>
      </c>
      <c r="C634" s="4" t="str">
        <f t="shared" si="2"/>
        <v>7PV3VJZP.4.1</v>
      </c>
      <c r="D634" s="16" t="s">
        <v>4838</v>
      </c>
      <c r="E634" s="16" t="s">
        <v>4838</v>
      </c>
      <c r="F634" s="16" t="s">
        <v>4735</v>
      </c>
      <c r="G634" s="16" t="s">
        <v>22</v>
      </c>
      <c r="H634" s="16" t="s">
        <v>22</v>
      </c>
      <c r="I634" s="16" t="s">
        <v>22</v>
      </c>
      <c r="J634" s="16" t="s">
        <v>22</v>
      </c>
      <c r="K634" s="16" t="s">
        <v>22</v>
      </c>
      <c r="M634" s="16" t="s">
        <v>22</v>
      </c>
      <c r="N634" s="16" t="s">
        <v>22</v>
      </c>
      <c r="O634" s="16">
        <v>0.37</v>
      </c>
      <c r="P634" s="16">
        <v>0.25</v>
      </c>
      <c r="Q634" s="16">
        <v>0.27</v>
      </c>
      <c r="R634" s="16" t="s">
        <v>22</v>
      </c>
      <c r="S634" s="16" t="s">
        <v>22</v>
      </c>
      <c r="U634" s="16" t="s">
        <v>22</v>
      </c>
      <c r="V634" s="16" t="s">
        <v>22</v>
      </c>
      <c r="W634" s="16" t="s">
        <v>22</v>
      </c>
      <c r="X634" s="16" t="s">
        <v>22</v>
      </c>
      <c r="Y634" s="16" t="s">
        <v>22</v>
      </c>
      <c r="Z634" s="16" t="s">
        <v>22</v>
      </c>
      <c r="AB634" s="16" t="s">
        <v>4835</v>
      </c>
      <c r="AC634" s="16" t="s">
        <v>4734</v>
      </c>
      <c r="AE634" s="16" t="s">
        <v>4735</v>
      </c>
      <c r="AF634" s="16" t="s">
        <v>22</v>
      </c>
      <c r="AG634" s="16" t="s">
        <v>22</v>
      </c>
      <c r="AH634" s="16" t="s">
        <v>22</v>
      </c>
      <c r="AI634" s="16" t="s">
        <v>22</v>
      </c>
      <c r="AJ634" s="16" t="s">
        <v>22</v>
      </c>
      <c r="AL634" s="16" t="s">
        <v>22</v>
      </c>
      <c r="AM634" s="16" t="s">
        <v>22</v>
      </c>
      <c r="AN634" s="16">
        <v>0.38</v>
      </c>
      <c r="AO634" s="16" t="s">
        <v>22</v>
      </c>
      <c r="AP634" s="16" t="s">
        <v>22</v>
      </c>
      <c r="AR634" s="16" t="s">
        <v>4736</v>
      </c>
      <c r="AS634" s="16" t="s">
        <v>22</v>
      </c>
      <c r="AT634" s="16" t="s">
        <v>5167</v>
      </c>
    </row>
    <row r="635">
      <c r="A635" s="16" t="s">
        <v>4671</v>
      </c>
      <c r="B635" s="147" t="str">
        <f> VLOOKUP($A635,datasets!$A:$B,2,0)</f>
        <v>Verhoeven and Vermuelen 2016, Remote Sensing (T8UZ36GE)</v>
      </c>
      <c r="C635" s="4" t="str">
        <f t="shared" si="2"/>
        <v>T8UZ36GE.1.1</v>
      </c>
      <c r="D635" s="16" t="s">
        <v>5122</v>
      </c>
      <c r="E635" s="16" t="s">
        <v>5122</v>
      </c>
      <c r="F635" s="16" t="s">
        <v>4740</v>
      </c>
      <c r="G635" s="16" t="s">
        <v>22</v>
      </c>
      <c r="H635" s="16" t="s">
        <v>22</v>
      </c>
      <c r="I635" s="16" t="s">
        <v>22</v>
      </c>
      <c r="J635" s="16" t="s">
        <v>22</v>
      </c>
      <c r="K635" s="16" t="s">
        <v>22</v>
      </c>
      <c r="M635" s="16">
        <v>15.0</v>
      </c>
      <c r="N635" s="16">
        <v>15.0</v>
      </c>
      <c r="O635" s="16">
        <v>0.095</v>
      </c>
      <c r="P635" s="16">
        <v>0.078</v>
      </c>
      <c r="Q635" s="16">
        <v>0.06</v>
      </c>
      <c r="R635" s="16">
        <v>0.123</v>
      </c>
      <c r="S635" s="16">
        <v>0.137</v>
      </c>
      <c r="U635" s="16" t="s">
        <v>22</v>
      </c>
      <c r="V635" s="16" t="s">
        <v>22</v>
      </c>
      <c r="W635" s="16" t="s">
        <v>22</v>
      </c>
      <c r="X635" s="16" t="s">
        <v>22</v>
      </c>
      <c r="Y635" s="16" t="s">
        <v>22</v>
      </c>
      <c r="Z635" s="16" t="s">
        <v>22</v>
      </c>
      <c r="AB635" s="16" t="s">
        <v>3766</v>
      </c>
      <c r="AC635" s="16" t="s">
        <v>3766</v>
      </c>
      <c r="AE635" s="16" t="s">
        <v>4740</v>
      </c>
      <c r="AF635" s="16" t="s">
        <v>22</v>
      </c>
      <c r="AG635" s="16" t="s">
        <v>22</v>
      </c>
      <c r="AH635" s="16" t="s">
        <v>22</v>
      </c>
      <c r="AI635" s="16" t="s">
        <v>22</v>
      </c>
      <c r="AJ635" s="16" t="s">
        <v>22</v>
      </c>
      <c r="AL635" s="16">
        <v>0.095</v>
      </c>
      <c r="AM635" s="16">
        <v>0.078</v>
      </c>
      <c r="AN635" s="16">
        <v>0.06</v>
      </c>
      <c r="AO635" s="16">
        <v>0.123</v>
      </c>
      <c r="AP635" s="16">
        <v>0.137</v>
      </c>
      <c r="AR635" s="16" t="s">
        <v>4743</v>
      </c>
      <c r="AS635" s="5" t="s">
        <v>5168</v>
      </c>
      <c r="AT635" s="16" t="s">
        <v>22</v>
      </c>
    </row>
    <row r="636">
      <c r="A636" s="16" t="s">
        <v>4672</v>
      </c>
      <c r="B636" s="147" t="str">
        <f> VLOOKUP($A636,datasets!$A:$B,2,0)</f>
        <v>Verhoeven and Vermuelen 2016, Remote Sensing (T8UZ36GE)</v>
      </c>
      <c r="C636" s="4" t="str">
        <f t="shared" si="2"/>
        <v>T8UZ36GE.2.1</v>
      </c>
      <c r="D636" s="16" t="s">
        <v>5122</v>
      </c>
      <c r="E636" s="16" t="s">
        <v>5122</v>
      </c>
      <c r="F636" s="16" t="s">
        <v>4740</v>
      </c>
      <c r="G636" s="16" t="s">
        <v>22</v>
      </c>
      <c r="H636" s="16" t="s">
        <v>22</v>
      </c>
      <c r="I636" s="16" t="s">
        <v>22</v>
      </c>
      <c r="J636" s="16" t="s">
        <v>22</v>
      </c>
      <c r="K636" s="16" t="s">
        <v>22</v>
      </c>
      <c r="M636" s="16">
        <v>7.0</v>
      </c>
      <c r="N636" s="16">
        <v>7.0</v>
      </c>
      <c r="O636" s="16">
        <v>0.118</v>
      </c>
      <c r="P636" s="16">
        <v>0.113</v>
      </c>
      <c r="Q636" s="16">
        <v>0.06</v>
      </c>
      <c r="R636" s="16">
        <v>0.164</v>
      </c>
      <c r="S636" s="16">
        <v>0.174</v>
      </c>
      <c r="U636" s="16" t="s">
        <v>22</v>
      </c>
      <c r="V636" s="16" t="s">
        <v>22</v>
      </c>
      <c r="W636" s="16" t="s">
        <v>22</v>
      </c>
      <c r="X636" s="16" t="s">
        <v>22</v>
      </c>
      <c r="Y636" s="16" t="s">
        <v>22</v>
      </c>
      <c r="Z636" s="16" t="s">
        <v>22</v>
      </c>
      <c r="AB636" s="16" t="s">
        <v>3766</v>
      </c>
      <c r="AC636" s="16" t="s">
        <v>3766</v>
      </c>
      <c r="AE636" s="16" t="s">
        <v>4740</v>
      </c>
      <c r="AF636" s="16" t="s">
        <v>22</v>
      </c>
      <c r="AG636" s="16" t="s">
        <v>22</v>
      </c>
      <c r="AH636" s="16" t="s">
        <v>22</v>
      </c>
      <c r="AI636" s="16" t="s">
        <v>22</v>
      </c>
      <c r="AJ636" s="16" t="s">
        <v>22</v>
      </c>
      <c r="AL636" s="16">
        <v>0.118</v>
      </c>
      <c r="AM636" s="16">
        <v>0.113</v>
      </c>
      <c r="AN636" s="16">
        <v>0.06</v>
      </c>
      <c r="AO636" s="16">
        <v>0.164</v>
      </c>
      <c r="AP636" s="16">
        <v>0.174</v>
      </c>
      <c r="AR636" s="16" t="s">
        <v>4743</v>
      </c>
      <c r="AS636" s="5" t="s">
        <v>5168</v>
      </c>
      <c r="AT636" s="16" t="s">
        <v>22</v>
      </c>
    </row>
    <row r="637">
      <c r="A637" s="16" t="s">
        <v>4470</v>
      </c>
      <c r="B637" s="147" t="str">
        <f> VLOOKUP($A637,datasets!$A:$B,2,0)</f>
        <v>Verhoeven et al. 2012, Journal of Archeological Science (7TGQURPL)</v>
      </c>
      <c r="C637" s="4" t="str">
        <f t="shared" si="2"/>
        <v>7TGQURPL.1.1</v>
      </c>
      <c r="D637" s="16" t="s">
        <v>22</v>
      </c>
      <c r="E637" s="16" t="s">
        <v>22</v>
      </c>
      <c r="F637" s="16" t="s">
        <v>22</v>
      </c>
      <c r="G637" s="16" t="s">
        <v>22</v>
      </c>
      <c r="H637" s="16" t="s">
        <v>22</v>
      </c>
      <c r="I637" s="16" t="s">
        <v>22</v>
      </c>
      <c r="J637" s="16" t="s">
        <v>22</v>
      </c>
      <c r="K637" s="16" t="s">
        <v>22</v>
      </c>
      <c r="M637" s="16" t="s">
        <v>22</v>
      </c>
      <c r="N637" s="16" t="s">
        <v>22</v>
      </c>
      <c r="O637" s="16" t="s">
        <v>22</v>
      </c>
      <c r="P637" s="16" t="s">
        <v>22</v>
      </c>
      <c r="Q637" s="16" t="s">
        <v>22</v>
      </c>
      <c r="R637" s="16" t="s">
        <v>22</v>
      </c>
      <c r="S637" s="16" t="s">
        <v>22</v>
      </c>
      <c r="U637" s="16" t="s">
        <v>22</v>
      </c>
      <c r="V637" s="16" t="s">
        <v>22</v>
      </c>
      <c r="W637" s="16" t="s">
        <v>22</v>
      </c>
      <c r="X637" s="16" t="s">
        <v>22</v>
      </c>
      <c r="Y637" s="16" t="s">
        <v>22</v>
      </c>
      <c r="Z637" s="16" t="s">
        <v>22</v>
      </c>
      <c r="AB637" s="16" t="s">
        <v>22</v>
      </c>
      <c r="AC637" s="16" t="s">
        <v>22</v>
      </c>
      <c r="AE637" s="16" t="s">
        <v>22</v>
      </c>
      <c r="AF637" s="16" t="s">
        <v>22</v>
      </c>
      <c r="AG637" s="16" t="s">
        <v>22</v>
      </c>
      <c r="AH637" s="16" t="s">
        <v>22</v>
      </c>
      <c r="AI637" s="16" t="s">
        <v>22</v>
      </c>
      <c r="AJ637" s="16" t="s">
        <v>22</v>
      </c>
      <c r="AL637" s="16" t="s">
        <v>22</v>
      </c>
      <c r="AM637" s="16" t="s">
        <v>22</v>
      </c>
      <c r="AN637" s="16" t="s">
        <v>22</v>
      </c>
      <c r="AO637" s="16" t="s">
        <v>22</v>
      </c>
      <c r="AP637" s="16" t="s">
        <v>22</v>
      </c>
      <c r="AR637" s="16" t="s">
        <v>22</v>
      </c>
      <c r="AS637" s="16" t="s">
        <v>22</v>
      </c>
      <c r="AT637" s="16" t="s">
        <v>22</v>
      </c>
    </row>
    <row r="638">
      <c r="A638" s="16" t="s">
        <v>4472</v>
      </c>
      <c r="B638" s="147" t="str">
        <f> VLOOKUP($A638,datasets!$A:$B,2,0)</f>
        <v>Verhoeven et al. 2013, Good Practice in Archaeological Diagnostics (BUHU8ZK4)</v>
      </c>
      <c r="C638" s="4" t="str">
        <f t="shared" si="2"/>
        <v>BUHU8ZK4.1.1</v>
      </c>
      <c r="D638" s="16" t="s">
        <v>5169</v>
      </c>
      <c r="E638" s="16" t="s">
        <v>5169</v>
      </c>
      <c r="F638" s="16" t="s">
        <v>4735</v>
      </c>
      <c r="G638" s="16" t="s">
        <v>22</v>
      </c>
      <c r="H638" s="16" t="s">
        <v>22</v>
      </c>
      <c r="I638" s="16" t="s">
        <v>22</v>
      </c>
      <c r="J638" s="16" t="s">
        <v>22</v>
      </c>
      <c r="K638" s="16" t="s">
        <v>22</v>
      </c>
      <c r="M638" s="16" t="s">
        <v>5170</v>
      </c>
      <c r="N638" s="16" t="s">
        <v>22</v>
      </c>
      <c r="O638" s="16">
        <v>0.562</v>
      </c>
      <c r="P638" s="16">
        <v>0.854</v>
      </c>
      <c r="Q638" s="16">
        <v>2.842</v>
      </c>
      <c r="R638" s="16" t="s">
        <v>22</v>
      </c>
      <c r="S638" s="16" t="s">
        <v>22</v>
      </c>
      <c r="U638" s="16" t="s">
        <v>22</v>
      </c>
      <c r="V638" s="16" t="s">
        <v>22</v>
      </c>
      <c r="W638" s="16" t="s">
        <v>22</v>
      </c>
      <c r="X638" s="16" t="s">
        <v>22</v>
      </c>
      <c r="Y638" s="16" t="s">
        <v>22</v>
      </c>
      <c r="Z638" s="16" t="s">
        <v>22</v>
      </c>
      <c r="AB638" s="16" t="s">
        <v>3766</v>
      </c>
      <c r="AC638" s="16" t="s">
        <v>3766</v>
      </c>
      <c r="AE638" s="16" t="s">
        <v>4740</v>
      </c>
      <c r="AF638" s="16" t="s">
        <v>22</v>
      </c>
      <c r="AG638" s="16" t="s">
        <v>22</v>
      </c>
      <c r="AH638" s="16" t="s">
        <v>22</v>
      </c>
      <c r="AI638" s="16" t="s">
        <v>22</v>
      </c>
      <c r="AJ638" s="16" t="s">
        <v>22</v>
      </c>
      <c r="AL638" s="16">
        <v>0.562</v>
      </c>
      <c r="AM638" s="16">
        <v>0.854</v>
      </c>
      <c r="AN638" s="16">
        <v>2.842</v>
      </c>
      <c r="AO638" s="16" t="s">
        <v>22</v>
      </c>
      <c r="AP638" s="16" t="s">
        <v>22</v>
      </c>
      <c r="AR638" s="16" t="s">
        <v>4743</v>
      </c>
      <c r="AS638" s="16" t="s">
        <v>22</v>
      </c>
      <c r="AT638" s="16" t="s">
        <v>22</v>
      </c>
    </row>
    <row r="639">
      <c r="A639" s="16" t="s">
        <v>4673</v>
      </c>
      <c r="B639" s="147" t="str">
        <f> VLOOKUP($A639,datasets!$A:$B,2,0)</f>
        <v>Vivero et al. 2021, Frontiers in Remote Sensing (H55BD2CG)</v>
      </c>
      <c r="C639" s="4" t="str">
        <f t="shared" si="2"/>
        <v>H55BD2CG.1.1</v>
      </c>
      <c r="D639" s="16" t="s">
        <v>4945</v>
      </c>
      <c r="E639" s="16" t="s">
        <v>5171</v>
      </c>
      <c r="F639" s="16" t="s">
        <v>4735</v>
      </c>
      <c r="G639" s="16" t="s">
        <v>22</v>
      </c>
      <c r="H639" s="16" t="s">
        <v>22</v>
      </c>
      <c r="I639" s="16" t="s">
        <v>22</v>
      </c>
      <c r="J639" s="16" t="s">
        <v>22</v>
      </c>
      <c r="K639" s="16" t="s">
        <v>22</v>
      </c>
      <c r="M639" s="16">
        <v>16.0</v>
      </c>
      <c r="N639" s="16">
        <v>16.0</v>
      </c>
      <c r="O639" s="16">
        <v>0.9</v>
      </c>
      <c r="P639" s="16">
        <v>0.82</v>
      </c>
      <c r="Q639" s="16">
        <v>1.09</v>
      </c>
      <c r="R639" s="16" t="s">
        <v>22</v>
      </c>
      <c r="S639" s="16" t="s">
        <v>22</v>
      </c>
      <c r="U639" s="16">
        <v>30.0</v>
      </c>
      <c r="V639" s="16">
        <v>0.35</v>
      </c>
      <c r="W639" s="16">
        <v>0.04</v>
      </c>
      <c r="X639" s="16">
        <v>0.08</v>
      </c>
      <c r="Y639" s="16" t="s">
        <v>22</v>
      </c>
      <c r="Z639" s="16" t="s">
        <v>22</v>
      </c>
      <c r="AB639" s="16" t="s">
        <v>4741</v>
      </c>
      <c r="AC639" s="16" t="s">
        <v>4741</v>
      </c>
      <c r="AE639" s="16" t="s">
        <v>4740</v>
      </c>
      <c r="AF639" s="16" t="s">
        <v>22</v>
      </c>
      <c r="AG639" s="16" t="s">
        <v>22</v>
      </c>
      <c r="AH639" s="16" t="s">
        <v>22</v>
      </c>
      <c r="AI639" s="16" t="s">
        <v>22</v>
      </c>
      <c r="AJ639" s="16" t="s">
        <v>22</v>
      </c>
      <c r="AL639" s="16">
        <v>0.35</v>
      </c>
      <c r="AM639" s="16">
        <v>0.04</v>
      </c>
      <c r="AN639" s="16">
        <v>0.08</v>
      </c>
      <c r="AO639" s="16" t="s">
        <v>22</v>
      </c>
      <c r="AP639" s="16" t="s">
        <v>22</v>
      </c>
      <c r="AR639" s="16" t="s">
        <v>4743</v>
      </c>
      <c r="AS639" s="16" t="s">
        <v>22</v>
      </c>
      <c r="AT639" s="16" t="s">
        <v>22</v>
      </c>
    </row>
    <row r="640">
      <c r="A640" s="16" t="s">
        <v>4675</v>
      </c>
      <c r="B640" s="147" t="str">
        <f> VLOOKUP($A640,datasets!$A:$B,2,0)</f>
        <v>Vivero et al. 2021, Frontiers in Remote Sensing (H55BD2CG)</v>
      </c>
      <c r="C640" s="4" t="str">
        <f t="shared" si="2"/>
        <v>H55BD2CG.2.1</v>
      </c>
      <c r="D640" s="16" t="s">
        <v>4945</v>
      </c>
      <c r="E640" s="16" t="s">
        <v>5171</v>
      </c>
      <c r="F640" s="16" t="s">
        <v>4735</v>
      </c>
      <c r="G640" s="16" t="s">
        <v>22</v>
      </c>
      <c r="H640" s="16" t="s">
        <v>22</v>
      </c>
      <c r="I640" s="16" t="s">
        <v>22</v>
      </c>
      <c r="J640" s="16" t="s">
        <v>22</v>
      </c>
      <c r="K640" s="16" t="s">
        <v>22</v>
      </c>
      <c r="M640" s="16">
        <v>11.0</v>
      </c>
      <c r="N640" s="16">
        <v>11.0</v>
      </c>
      <c r="O640" s="16">
        <v>0.28</v>
      </c>
      <c r="P640" s="16">
        <v>0.3</v>
      </c>
      <c r="Q640" s="16">
        <v>0.53</v>
      </c>
      <c r="R640" s="16" t="s">
        <v>22</v>
      </c>
      <c r="S640" s="16" t="s">
        <v>22</v>
      </c>
      <c r="U640" s="16">
        <v>35.0</v>
      </c>
      <c r="V640" s="16">
        <v>0.32</v>
      </c>
      <c r="W640" s="16">
        <v>0.05</v>
      </c>
      <c r="X640" s="16">
        <v>0.12</v>
      </c>
      <c r="Y640" s="16" t="s">
        <v>22</v>
      </c>
      <c r="Z640" s="16" t="s">
        <v>22</v>
      </c>
      <c r="AB640" s="16" t="s">
        <v>4741</v>
      </c>
      <c r="AC640" s="16" t="s">
        <v>4741</v>
      </c>
      <c r="AE640" s="16" t="s">
        <v>4740</v>
      </c>
      <c r="AF640" s="16" t="s">
        <v>22</v>
      </c>
      <c r="AG640" s="16" t="s">
        <v>22</v>
      </c>
      <c r="AH640" s="16" t="s">
        <v>22</v>
      </c>
      <c r="AI640" s="16" t="s">
        <v>22</v>
      </c>
      <c r="AJ640" s="16" t="s">
        <v>22</v>
      </c>
      <c r="AL640" s="16">
        <v>0.32</v>
      </c>
      <c r="AM640" s="16">
        <v>0.05</v>
      </c>
      <c r="AN640" s="16">
        <v>0.12</v>
      </c>
      <c r="AO640" s="16" t="s">
        <v>22</v>
      </c>
      <c r="AP640" s="16" t="s">
        <v>22</v>
      </c>
      <c r="AR640" s="16" t="s">
        <v>4743</v>
      </c>
      <c r="AS640" s="16" t="s">
        <v>22</v>
      </c>
      <c r="AT640" s="16" t="s">
        <v>22</v>
      </c>
    </row>
    <row r="641">
      <c r="A641" s="16" t="s">
        <v>4676</v>
      </c>
      <c r="B641" s="147" t="str">
        <f> VLOOKUP($A641,datasets!$A:$B,2,0)</f>
        <v>Vivero et al. 2021, Frontiers in Remote Sensing (H55BD2CG)</v>
      </c>
      <c r="C641" s="4" t="str">
        <f t="shared" si="2"/>
        <v>H55BD2CG.3.1</v>
      </c>
      <c r="D641" s="16" t="s">
        <v>4945</v>
      </c>
      <c r="E641" s="16" t="s">
        <v>5171</v>
      </c>
      <c r="F641" s="16" t="s">
        <v>4735</v>
      </c>
      <c r="G641" s="16" t="s">
        <v>22</v>
      </c>
      <c r="H641" s="16" t="s">
        <v>22</v>
      </c>
      <c r="I641" s="16" t="s">
        <v>22</v>
      </c>
      <c r="J641" s="16" t="s">
        <v>22</v>
      </c>
      <c r="K641" s="16" t="s">
        <v>22</v>
      </c>
      <c r="M641" s="16">
        <v>11.0</v>
      </c>
      <c r="N641" s="16">
        <v>11.0</v>
      </c>
      <c r="O641" s="16">
        <v>0.3</v>
      </c>
      <c r="P641" s="16">
        <v>0.33</v>
      </c>
      <c r="Q641" s="16">
        <v>0.77</v>
      </c>
      <c r="R641" s="16" t="s">
        <v>22</v>
      </c>
      <c r="S641" s="16" t="s">
        <v>22</v>
      </c>
      <c r="U641" s="16">
        <v>30.0</v>
      </c>
      <c r="V641" s="16">
        <v>0.18</v>
      </c>
      <c r="W641" s="16">
        <v>0.07</v>
      </c>
      <c r="X641" s="16">
        <v>0.05</v>
      </c>
      <c r="Y641" s="16" t="s">
        <v>22</v>
      </c>
      <c r="Z641" s="16" t="s">
        <v>22</v>
      </c>
      <c r="AB641" s="16" t="s">
        <v>4741</v>
      </c>
      <c r="AC641" s="16" t="s">
        <v>4741</v>
      </c>
      <c r="AE641" s="16" t="s">
        <v>4740</v>
      </c>
      <c r="AF641" s="16" t="s">
        <v>22</v>
      </c>
      <c r="AG641" s="16" t="s">
        <v>22</v>
      </c>
      <c r="AH641" s="16" t="s">
        <v>22</v>
      </c>
      <c r="AI641" s="16" t="s">
        <v>22</v>
      </c>
      <c r="AJ641" s="16" t="s">
        <v>22</v>
      </c>
      <c r="AL641" s="16">
        <v>0.18</v>
      </c>
      <c r="AM641" s="16">
        <v>0.07</v>
      </c>
      <c r="AN641" s="16">
        <v>0.05</v>
      </c>
      <c r="AO641" s="16" t="s">
        <v>22</v>
      </c>
      <c r="AP641" s="16" t="s">
        <v>22</v>
      </c>
      <c r="AR641" s="16" t="s">
        <v>4743</v>
      </c>
      <c r="AS641" s="16" t="s">
        <v>22</v>
      </c>
      <c r="AT641" s="16" t="s">
        <v>22</v>
      </c>
    </row>
    <row r="642">
      <c r="A642" s="16" t="s">
        <v>4475</v>
      </c>
      <c r="B642" s="147" t="str">
        <f> VLOOKUP($A642,datasets!$A:$B,2,0)</f>
        <v>Walstra et al. 2004, The International Archives of the Photogrammetry, Remote Sensing and Spatial Information Sciences (2AR5AVGG)</v>
      </c>
      <c r="C642" s="4" t="str">
        <f t="shared" si="2"/>
        <v>2AR5AVGG.1.1</v>
      </c>
      <c r="D642" s="16" t="s">
        <v>4739</v>
      </c>
      <c r="E642" s="16" t="s">
        <v>4739</v>
      </c>
      <c r="F642" s="16" t="s">
        <v>4740</v>
      </c>
      <c r="G642" s="16" t="s">
        <v>22</v>
      </c>
      <c r="H642" s="16" t="s">
        <v>22</v>
      </c>
      <c r="I642" s="16" t="s">
        <v>22</v>
      </c>
      <c r="J642" s="16" t="s">
        <v>22</v>
      </c>
      <c r="K642" s="16">
        <v>0.01</v>
      </c>
      <c r="M642" s="16" t="s">
        <v>22</v>
      </c>
      <c r="N642" s="16" t="s">
        <v>22</v>
      </c>
      <c r="O642" s="16">
        <v>0.57</v>
      </c>
      <c r="P642" s="16">
        <v>0.41</v>
      </c>
      <c r="Q642" s="16">
        <v>0.09</v>
      </c>
      <c r="R642" s="16" t="s">
        <v>22</v>
      </c>
      <c r="S642" s="16" t="s">
        <v>22</v>
      </c>
      <c r="U642" s="16" t="s">
        <v>22</v>
      </c>
      <c r="V642" s="16" t="s">
        <v>22</v>
      </c>
      <c r="W642" s="16" t="s">
        <v>22</v>
      </c>
      <c r="X642" s="16" t="s">
        <v>22</v>
      </c>
      <c r="Y642" s="16" t="s">
        <v>22</v>
      </c>
      <c r="Z642" s="16" t="s">
        <v>22</v>
      </c>
      <c r="AB642" s="16" t="s">
        <v>3766</v>
      </c>
      <c r="AC642" s="16" t="s">
        <v>3766</v>
      </c>
      <c r="AE642" s="16" t="s">
        <v>4740</v>
      </c>
      <c r="AF642" s="16" t="s">
        <v>22</v>
      </c>
      <c r="AG642" s="16" t="s">
        <v>22</v>
      </c>
      <c r="AH642" s="16" t="s">
        <v>22</v>
      </c>
      <c r="AI642" s="16" t="s">
        <v>22</v>
      </c>
      <c r="AJ642" s="16" t="s">
        <v>22</v>
      </c>
      <c r="AL642" s="16" t="s">
        <v>22</v>
      </c>
      <c r="AM642" s="16" t="s">
        <v>22</v>
      </c>
      <c r="AN642" s="16">
        <v>3.9</v>
      </c>
      <c r="AO642" s="16" t="s">
        <v>22</v>
      </c>
      <c r="AP642" s="16" t="s">
        <v>22</v>
      </c>
      <c r="AR642" s="36" t="s">
        <v>4743</v>
      </c>
      <c r="AS642" s="16" t="s">
        <v>22</v>
      </c>
      <c r="AT642" s="16" t="s">
        <v>22</v>
      </c>
    </row>
    <row r="643">
      <c r="A643" s="16" t="s">
        <v>4479</v>
      </c>
      <c r="B643" s="147" t="str">
        <f> VLOOKUP($A643,datasets!$A:$B,2,0)</f>
        <v>Walstra et al. 2004, The International Archives of the Photogrammetry, Remote Sensing and Spatial Information Sciences (2AR5AVGG)</v>
      </c>
      <c r="C643" s="4" t="str">
        <f t="shared" si="2"/>
        <v>2AR5AVGG.2.1</v>
      </c>
      <c r="D643" s="16" t="s">
        <v>4739</v>
      </c>
      <c r="E643" s="16" t="s">
        <v>4739</v>
      </c>
      <c r="F643" s="16" t="s">
        <v>4740</v>
      </c>
      <c r="G643" s="16" t="s">
        <v>22</v>
      </c>
      <c r="H643" s="16" t="s">
        <v>22</v>
      </c>
      <c r="I643" s="16" t="s">
        <v>22</v>
      </c>
      <c r="J643" s="16" t="s">
        <v>22</v>
      </c>
      <c r="K643" s="16">
        <v>0.01</v>
      </c>
      <c r="M643" s="16" t="s">
        <v>22</v>
      </c>
      <c r="N643" s="16" t="s">
        <v>22</v>
      </c>
      <c r="O643" s="16">
        <v>0.45</v>
      </c>
      <c r="P643" s="16">
        <v>0.54</v>
      </c>
      <c r="Q643" s="16">
        <v>0.19</v>
      </c>
      <c r="R643" s="16" t="s">
        <v>22</v>
      </c>
      <c r="S643" s="16" t="s">
        <v>22</v>
      </c>
      <c r="U643" s="16" t="s">
        <v>22</v>
      </c>
      <c r="V643" s="16" t="s">
        <v>22</v>
      </c>
      <c r="W643" s="16" t="s">
        <v>22</v>
      </c>
      <c r="X643" s="16" t="s">
        <v>22</v>
      </c>
      <c r="Y643" s="16" t="s">
        <v>22</v>
      </c>
      <c r="Z643" s="16" t="s">
        <v>22</v>
      </c>
      <c r="AB643" s="16" t="s">
        <v>3766</v>
      </c>
      <c r="AC643" s="16" t="s">
        <v>3766</v>
      </c>
      <c r="AE643" s="16" t="s">
        <v>4740</v>
      </c>
      <c r="AF643" s="16" t="s">
        <v>22</v>
      </c>
      <c r="AG643" s="16" t="s">
        <v>22</v>
      </c>
      <c r="AH643" s="16" t="s">
        <v>22</v>
      </c>
      <c r="AI643" s="16" t="s">
        <v>22</v>
      </c>
      <c r="AJ643" s="16" t="s">
        <v>22</v>
      </c>
      <c r="AL643" s="16" t="s">
        <v>22</v>
      </c>
      <c r="AM643" s="16" t="s">
        <v>22</v>
      </c>
      <c r="AN643" s="16">
        <v>1.31</v>
      </c>
      <c r="AO643" s="16" t="s">
        <v>22</v>
      </c>
      <c r="AP643" s="16" t="s">
        <v>22</v>
      </c>
      <c r="AR643" s="36" t="s">
        <v>4743</v>
      </c>
      <c r="AS643" s="16" t="s">
        <v>22</v>
      </c>
      <c r="AT643" s="16" t="s">
        <v>22</v>
      </c>
    </row>
    <row r="644">
      <c r="A644" s="16" t="s">
        <v>4480</v>
      </c>
      <c r="B644" s="147" t="str">
        <f> VLOOKUP($A644,datasets!$A:$B,2,0)</f>
        <v>Walstra et al. 2004, The International Archives of the Photogrammetry, Remote Sensing and Spatial Information Sciences (2AR5AVGG)</v>
      </c>
      <c r="C644" s="4" t="str">
        <f t="shared" si="2"/>
        <v>2AR5AVGG.3.1</v>
      </c>
      <c r="D644" s="16" t="s">
        <v>4739</v>
      </c>
      <c r="E644" s="16" t="s">
        <v>4739</v>
      </c>
      <c r="F644" s="16" t="s">
        <v>4740</v>
      </c>
      <c r="G644" s="16" t="s">
        <v>22</v>
      </c>
      <c r="H644" s="16" t="s">
        <v>22</v>
      </c>
      <c r="I644" s="16" t="s">
        <v>22</v>
      </c>
      <c r="J644" s="16" t="s">
        <v>22</v>
      </c>
      <c r="K644" s="16">
        <v>0.01</v>
      </c>
      <c r="M644" s="16" t="s">
        <v>22</v>
      </c>
      <c r="N644" s="16" t="s">
        <v>22</v>
      </c>
      <c r="O644" s="16">
        <v>0.085</v>
      </c>
      <c r="P644" s="16">
        <v>0.12</v>
      </c>
      <c r="Q644" s="16">
        <v>0.17</v>
      </c>
      <c r="R644" s="16" t="s">
        <v>22</v>
      </c>
      <c r="S644" s="16" t="s">
        <v>22</v>
      </c>
      <c r="U644" s="16" t="s">
        <v>22</v>
      </c>
      <c r="V644" s="16" t="s">
        <v>22</v>
      </c>
      <c r="W644" s="16" t="s">
        <v>22</v>
      </c>
      <c r="X644" s="16" t="s">
        <v>22</v>
      </c>
      <c r="Y644" s="16" t="s">
        <v>22</v>
      </c>
      <c r="Z644" s="16" t="s">
        <v>22</v>
      </c>
      <c r="AB644" s="16" t="s">
        <v>3766</v>
      </c>
      <c r="AC644" s="16" t="s">
        <v>3766</v>
      </c>
      <c r="AE644" s="16" t="s">
        <v>4740</v>
      </c>
      <c r="AF644" s="16" t="s">
        <v>22</v>
      </c>
      <c r="AG644" s="16" t="s">
        <v>22</v>
      </c>
      <c r="AH644" s="16" t="s">
        <v>22</v>
      </c>
      <c r="AI644" s="16" t="s">
        <v>22</v>
      </c>
      <c r="AJ644" s="16" t="s">
        <v>22</v>
      </c>
      <c r="AL644" s="16" t="s">
        <v>22</v>
      </c>
      <c r="AM644" s="16" t="s">
        <v>22</v>
      </c>
      <c r="AN644" s="16">
        <v>1.04</v>
      </c>
      <c r="AO644" s="16" t="s">
        <v>22</v>
      </c>
      <c r="AP644" s="16" t="s">
        <v>22</v>
      </c>
      <c r="AR644" s="36" t="s">
        <v>4743</v>
      </c>
      <c r="AS644" s="16" t="s">
        <v>22</v>
      </c>
      <c r="AT644" s="16" t="s">
        <v>22</v>
      </c>
    </row>
    <row r="645">
      <c r="A645" s="16" t="s">
        <v>4481</v>
      </c>
      <c r="B645" s="147" t="str">
        <f> VLOOKUP($A645,datasets!$A:$B,2,0)</f>
        <v>Walstra et al. 2004, The International Archives of the Photogrammetry, Remote Sensing and Spatial Information Sciences (2AR5AVGG)</v>
      </c>
      <c r="C645" s="4" t="str">
        <f t="shared" si="2"/>
        <v>2AR5AVGG.4.1</v>
      </c>
      <c r="D645" s="16" t="s">
        <v>4739</v>
      </c>
      <c r="E645" s="16" t="s">
        <v>4739</v>
      </c>
      <c r="F645" s="16" t="s">
        <v>4740</v>
      </c>
      <c r="G645" s="16" t="s">
        <v>22</v>
      </c>
      <c r="H645" s="16" t="s">
        <v>22</v>
      </c>
      <c r="I645" s="16" t="s">
        <v>22</v>
      </c>
      <c r="J645" s="16" t="s">
        <v>22</v>
      </c>
      <c r="K645" s="16">
        <v>0.01</v>
      </c>
      <c r="M645" s="16" t="s">
        <v>22</v>
      </c>
      <c r="N645" s="16" t="s">
        <v>22</v>
      </c>
      <c r="O645" s="16">
        <v>0.025</v>
      </c>
      <c r="P645" s="16">
        <v>0.021</v>
      </c>
      <c r="Q645" s="16">
        <v>0.013</v>
      </c>
      <c r="R645" s="16" t="s">
        <v>22</v>
      </c>
      <c r="S645" s="16" t="s">
        <v>22</v>
      </c>
      <c r="U645" s="16" t="s">
        <v>22</v>
      </c>
      <c r="V645" s="16" t="s">
        <v>22</v>
      </c>
      <c r="W645" s="16" t="s">
        <v>22</v>
      </c>
      <c r="X645" s="16" t="s">
        <v>22</v>
      </c>
      <c r="Y645" s="16" t="s">
        <v>22</v>
      </c>
      <c r="Z645" s="16" t="s">
        <v>22</v>
      </c>
      <c r="AB645" s="16" t="s">
        <v>3766</v>
      </c>
      <c r="AC645" s="16" t="s">
        <v>3766</v>
      </c>
      <c r="AE645" s="16" t="s">
        <v>4740</v>
      </c>
      <c r="AF645" s="16" t="s">
        <v>22</v>
      </c>
      <c r="AG645" s="16" t="s">
        <v>22</v>
      </c>
      <c r="AH645" s="16" t="s">
        <v>22</v>
      </c>
      <c r="AI645" s="16" t="s">
        <v>22</v>
      </c>
      <c r="AJ645" s="16" t="s">
        <v>22</v>
      </c>
      <c r="AL645" s="16" t="s">
        <v>22</v>
      </c>
      <c r="AM645" s="16" t="s">
        <v>22</v>
      </c>
      <c r="AN645" s="16">
        <v>0.54</v>
      </c>
      <c r="AO645" s="16" t="s">
        <v>22</v>
      </c>
      <c r="AP645" s="16" t="s">
        <v>22</v>
      </c>
      <c r="AR645" s="36" t="s">
        <v>4743</v>
      </c>
      <c r="AS645" s="16" t="s">
        <v>22</v>
      </c>
      <c r="AT645" s="16" t="s">
        <v>22</v>
      </c>
    </row>
    <row r="646">
      <c r="A646" s="20" t="s">
        <v>2415</v>
      </c>
      <c r="B646" s="147" t="str">
        <f> VLOOKUP($A646,datasets!$A:$B,2,0)</f>
        <v>Walstra et al. 2007, Quarterly Journal of Engineering Geology and Hydrogeology (35MF78DP)</v>
      </c>
      <c r="C646" s="4" t="str">
        <f t="shared" si="2"/>
        <v>35MF78DP.1.1</v>
      </c>
      <c r="D646" s="16" t="s">
        <v>4739</v>
      </c>
      <c r="E646" s="16" t="s">
        <v>4739</v>
      </c>
      <c r="F646" s="16" t="s">
        <v>4740</v>
      </c>
      <c r="G646" s="16" t="s">
        <v>22</v>
      </c>
      <c r="H646" s="16" t="s">
        <v>22</v>
      </c>
      <c r="I646" s="16" t="s">
        <v>22</v>
      </c>
      <c r="J646" s="16" t="s">
        <v>22</v>
      </c>
      <c r="K646" s="16">
        <v>0.01</v>
      </c>
      <c r="M646" s="16">
        <v>27.0</v>
      </c>
      <c r="N646" s="16">
        <v>27.0</v>
      </c>
      <c r="O646" s="16" t="s">
        <v>22</v>
      </c>
      <c r="P646" s="16" t="s">
        <v>22</v>
      </c>
      <c r="Q646" s="16" t="s">
        <v>22</v>
      </c>
      <c r="R646" s="16" t="s">
        <v>22</v>
      </c>
      <c r="S646" s="16" t="s">
        <v>22</v>
      </c>
      <c r="U646" s="16">
        <v>27.0</v>
      </c>
      <c r="V646" s="16" t="s">
        <v>22</v>
      </c>
      <c r="W646" s="16" t="s">
        <v>22</v>
      </c>
      <c r="X646" s="36">
        <v>4.21</v>
      </c>
      <c r="Y646" s="36">
        <v>1.5</v>
      </c>
      <c r="Z646" s="16" t="s">
        <v>22</v>
      </c>
      <c r="AB646" s="16" t="s">
        <v>4741</v>
      </c>
      <c r="AC646" s="16" t="s">
        <v>4741</v>
      </c>
      <c r="AE646" s="16" t="s">
        <v>4740</v>
      </c>
      <c r="AF646" s="16" t="s">
        <v>22</v>
      </c>
      <c r="AG646" s="16" t="s">
        <v>22</v>
      </c>
      <c r="AH646" s="16" t="s">
        <v>22</v>
      </c>
      <c r="AI646" s="16" t="s">
        <v>22</v>
      </c>
      <c r="AJ646" s="16" t="s">
        <v>22</v>
      </c>
      <c r="AL646" s="16" t="s">
        <v>22</v>
      </c>
      <c r="AM646" s="16" t="s">
        <v>22</v>
      </c>
      <c r="AN646" s="36">
        <v>4.21</v>
      </c>
      <c r="AO646" s="36">
        <v>1.5</v>
      </c>
      <c r="AP646" s="16" t="s">
        <v>22</v>
      </c>
      <c r="AR646" s="16" t="s">
        <v>4743</v>
      </c>
      <c r="AS646" s="16" t="s">
        <v>22</v>
      </c>
      <c r="AT646" s="16" t="s">
        <v>5172</v>
      </c>
    </row>
    <row r="647">
      <c r="A647" s="16" t="s">
        <v>2416</v>
      </c>
      <c r="B647" s="147" t="str">
        <f> VLOOKUP($A647,datasets!$A:$B,2,0)</f>
        <v>Walstra et al. 2007, Quarterly Journal of Engineering Geology and Hydrogeology (35MF78DP)</v>
      </c>
      <c r="C647" s="4" t="str">
        <f t="shared" si="2"/>
        <v>35MF78DP.2.1</v>
      </c>
      <c r="D647" s="16" t="s">
        <v>4739</v>
      </c>
      <c r="E647" s="16" t="s">
        <v>4739</v>
      </c>
      <c r="F647" s="16" t="s">
        <v>4740</v>
      </c>
      <c r="G647" s="16" t="s">
        <v>22</v>
      </c>
      <c r="H647" s="16" t="s">
        <v>22</v>
      </c>
      <c r="I647" s="16" t="s">
        <v>22</v>
      </c>
      <c r="J647" s="16" t="s">
        <v>22</v>
      </c>
      <c r="K647" s="16">
        <v>0.01</v>
      </c>
      <c r="M647" s="16">
        <v>27.0</v>
      </c>
      <c r="N647" s="16">
        <v>27.0</v>
      </c>
      <c r="O647" s="16" t="s">
        <v>22</v>
      </c>
      <c r="P647" s="16" t="s">
        <v>22</v>
      </c>
      <c r="Q647" s="16" t="s">
        <v>22</v>
      </c>
      <c r="R647" s="16" t="s">
        <v>22</v>
      </c>
      <c r="S647" s="16" t="s">
        <v>22</v>
      </c>
      <c r="U647" s="16">
        <v>27.0</v>
      </c>
      <c r="V647" s="16" t="s">
        <v>22</v>
      </c>
      <c r="W647" s="16" t="s">
        <v>22</v>
      </c>
      <c r="X647" s="36">
        <v>1.16</v>
      </c>
      <c r="Y647" s="36">
        <v>0.62</v>
      </c>
      <c r="Z647" s="16" t="s">
        <v>22</v>
      </c>
      <c r="AB647" s="16" t="s">
        <v>4741</v>
      </c>
      <c r="AC647" s="16" t="s">
        <v>4741</v>
      </c>
      <c r="AE647" s="16" t="s">
        <v>4740</v>
      </c>
      <c r="AF647" s="16" t="s">
        <v>22</v>
      </c>
      <c r="AG647" s="16" t="s">
        <v>22</v>
      </c>
      <c r="AH647" s="16" t="s">
        <v>22</v>
      </c>
      <c r="AI647" s="16" t="s">
        <v>22</v>
      </c>
      <c r="AJ647" s="16" t="s">
        <v>22</v>
      </c>
      <c r="AL647" s="16" t="s">
        <v>22</v>
      </c>
      <c r="AM647" s="16" t="s">
        <v>22</v>
      </c>
      <c r="AN647" s="36">
        <v>1.16</v>
      </c>
      <c r="AO647" s="36">
        <v>0.62</v>
      </c>
      <c r="AP647" s="16" t="s">
        <v>22</v>
      </c>
      <c r="AR647" s="16" t="s">
        <v>4743</v>
      </c>
      <c r="AS647" s="16" t="s">
        <v>22</v>
      </c>
      <c r="AT647" s="16" t="s">
        <v>5172</v>
      </c>
    </row>
    <row r="648">
      <c r="A648" s="16" t="s">
        <v>2417</v>
      </c>
      <c r="B648" s="147" t="str">
        <f> VLOOKUP($A648,datasets!$A:$B,2,0)</f>
        <v>Walstra et al. 2007, Quarterly Journal of Engineering Geology and Hydrogeology (35MF78DP)</v>
      </c>
      <c r="C648" s="4" t="str">
        <f t="shared" si="2"/>
        <v>35MF78DP.3.1</v>
      </c>
      <c r="D648" s="16" t="s">
        <v>4739</v>
      </c>
      <c r="E648" s="16" t="s">
        <v>4739</v>
      </c>
      <c r="F648" s="16" t="s">
        <v>4740</v>
      </c>
      <c r="G648" s="16" t="s">
        <v>22</v>
      </c>
      <c r="H648" s="16" t="s">
        <v>22</v>
      </c>
      <c r="I648" s="16" t="s">
        <v>22</v>
      </c>
      <c r="J648" s="16" t="s">
        <v>22</v>
      </c>
      <c r="K648" s="16">
        <v>0.01</v>
      </c>
      <c r="M648" s="16">
        <v>27.0</v>
      </c>
      <c r="N648" s="16">
        <v>27.0</v>
      </c>
      <c r="O648" s="16" t="s">
        <v>22</v>
      </c>
      <c r="P648" s="16" t="s">
        <v>22</v>
      </c>
      <c r="Q648" s="16" t="s">
        <v>22</v>
      </c>
      <c r="R648" s="16" t="s">
        <v>22</v>
      </c>
      <c r="S648" s="16" t="s">
        <v>22</v>
      </c>
      <c r="U648" s="16">
        <v>27.0</v>
      </c>
      <c r="V648" s="16" t="s">
        <v>22</v>
      </c>
      <c r="W648" s="16" t="s">
        <v>22</v>
      </c>
      <c r="X648" s="36">
        <v>0.54</v>
      </c>
      <c r="Y648" s="36">
        <v>0.31</v>
      </c>
      <c r="Z648" s="16" t="s">
        <v>22</v>
      </c>
      <c r="AB648" s="16" t="s">
        <v>4741</v>
      </c>
      <c r="AC648" s="16" t="s">
        <v>4741</v>
      </c>
      <c r="AE648" s="16" t="s">
        <v>4740</v>
      </c>
      <c r="AF648" s="16" t="s">
        <v>22</v>
      </c>
      <c r="AG648" s="16" t="s">
        <v>22</v>
      </c>
      <c r="AH648" s="16" t="s">
        <v>22</v>
      </c>
      <c r="AI648" s="16" t="s">
        <v>22</v>
      </c>
      <c r="AJ648" s="16" t="s">
        <v>22</v>
      </c>
      <c r="AL648" s="16" t="s">
        <v>22</v>
      </c>
      <c r="AM648" s="16" t="s">
        <v>22</v>
      </c>
      <c r="AN648" s="36">
        <v>0.54</v>
      </c>
      <c r="AO648" s="36">
        <v>0.31</v>
      </c>
      <c r="AP648" s="16" t="s">
        <v>22</v>
      </c>
      <c r="AR648" s="16" t="s">
        <v>4743</v>
      </c>
      <c r="AS648" s="16" t="s">
        <v>22</v>
      </c>
      <c r="AT648" s="16" t="s">
        <v>5172</v>
      </c>
    </row>
    <row r="649">
      <c r="A649" s="16" t="s">
        <v>2418</v>
      </c>
      <c r="B649" s="147" t="str">
        <f> VLOOKUP($A649,datasets!$A:$B,2,0)</f>
        <v>Walstra et al. 2007, Quarterly Journal of Engineering Geology and Hydrogeology (35MF78DP)</v>
      </c>
      <c r="C649" s="4" t="str">
        <f t="shared" si="2"/>
        <v>35MF78DP.4.1</v>
      </c>
      <c r="D649" s="16" t="s">
        <v>4739</v>
      </c>
      <c r="E649" s="16" t="s">
        <v>4739</v>
      </c>
      <c r="F649" s="16" t="s">
        <v>4740</v>
      </c>
      <c r="G649" s="16" t="s">
        <v>22</v>
      </c>
      <c r="H649" s="16" t="s">
        <v>22</v>
      </c>
      <c r="I649" s="16" t="s">
        <v>22</v>
      </c>
      <c r="J649" s="16" t="s">
        <v>22</v>
      </c>
      <c r="K649" s="16">
        <v>0.01</v>
      </c>
      <c r="M649" s="16">
        <v>27.0</v>
      </c>
      <c r="N649" s="16">
        <v>27.0</v>
      </c>
      <c r="O649" s="16" t="s">
        <v>22</v>
      </c>
      <c r="P649" s="16" t="s">
        <v>22</v>
      </c>
      <c r="Q649" s="16" t="s">
        <v>22</v>
      </c>
      <c r="R649" s="16" t="s">
        <v>22</v>
      </c>
      <c r="S649" s="16" t="s">
        <v>22</v>
      </c>
      <c r="U649" s="16">
        <v>27.0</v>
      </c>
      <c r="V649" s="16" t="s">
        <v>22</v>
      </c>
      <c r="W649" s="16" t="s">
        <v>22</v>
      </c>
      <c r="X649" s="36">
        <v>0.21</v>
      </c>
      <c r="Y649" s="36">
        <v>0.31</v>
      </c>
      <c r="Z649" s="16" t="s">
        <v>22</v>
      </c>
      <c r="AB649" s="16" t="s">
        <v>4741</v>
      </c>
      <c r="AC649" s="16" t="s">
        <v>4741</v>
      </c>
      <c r="AE649" s="16" t="s">
        <v>4740</v>
      </c>
      <c r="AF649" s="16" t="s">
        <v>22</v>
      </c>
      <c r="AG649" s="16" t="s">
        <v>22</v>
      </c>
      <c r="AH649" s="16" t="s">
        <v>22</v>
      </c>
      <c r="AI649" s="16" t="s">
        <v>22</v>
      </c>
      <c r="AJ649" s="16" t="s">
        <v>22</v>
      </c>
      <c r="AL649" s="16" t="s">
        <v>22</v>
      </c>
      <c r="AM649" s="16" t="s">
        <v>22</v>
      </c>
      <c r="AN649" s="36">
        <v>0.21</v>
      </c>
      <c r="AO649" s="36">
        <v>0.31</v>
      </c>
      <c r="AP649" s="16" t="s">
        <v>22</v>
      </c>
      <c r="AR649" s="16" t="s">
        <v>4743</v>
      </c>
      <c r="AS649" s="16" t="s">
        <v>22</v>
      </c>
      <c r="AT649" s="16" t="s">
        <v>5172</v>
      </c>
    </row>
    <row r="650">
      <c r="A650" s="16" t="s">
        <v>2419</v>
      </c>
      <c r="B650" s="147" t="str">
        <f> VLOOKUP($A650,datasets!$A:$B,2,0)</f>
        <v>Walstra et al. 2007, Quarterly Journal of Engineering Geology and Hydrogeology (35MF78DP)</v>
      </c>
      <c r="C650" s="4" t="str">
        <f t="shared" si="2"/>
        <v>35MF78DP.5.1</v>
      </c>
      <c r="D650" s="16" t="s">
        <v>4739</v>
      </c>
      <c r="E650" s="16" t="s">
        <v>4739</v>
      </c>
      <c r="F650" s="16" t="s">
        <v>4740</v>
      </c>
      <c r="G650" s="16" t="s">
        <v>22</v>
      </c>
      <c r="H650" s="16" t="s">
        <v>22</v>
      </c>
      <c r="I650" s="16" t="s">
        <v>22</v>
      </c>
      <c r="J650" s="16" t="s">
        <v>22</v>
      </c>
      <c r="K650" s="16">
        <v>0.01</v>
      </c>
      <c r="M650" s="16">
        <v>27.0</v>
      </c>
      <c r="N650" s="16">
        <v>27.0</v>
      </c>
      <c r="O650" s="16" t="s">
        <v>22</v>
      </c>
      <c r="P650" s="16" t="s">
        <v>22</v>
      </c>
      <c r="Q650" s="16" t="s">
        <v>22</v>
      </c>
      <c r="R650" s="16" t="s">
        <v>22</v>
      </c>
      <c r="S650" s="16" t="s">
        <v>22</v>
      </c>
      <c r="U650" s="16">
        <v>27.0</v>
      </c>
      <c r="V650" s="16" t="s">
        <v>22</v>
      </c>
      <c r="W650" s="16" t="s">
        <v>22</v>
      </c>
      <c r="X650" s="36">
        <v>1.67</v>
      </c>
      <c r="Y650" s="36">
        <v>0.6</v>
      </c>
      <c r="Z650" s="16" t="s">
        <v>22</v>
      </c>
      <c r="AB650" s="16" t="s">
        <v>4741</v>
      </c>
      <c r="AC650" s="16" t="s">
        <v>4741</v>
      </c>
      <c r="AE650" s="16" t="s">
        <v>4740</v>
      </c>
      <c r="AF650" s="16" t="s">
        <v>22</v>
      </c>
      <c r="AG650" s="16" t="s">
        <v>22</v>
      </c>
      <c r="AH650" s="16" t="s">
        <v>22</v>
      </c>
      <c r="AI650" s="16" t="s">
        <v>22</v>
      </c>
      <c r="AJ650" s="16" t="s">
        <v>22</v>
      </c>
      <c r="AL650" s="16" t="s">
        <v>22</v>
      </c>
      <c r="AM650" s="16" t="s">
        <v>22</v>
      </c>
      <c r="AN650" s="36">
        <v>1.67</v>
      </c>
      <c r="AO650" s="36">
        <v>0.6</v>
      </c>
      <c r="AP650" s="16" t="s">
        <v>22</v>
      </c>
      <c r="AR650" s="16" t="s">
        <v>4743</v>
      </c>
      <c r="AS650" s="16" t="s">
        <v>22</v>
      </c>
      <c r="AT650" s="16" t="s">
        <v>5172</v>
      </c>
    </row>
    <row r="651">
      <c r="A651" s="16" t="s">
        <v>2420</v>
      </c>
      <c r="B651" s="147" t="str">
        <f> VLOOKUP($A651,datasets!$A:$B,2,0)</f>
        <v>Walstra et al. 2007, Quarterly Journal of Engineering Geology and Hydrogeology (35MF78DP)</v>
      </c>
      <c r="C651" s="4" t="str">
        <f t="shared" si="2"/>
        <v>35MF78DP.6.1</v>
      </c>
      <c r="D651" s="16" t="s">
        <v>4739</v>
      </c>
      <c r="E651" s="16" t="s">
        <v>4739</v>
      </c>
      <c r="F651" s="16" t="s">
        <v>4740</v>
      </c>
      <c r="G651" s="16" t="s">
        <v>22</v>
      </c>
      <c r="H651" s="16" t="s">
        <v>22</v>
      </c>
      <c r="I651" s="16" t="s">
        <v>22</v>
      </c>
      <c r="J651" s="16" t="s">
        <v>22</v>
      </c>
      <c r="K651" s="16">
        <v>0.01</v>
      </c>
      <c r="M651" s="16">
        <v>27.0</v>
      </c>
      <c r="N651" s="16">
        <v>27.0</v>
      </c>
      <c r="O651" s="16" t="s">
        <v>22</v>
      </c>
      <c r="P651" s="16" t="s">
        <v>22</v>
      </c>
      <c r="Q651" s="16" t="s">
        <v>22</v>
      </c>
      <c r="R651" s="16" t="s">
        <v>22</v>
      </c>
      <c r="S651" s="16" t="s">
        <v>22</v>
      </c>
      <c r="U651" s="16">
        <v>27.0</v>
      </c>
      <c r="V651" s="16" t="s">
        <v>22</v>
      </c>
      <c r="W651" s="16" t="s">
        <v>22</v>
      </c>
      <c r="X651" s="36">
        <v>0.41</v>
      </c>
      <c r="Y651" s="36">
        <v>0.43</v>
      </c>
      <c r="Z651" s="16" t="s">
        <v>22</v>
      </c>
      <c r="AB651" s="16" t="s">
        <v>4741</v>
      </c>
      <c r="AC651" s="16" t="s">
        <v>4741</v>
      </c>
      <c r="AE651" s="16" t="s">
        <v>4740</v>
      </c>
      <c r="AF651" s="16" t="s">
        <v>22</v>
      </c>
      <c r="AG651" s="16" t="s">
        <v>22</v>
      </c>
      <c r="AH651" s="16" t="s">
        <v>22</v>
      </c>
      <c r="AI651" s="16" t="s">
        <v>22</v>
      </c>
      <c r="AJ651" s="16" t="s">
        <v>22</v>
      </c>
      <c r="AL651" s="16" t="s">
        <v>22</v>
      </c>
      <c r="AM651" s="16" t="s">
        <v>22</v>
      </c>
      <c r="AN651" s="36">
        <v>0.41</v>
      </c>
      <c r="AO651" s="36">
        <v>0.43</v>
      </c>
      <c r="AP651" s="16" t="s">
        <v>22</v>
      </c>
      <c r="AR651" s="16" t="s">
        <v>4743</v>
      </c>
      <c r="AS651" s="16" t="s">
        <v>22</v>
      </c>
      <c r="AT651" s="16" t="s">
        <v>5172</v>
      </c>
    </row>
    <row r="652">
      <c r="A652" s="16" t="s">
        <v>2421</v>
      </c>
      <c r="B652" s="147" t="str">
        <f> VLOOKUP($A652,datasets!$A:$B,2,0)</f>
        <v>Walstra et al. 2007, Quarterly Journal of Engineering Geology and Hydrogeology (35MF78DP)</v>
      </c>
      <c r="C652" s="4" t="str">
        <f t="shared" si="2"/>
        <v>35MF78DP.7.1</v>
      </c>
      <c r="D652" s="16" t="s">
        <v>4739</v>
      </c>
      <c r="E652" s="16" t="s">
        <v>4739</v>
      </c>
      <c r="F652" s="16" t="s">
        <v>4740</v>
      </c>
      <c r="G652" s="16" t="s">
        <v>22</v>
      </c>
      <c r="H652" s="16" t="s">
        <v>22</v>
      </c>
      <c r="I652" s="16" t="s">
        <v>22</v>
      </c>
      <c r="J652" s="16" t="s">
        <v>22</v>
      </c>
      <c r="K652" s="16">
        <v>0.01</v>
      </c>
      <c r="M652" s="16">
        <v>27.0</v>
      </c>
      <c r="N652" s="16">
        <v>27.0</v>
      </c>
      <c r="O652" s="16" t="s">
        <v>22</v>
      </c>
      <c r="P652" s="16" t="s">
        <v>22</v>
      </c>
      <c r="Q652" s="16" t="s">
        <v>22</v>
      </c>
      <c r="R652" s="16" t="s">
        <v>22</v>
      </c>
      <c r="S652" s="16" t="s">
        <v>22</v>
      </c>
      <c r="U652" s="16">
        <v>27.0</v>
      </c>
      <c r="V652" s="16" t="s">
        <v>22</v>
      </c>
      <c r="W652" s="16" t="s">
        <v>22</v>
      </c>
      <c r="X652" s="36">
        <v>0.47</v>
      </c>
      <c r="Y652" s="36">
        <v>0.42</v>
      </c>
      <c r="Z652" s="16" t="s">
        <v>22</v>
      </c>
      <c r="AB652" s="16" t="s">
        <v>4741</v>
      </c>
      <c r="AC652" s="16" t="s">
        <v>4741</v>
      </c>
      <c r="AE652" s="16" t="s">
        <v>4740</v>
      </c>
      <c r="AF652" s="16" t="s">
        <v>22</v>
      </c>
      <c r="AG652" s="16" t="s">
        <v>22</v>
      </c>
      <c r="AH652" s="16" t="s">
        <v>22</v>
      </c>
      <c r="AI652" s="16" t="s">
        <v>22</v>
      </c>
      <c r="AJ652" s="16" t="s">
        <v>22</v>
      </c>
      <c r="AL652" s="16" t="s">
        <v>22</v>
      </c>
      <c r="AM652" s="16" t="s">
        <v>22</v>
      </c>
      <c r="AN652" s="36">
        <v>0.47</v>
      </c>
      <c r="AO652" s="36">
        <v>0.42</v>
      </c>
      <c r="AP652" s="16" t="s">
        <v>22</v>
      </c>
      <c r="AR652" s="16" t="s">
        <v>4743</v>
      </c>
      <c r="AS652" s="16" t="s">
        <v>22</v>
      </c>
      <c r="AT652" s="16" t="s">
        <v>5172</v>
      </c>
    </row>
    <row r="653">
      <c r="A653" s="16" t="s">
        <v>2422</v>
      </c>
      <c r="B653" s="147" t="str">
        <f> VLOOKUP($A653,datasets!$A:$B,2,0)</f>
        <v>Walstra et al. 2007, Quarterly Journal of Engineering Geology and Hydrogeology (35MF78DP)</v>
      </c>
      <c r="C653" s="4" t="str">
        <f t="shared" si="2"/>
        <v>35MF78DP.8.1</v>
      </c>
      <c r="D653" s="16" t="s">
        <v>4739</v>
      </c>
      <c r="E653" s="16" t="s">
        <v>4739</v>
      </c>
      <c r="F653" s="16" t="s">
        <v>4740</v>
      </c>
      <c r="G653" s="16" t="s">
        <v>22</v>
      </c>
      <c r="H653" s="16" t="s">
        <v>22</v>
      </c>
      <c r="I653" s="16" t="s">
        <v>22</v>
      </c>
      <c r="J653" s="16" t="s">
        <v>22</v>
      </c>
      <c r="K653" s="16">
        <v>0.01</v>
      </c>
      <c r="M653" s="16">
        <v>27.0</v>
      </c>
      <c r="N653" s="16">
        <v>27.0</v>
      </c>
      <c r="O653" s="16" t="s">
        <v>22</v>
      </c>
      <c r="P653" s="16" t="s">
        <v>22</v>
      </c>
      <c r="Q653" s="16" t="s">
        <v>22</v>
      </c>
      <c r="R653" s="16" t="s">
        <v>22</v>
      </c>
      <c r="S653" s="16" t="s">
        <v>22</v>
      </c>
      <c r="U653" s="16">
        <v>27.0</v>
      </c>
      <c r="V653" s="16" t="s">
        <v>22</v>
      </c>
      <c r="W653" s="16" t="s">
        <v>22</v>
      </c>
      <c r="X653" s="36">
        <v>0.74</v>
      </c>
      <c r="Y653" s="36">
        <v>0.4</v>
      </c>
      <c r="Z653" s="16" t="s">
        <v>22</v>
      </c>
      <c r="AB653" s="16" t="s">
        <v>4741</v>
      </c>
      <c r="AC653" s="16" t="s">
        <v>4741</v>
      </c>
      <c r="AE653" s="16" t="s">
        <v>4740</v>
      </c>
      <c r="AF653" s="16" t="s">
        <v>22</v>
      </c>
      <c r="AG653" s="16" t="s">
        <v>22</v>
      </c>
      <c r="AH653" s="16" t="s">
        <v>22</v>
      </c>
      <c r="AI653" s="16" t="s">
        <v>22</v>
      </c>
      <c r="AJ653" s="16" t="s">
        <v>22</v>
      </c>
      <c r="AL653" s="16" t="s">
        <v>22</v>
      </c>
      <c r="AM653" s="16" t="s">
        <v>22</v>
      </c>
      <c r="AN653" s="36">
        <v>0.74</v>
      </c>
      <c r="AO653" s="36">
        <v>0.4</v>
      </c>
      <c r="AP653" s="16" t="s">
        <v>22</v>
      </c>
      <c r="AR653" s="16" t="s">
        <v>4743</v>
      </c>
      <c r="AS653" s="16" t="s">
        <v>22</v>
      </c>
      <c r="AT653" s="16" t="s">
        <v>5172</v>
      </c>
    </row>
    <row r="654">
      <c r="A654" s="16" t="s">
        <v>2424</v>
      </c>
      <c r="B654" s="147" t="str">
        <f> VLOOKUP($A654,datasets!$A:$B,2,0)</f>
        <v>Walstra et al. 2007, Quarterly Journal of Engineering Geology and Hydrogeology (35MF78DP)</v>
      </c>
      <c r="C654" s="4" t="str">
        <f t="shared" si="2"/>
        <v>35MF78DP.9.1</v>
      </c>
      <c r="D654" s="16" t="s">
        <v>4739</v>
      </c>
      <c r="E654" s="16" t="s">
        <v>4739</v>
      </c>
      <c r="F654" s="16" t="s">
        <v>4740</v>
      </c>
      <c r="G654" s="16" t="s">
        <v>22</v>
      </c>
      <c r="H654" s="16" t="s">
        <v>22</v>
      </c>
      <c r="I654" s="16" t="s">
        <v>22</v>
      </c>
      <c r="J654" s="16" t="s">
        <v>22</v>
      </c>
      <c r="K654" s="16">
        <v>0.01</v>
      </c>
      <c r="M654" s="16">
        <v>59.0</v>
      </c>
      <c r="N654" s="16">
        <v>59.0</v>
      </c>
      <c r="O654" s="16" t="s">
        <v>22</v>
      </c>
      <c r="P654" s="16" t="s">
        <v>22</v>
      </c>
      <c r="Q654" s="16" t="s">
        <v>22</v>
      </c>
      <c r="R654" s="16" t="s">
        <v>22</v>
      </c>
      <c r="S654" s="16" t="s">
        <v>22</v>
      </c>
      <c r="U654" s="16">
        <v>59.0</v>
      </c>
      <c r="V654" s="16" t="s">
        <v>22</v>
      </c>
      <c r="W654" s="16" t="s">
        <v>22</v>
      </c>
      <c r="X654" s="36">
        <v>8.03</v>
      </c>
      <c r="Y654" s="36">
        <v>1.96</v>
      </c>
      <c r="Z654" s="16" t="s">
        <v>22</v>
      </c>
      <c r="AB654" s="16" t="s">
        <v>4741</v>
      </c>
      <c r="AC654" s="16" t="s">
        <v>4741</v>
      </c>
      <c r="AE654" s="16" t="s">
        <v>4740</v>
      </c>
      <c r="AF654" s="16" t="s">
        <v>22</v>
      </c>
      <c r="AG654" s="16" t="s">
        <v>22</v>
      </c>
      <c r="AH654" s="16" t="s">
        <v>22</v>
      </c>
      <c r="AI654" s="16" t="s">
        <v>22</v>
      </c>
      <c r="AJ654" s="16" t="s">
        <v>22</v>
      </c>
      <c r="AL654" s="16" t="s">
        <v>22</v>
      </c>
      <c r="AM654" s="16" t="s">
        <v>22</v>
      </c>
      <c r="AN654" s="36">
        <v>8.03</v>
      </c>
      <c r="AO654" s="36">
        <v>1.96</v>
      </c>
      <c r="AP654" s="16" t="s">
        <v>22</v>
      </c>
      <c r="AR654" s="16" t="s">
        <v>4743</v>
      </c>
      <c r="AS654" s="16" t="s">
        <v>22</v>
      </c>
      <c r="AT654" s="16" t="s">
        <v>5172</v>
      </c>
    </row>
    <row r="655">
      <c r="A655" s="16" t="s">
        <v>2425</v>
      </c>
      <c r="B655" s="147" t="str">
        <f> VLOOKUP($A655,datasets!$A:$B,2,0)</f>
        <v>Walstra et al. 2007, Quarterly Journal of Engineering Geology and Hydrogeology (35MF78DP)</v>
      </c>
      <c r="C655" s="4" t="str">
        <f t="shared" si="2"/>
        <v>35MF78DP.10.1</v>
      </c>
      <c r="D655" s="16" t="s">
        <v>4739</v>
      </c>
      <c r="E655" s="16" t="s">
        <v>4739</v>
      </c>
      <c r="F655" s="16" t="s">
        <v>4740</v>
      </c>
      <c r="G655" s="16" t="s">
        <v>22</v>
      </c>
      <c r="H655" s="16" t="s">
        <v>22</v>
      </c>
      <c r="I655" s="16" t="s">
        <v>22</v>
      </c>
      <c r="J655" s="16" t="s">
        <v>22</v>
      </c>
      <c r="K655" s="16">
        <v>0.01</v>
      </c>
      <c r="M655" s="16">
        <v>59.0</v>
      </c>
      <c r="N655" s="16">
        <v>59.0</v>
      </c>
      <c r="O655" s="16" t="s">
        <v>22</v>
      </c>
      <c r="P655" s="16" t="s">
        <v>22</v>
      </c>
      <c r="Q655" s="16" t="s">
        <v>22</v>
      </c>
      <c r="R655" s="16" t="s">
        <v>22</v>
      </c>
      <c r="S655" s="16" t="s">
        <v>22</v>
      </c>
      <c r="U655" s="16">
        <v>59.0</v>
      </c>
      <c r="V655" s="16" t="s">
        <v>22</v>
      </c>
      <c r="W655" s="16" t="s">
        <v>22</v>
      </c>
      <c r="X655" s="16">
        <v>10.85</v>
      </c>
      <c r="Y655" s="16">
        <v>1.11</v>
      </c>
      <c r="Z655" s="16" t="s">
        <v>22</v>
      </c>
      <c r="AB655" s="16" t="s">
        <v>4741</v>
      </c>
      <c r="AC655" s="16" t="s">
        <v>4741</v>
      </c>
      <c r="AE655" s="16" t="s">
        <v>4740</v>
      </c>
      <c r="AF655" s="16" t="s">
        <v>22</v>
      </c>
      <c r="AG655" s="16" t="s">
        <v>22</v>
      </c>
      <c r="AH655" s="16" t="s">
        <v>22</v>
      </c>
      <c r="AI655" s="16" t="s">
        <v>22</v>
      </c>
      <c r="AJ655" s="16" t="s">
        <v>22</v>
      </c>
      <c r="AL655" s="16" t="s">
        <v>22</v>
      </c>
      <c r="AM655" s="16" t="s">
        <v>22</v>
      </c>
      <c r="AN655" s="16">
        <v>10.85</v>
      </c>
      <c r="AO655" s="16">
        <v>1.11</v>
      </c>
      <c r="AP655" s="16" t="s">
        <v>22</v>
      </c>
      <c r="AR655" s="16" t="s">
        <v>4743</v>
      </c>
      <c r="AS655" s="16" t="s">
        <v>22</v>
      </c>
      <c r="AT655" s="16" t="s">
        <v>5172</v>
      </c>
    </row>
    <row r="656">
      <c r="A656" s="16" t="s">
        <v>2426</v>
      </c>
      <c r="B656" s="147" t="str">
        <f> VLOOKUP($A656,datasets!$A:$B,2,0)</f>
        <v>Walstra et al. 2007, Quarterly Journal of Engineering Geology and Hydrogeology (35MF78DP)</v>
      </c>
      <c r="C656" s="4" t="str">
        <f t="shared" si="2"/>
        <v>35MF78DP.11.1</v>
      </c>
      <c r="D656" s="16" t="s">
        <v>4739</v>
      </c>
      <c r="E656" s="16" t="s">
        <v>4739</v>
      </c>
      <c r="F656" s="16" t="s">
        <v>4740</v>
      </c>
      <c r="G656" s="16" t="s">
        <v>22</v>
      </c>
      <c r="H656" s="16" t="s">
        <v>22</v>
      </c>
      <c r="I656" s="16" t="s">
        <v>22</v>
      </c>
      <c r="J656" s="16" t="s">
        <v>22</v>
      </c>
      <c r="K656" s="16">
        <v>0.01</v>
      </c>
      <c r="M656" s="16">
        <v>59.0</v>
      </c>
      <c r="N656" s="16">
        <v>59.0</v>
      </c>
      <c r="O656" s="16" t="s">
        <v>22</v>
      </c>
      <c r="P656" s="16" t="s">
        <v>22</v>
      </c>
      <c r="Q656" s="16" t="s">
        <v>22</v>
      </c>
      <c r="R656" s="16" t="s">
        <v>22</v>
      </c>
      <c r="S656" s="16" t="s">
        <v>22</v>
      </c>
      <c r="U656" s="16">
        <v>59.0</v>
      </c>
      <c r="V656" s="16" t="s">
        <v>22</v>
      </c>
      <c r="W656" s="16" t="s">
        <v>22</v>
      </c>
      <c r="X656" s="16">
        <v>0.58</v>
      </c>
      <c r="Y656" s="16">
        <v>0.26</v>
      </c>
      <c r="Z656" s="16" t="s">
        <v>22</v>
      </c>
      <c r="AB656" s="16" t="s">
        <v>4741</v>
      </c>
      <c r="AC656" s="16" t="s">
        <v>4741</v>
      </c>
      <c r="AE656" s="16" t="s">
        <v>4740</v>
      </c>
      <c r="AF656" s="16" t="s">
        <v>22</v>
      </c>
      <c r="AG656" s="16" t="s">
        <v>22</v>
      </c>
      <c r="AH656" s="16" t="s">
        <v>22</v>
      </c>
      <c r="AI656" s="16" t="s">
        <v>22</v>
      </c>
      <c r="AJ656" s="16" t="s">
        <v>22</v>
      </c>
      <c r="AL656" s="16" t="s">
        <v>22</v>
      </c>
      <c r="AM656" s="16" t="s">
        <v>22</v>
      </c>
      <c r="AN656" s="16">
        <v>0.58</v>
      </c>
      <c r="AO656" s="16">
        <v>0.26</v>
      </c>
      <c r="AP656" s="16" t="s">
        <v>22</v>
      </c>
      <c r="AR656" s="16" t="s">
        <v>4743</v>
      </c>
      <c r="AS656" s="16" t="s">
        <v>22</v>
      </c>
      <c r="AT656" s="16" t="s">
        <v>5172</v>
      </c>
    </row>
    <row r="657">
      <c r="A657" s="16" t="s">
        <v>2427</v>
      </c>
      <c r="B657" s="147" t="str">
        <f> VLOOKUP($A657,datasets!$A:$B,2,0)</f>
        <v>Walstra et al. 2007, Quarterly Journal of Engineering Geology and Hydrogeology (35MF78DP)</v>
      </c>
      <c r="C657" s="4" t="str">
        <f t="shared" si="2"/>
        <v>35MF78DP.12.1</v>
      </c>
      <c r="D657" s="16" t="s">
        <v>4739</v>
      </c>
      <c r="E657" s="16" t="s">
        <v>4739</v>
      </c>
      <c r="F657" s="16" t="s">
        <v>4740</v>
      </c>
      <c r="G657" s="16" t="s">
        <v>22</v>
      </c>
      <c r="H657" s="16" t="s">
        <v>22</v>
      </c>
      <c r="I657" s="16" t="s">
        <v>22</v>
      </c>
      <c r="J657" s="16" t="s">
        <v>22</v>
      </c>
      <c r="K657" s="16">
        <v>0.01</v>
      </c>
      <c r="M657" s="16">
        <v>59.0</v>
      </c>
      <c r="N657" s="16">
        <v>59.0</v>
      </c>
      <c r="O657" s="16" t="s">
        <v>22</v>
      </c>
      <c r="P657" s="16" t="s">
        <v>22</v>
      </c>
      <c r="Q657" s="16" t="s">
        <v>22</v>
      </c>
      <c r="R657" s="16" t="s">
        <v>22</v>
      </c>
      <c r="S657" s="16" t="s">
        <v>22</v>
      </c>
      <c r="U657" s="16">
        <v>59.0</v>
      </c>
      <c r="V657" s="16" t="s">
        <v>22</v>
      </c>
      <c r="W657" s="16" t="s">
        <v>22</v>
      </c>
      <c r="X657" s="16">
        <v>0.78</v>
      </c>
      <c r="Y657" s="16">
        <v>0.51</v>
      </c>
      <c r="Z657" s="16" t="s">
        <v>22</v>
      </c>
      <c r="AB657" s="16" t="s">
        <v>4741</v>
      </c>
      <c r="AC657" s="16" t="s">
        <v>4741</v>
      </c>
      <c r="AE657" s="16" t="s">
        <v>4740</v>
      </c>
      <c r="AF657" s="16" t="s">
        <v>22</v>
      </c>
      <c r="AG657" s="16" t="s">
        <v>22</v>
      </c>
      <c r="AH657" s="16" t="s">
        <v>22</v>
      </c>
      <c r="AI657" s="16" t="s">
        <v>22</v>
      </c>
      <c r="AJ657" s="16" t="s">
        <v>22</v>
      </c>
      <c r="AL657" s="16" t="s">
        <v>22</v>
      </c>
      <c r="AM657" s="16" t="s">
        <v>22</v>
      </c>
      <c r="AN657" s="16">
        <v>0.78</v>
      </c>
      <c r="AO657" s="16">
        <v>0.51</v>
      </c>
      <c r="AP657" s="16" t="s">
        <v>22</v>
      </c>
      <c r="AR657" s="16" t="s">
        <v>4743</v>
      </c>
      <c r="AS657" s="16" t="s">
        <v>22</v>
      </c>
      <c r="AT657" s="16" t="s">
        <v>5172</v>
      </c>
    </row>
    <row r="658">
      <c r="A658" s="16" t="s">
        <v>2429</v>
      </c>
      <c r="B658" s="147" t="str">
        <f> VLOOKUP($A658,datasets!$A:$B,2,0)</f>
        <v>Walstra et al. 2011, Earth Surface Processes and Landforms (C57DUZKR)</v>
      </c>
      <c r="C658" s="4" t="str">
        <f t="shared" si="2"/>
        <v>C57DUZKR.1.1</v>
      </c>
      <c r="D658" s="16" t="s">
        <v>4739</v>
      </c>
      <c r="E658" s="16" t="s">
        <v>4739</v>
      </c>
      <c r="F658" s="16" t="s">
        <v>4740</v>
      </c>
      <c r="G658" s="16" t="s">
        <v>22</v>
      </c>
      <c r="H658" s="16" t="s">
        <v>22</v>
      </c>
      <c r="I658" s="16" t="s">
        <v>22</v>
      </c>
      <c r="J658" s="16" t="s">
        <v>22</v>
      </c>
      <c r="K658" s="16">
        <v>0.01</v>
      </c>
      <c r="M658" s="16" t="s">
        <v>22</v>
      </c>
      <c r="N658" s="16" t="s">
        <v>22</v>
      </c>
      <c r="O658" s="16" t="s">
        <v>22</v>
      </c>
      <c r="P658" s="16" t="s">
        <v>22</v>
      </c>
      <c r="Q658" s="16" t="s">
        <v>22</v>
      </c>
      <c r="R658" s="16" t="s">
        <v>22</v>
      </c>
      <c r="S658" s="16" t="s">
        <v>22</v>
      </c>
      <c r="T658" s="36"/>
      <c r="U658" s="16">
        <v>4.0</v>
      </c>
      <c r="V658" s="16">
        <v>0.63</v>
      </c>
      <c r="W658" s="16">
        <v>1.6</v>
      </c>
      <c r="X658" s="16">
        <v>4.84</v>
      </c>
      <c r="Y658" s="16" t="s">
        <v>22</v>
      </c>
      <c r="Z658" s="16" t="s">
        <v>22</v>
      </c>
      <c r="AB658" s="16" t="s">
        <v>4741</v>
      </c>
      <c r="AC658" s="16" t="s">
        <v>4741</v>
      </c>
      <c r="AE658" s="16" t="s">
        <v>4740</v>
      </c>
      <c r="AF658" s="16" t="s">
        <v>22</v>
      </c>
      <c r="AG658" s="16" t="s">
        <v>22</v>
      </c>
      <c r="AH658" s="16" t="s">
        <v>22</v>
      </c>
      <c r="AI658" s="16" t="s">
        <v>22</v>
      </c>
      <c r="AJ658" s="16" t="s">
        <v>22</v>
      </c>
      <c r="AL658" s="16">
        <v>0.63</v>
      </c>
      <c r="AM658" s="16">
        <v>1.6</v>
      </c>
      <c r="AN658" s="16">
        <v>4.84</v>
      </c>
      <c r="AO658" s="16" t="s">
        <v>22</v>
      </c>
      <c r="AP658" s="16" t="s">
        <v>22</v>
      </c>
      <c r="AR658" s="16" t="s">
        <v>4736</v>
      </c>
      <c r="AS658" s="16" t="s">
        <v>22</v>
      </c>
      <c r="AT658" s="16" t="s">
        <v>22</v>
      </c>
    </row>
    <row r="659">
      <c r="A659" s="16" t="s">
        <v>2430</v>
      </c>
      <c r="B659" s="147" t="str">
        <f> VLOOKUP($A659,datasets!$A:$B,2,0)</f>
        <v>Walstra et al. 2011, Earth Surface Processes and Landforms (C57DUZKR)</v>
      </c>
      <c r="C659" s="4" t="str">
        <f t="shared" si="2"/>
        <v>C57DUZKR.2.1</v>
      </c>
      <c r="D659" s="16" t="s">
        <v>4739</v>
      </c>
      <c r="E659" s="16" t="s">
        <v>4739</v>
      </c>
      <c r="F659" s="16" t="s">
        <v>4740</v>
      </c>
      <c r="G659" s="16" t="s">
        <v>22</v>
      </c>
      <c r="H659" s="16" t="s">
        <v>22</v>
      </c>
      <c r="I659" s="16" t="s">
        <v>22</v>
      </c>
      <c r="J659" s="16" t="s">
        <v>22</v>
      </c>
      <c r="K659" s="16">
        <v>0.01</v>
      </c>
      <c r="M659" s="16" t="s">
        <v>22</v>
      </c>
      <c r="N659" s="16" t="s">
        <v>22</v>
      </c>
      <c r="O659" s="16" t="s">
        <v>22</v>
      </c>
      <c r="P659" s="16" t="s">
        <v>22</v>
      </c>
      <c r="Q659" s="16" t="s">
        <v>22</v>
      </c>
      <c r="R659" s="16" t="s">
        <v>22</v>
      </c>
      <c r="S659" s="16" t="s">
        <v>22</v>
      </c>
      <c r="T659" s="36"/>
      <c r="U659" s="16">
        <v>5.0</v>
      </c>
      <c r="V659" s="16">
        <v>0.52</v>
      </c>
      <c r="W659" s="16">
        <v>0.34</v>
      </c>
      <c r="X659" s="16">
        <v>0.99</v>
      </c>
      <c r="Y659" s="16" t="s">
        <v>22</v>
      </c>
      <c r="Z659" s="16" t="s">
        <v>22</v>
      </c>
      <c r="AB659" s="16" t="s">
        <v>4741</v>
      </c>
      <c r="AC659" s="16" t="s">
        <v>4741</v>
      </c>
      <c r="AE659" s="16" t="s">
        <v>4740</v>
      </c>
      <c r="AF659" s="16" t="s">
        <v>22</v>
      </c>
      <c r="AG659" s="16" t="s">
        <v>22</v>
      </c>
      <c r="AH659" s="16" t="s">
        <v>22</v>
      </c>
      <c r="AI659" s="16" t="s">
        <v>22</v>
      </c>
      <c r="AJ659" s="16" t="s">
        <v>22</v>
      </c>
      <c r="AL659" s="16">
        <v>0.52</v>
      </c>
      <c r="AM659" s="16">
        <v>0.34</v>
      </c>
      <c r="AN659" s="16">
        <v>0.99</v>
      </c>
      <c r="AO659" s="16" t="s">
        <v>22</v>
      </c>
      <c r="AP659" s="16" t="s">
        <v>22</v>
      </c>
      <c r="AR659" s="16" t="s">
        <v>4736</v>
      </c>
      <c r="AS659" s="16" t="s">
        <v>22</v>
      </c>
      <c r="AT659" s="16" t="s">
        <v>22</v>
      </c>
    </row>
    <row r="660">
      <c r="A660" s="16" t="s">
        <v>2431</v>
      </c>
      <c r="B660" s="147" t="str">
        <f> VLOOKUP($A660,datasets!$A:$B,2,0)</f>
        <v>Walstra et al. 2011, Earth Surface Processes and Landforms (C57DUZKR)</v>
      </c>
      <c r="C660" s="4" t="str">
        <f t="shared" si="2"/>
        <v>C57DUZKR.3.1</v>
      </c>
      <c r="D660" s="16" t="s">
        <v>4739</v>
      </c>
      <c r="E660" s="16" t="s">
        <v>4739</v>
      </c>
      <c r="F660" s="16" t="s">
        <v>4740</v>
      </c>
      <c r="G660" s="16" t="s">
        <v>22</v>
      </c>
      <c r="H660" s="16" t="s">
        <v>22</v>
      </c>
      <c r="I660" s="16" t="s">
        <v>22</v>
      </c>
      <c r="J660" s="16" t="s">
        <v>22</v>
      </c>
      <c r="K660" s="16">
        <v>0.01</v>
      </c>
      <c r="M660" s="16" t="s">
        <v>22</v>
      </c>
      <c r="N660" s="16" t="s">
        <v>22</v>
      </c>
      <c r="O660" s="16" t="s">
        <v>22</v>
      </c>
      <c r="P660" s="16" t="s">
        <v>22</v>
      </c>
      <c r="Q660" s="16" t="s">
        <v>22</v>
      </c>
      <c r="R660" s="16" t="s">
        <v>22</v>
      </c>
      <c r="S660" s="16" t="s">
        <v>22</v>
      </c>
      <c r="T660" s="36"/>
      <c r="U660" s="16">
        <v>4.0</v>
      </c>
      <c r="V660" s="16">
        <v>0.09</v>
      </c>
      <c r="W660" s="16">
        <v>0.22</v>
      </c>
      <c r="X660" s="16">
        <v>0.59</v>
      </c>
      <c r="Y660" s="16" t="s">
        <v>22</v>
      </c>
      <c r="Z660" s="16" t="s">
        <v>22</v>
      </c>
      <c r="AB660" s="16" t="s">
        <v>4741</v>
      </c>
      <c r="AC660" s="16" t="s">
        <v>4741</v>
      </c>
      <c r="AE660" s="16" t="s">
        <v>4740</v>
      </c>
      <c r="AF660" s="16" t="s">
        <v>22</v>
      </c>
      <c r="AG660" s="16" t="s">
        <v>22</v>
      </c>
      <c r="AH660" s="16" t="s">
        <v>22</v>
      </c>
      <c r="AI660" s="16" t="s">
        <v>22</v>
      </c>
      <c r="AJ660" s="16" t="s">
        <v>22</v>
      </c>
      <c r="AL660" s="16">
        <v>0.09</v>
      </c>
      <c r="AM660" s="16">
        <v>0.22</v>
      </c>
      <c r="AN660" s="16">
        <v>0.59</v>
      </c>
      <c r="AO660" s="16" t="s">
        <v>22</v>
      </c>
      <c r="AP660" s="16" t="s">
        <v>22</v>
      </c>
      <c r="AR660" s="16" t="s">
        <v>4736</v>
      </c>
      <c r="AS660" s="16" t="s">
        <v>22</v>
      </c>
      <c r="AT660" s="16" t="s">
        <v>22</v>
      </c>
    </row>
    <row r="661">
      <c r="A661" s="16" t="s">
        <v>2432</v>
      </c>
      <c r="B661" s="147" t="str">
        <f> VLOOKUP($A661,datasets!$A:$B,2,0)</f>
        <v>Walstra et al. 2011, Earth Surface Processes and Landforms (C57DUZKR)</v>
      </c>
      <c r="C661" s="4" t="str">
        <f t="shared" si="2"/>
        <v>C57DUZKR.4.1</v>
      </c>
      <c r="D661" s="16" t="s">
        <v>4739</v>
      </c>
      <c r="E661" s="16" t="s">
        <v>4739</v>
      </c>
      <c r="F661" s="16" t="s">
        <v>4740</v>
      </c>
      <c r="G661" s="16" t="s">
        <v>22</v>
      </c>
      <c r="H661" s="16" t="s">
        <v>22</v>
      </c>
      <c r="I661" s="16" t="s">
        <v>22</v>
      </c>
      <c r="J661" s="16" t="s">
        <v>22</v>
      </c>
      <c r="K661" s="16">
        <v>0.01</v>
      </c>
      <c r="M661" s="16" t="s">
        <v>22</v>
      </c>
      <c r="N661" s="16" t="s">
        <v>22</v>
      </c>
      <c r="O661" s="16" t="s">
        <v>22</v>
      </c>
      <c r="P661" s="16" t="s">
        <v>22</v>
      </c>
      <c r="Q661" s="16" t="s">
        <v>22</v>
      </c>
      <c r="R661" s="16" t="s">
        <v>22</v>
      </c>
      <c r="S661" s="16" t="s">
        <v>22</v>
      </c>
      <c r="T661" s="36"/>
      <c r="U661" s="16">
        <v>5.0</v>
      </c>
      <c r="V661" s="16">
        <v>0.37</v>
      </c>
      <c r="W661" s="16">
        <v>0.4</v>
      </c>
      <c r="X661" s="16">
        <v>1.37</v>
      </c>
      <c r="Y661" s="16" t="s">
        <v>22</v>
      </c>
      <c r="Z661" s="16" t="s">
        <v>22</v>
      </c>
      <c r="AB661" s="16" t="s">
        <v>4741</v>
      </c>
      <c r="AC661" s="16" t="s">
        <v>4741</v>
      </c>
      <c r="AE661" s="16" t="s">
        <v>4740</v>
      </c>
      <c r="AF661" s="16" t="s">
        <v>22</v>
      </c>
      <c r="AG661" s="16" t="s">
        <v>22</v>
      </c>
      <c r="AH661" s="16" t="s">
        <v>22</v>
      </c>
      <c r="AI661" s="16" t="s">
        <v>22</v>
      </c>
      <c r="AJ661" s="16" t="s">
        <v>22</v>
      </c>
      <c r="AL661" s="16">
        <v>0.37</v>
      </c>
      <c r="AM661" s="16">
        <v>0.4</v>
      </c>
      <c r="AN661" s="16">
        <v>1.37</v>
      </c>
      <c r="AO661" s="16" t="s">
        <v>22</v>
      </c>
      <c r="AP661" s="16" t="s">
        <v>22</v>
      </c>
      <c r="AR661" s="16" t="s">
        <v>4736</v>
      </c>
      <c r="AS661" s="16" t="s">
        <v>22</v>
      </c>
      <c r="AT661" s="16" t="s">
        <v>22</v>
      </c>
    </row>
    <row r="662">
      <c r="A662" s="16" t="s">
        <v>2433</v>
      </c>
      <c r="B662" s="147" t="str">
        <f> VLOOKUP($A662,datasets!$A:$B,2,0)</f>
        <v>Walstra et al. 2011, Earth Surface Processes and Landforms (C57DUZKR)</v>
      </c>
      <c r="C662" s="4" t="str">
        <f t="shared" si="2"/>
        <v>C57DUZKR.5.1</v>
      </c>
      <c r="D662" s="16" t="s">
        <v>4739</v>
      </c>
      <c r="E662" s="16" t="s">
        <v>4739</v>
      </c>
      <c r="F662" s="16" t="s">
        <v>4740</v>
      </c>
      <c r="G662" s="16" t="s">
        <v>22</v>
      </c>
      <c r="H662" s="16" t="s">
        <v>22</v>
      </c>
      <c r="I662" s="16" t="s">
        <v>22</v>
      </c>
      <c r="J662" s="16" t="s">
        <v>22</v>
      </c>
      <c r="K662" s="16">
        <v>0.01</v>
      </c>
      <c r="M662" s="16" t="s">
        <v>22</v>
      </c>
      <c r="N662" s="16" t="s">
        <v>22</v>
      </c>
      <c r="O662" s="16" t="s">
        <v>22</v>
      </c>
      <c r="P662" s="16" t="s">
        <v>22</v>
      </c>
      <c r="Q662" s="16" t="s">
        <v>22</v>
      </c>
      <c r="R662" s="16" t="s">
        <v>22</v>
      </c>
      <c r="S662" s="16" t="s">
        <v>22</v>
      </c>
      <c r="T662" s="36"/>
      <c r="U662" s="16">
        <v>6.0</v>
      </c>
      <c r="V662" s="16">
        <v>0.25</v>
      </c>
      <c r="W662" s="16">
        <v>0.32</v>
      </c>
      <c r="X662" s="16">
        <v>0.45</v>
      </c>
      <c r="Y662" s="16" t="s">
        <v>22</v>
      </c>
      <c r="Z662" s="16" t="s">
        <v>22</v>
      </c>
      <c r="AB662" s="16" t="s">
        <v>4741</v>
      </c>
      <c r="AC662" s="16" t="s">
        <v>4741</v>
      </c>
      <c r="AE662" s="16" t="s">
        <v>4740</v>
      </c>
      <c r="AF662" s="16" t="s">
        <v>22</v>
      </c>
      <c r="AG662" s="16" t="s">
        <v>22</v>
      </c>
      <c r="AH662" s="16" t="s">
        <v>22</v>
      </c>
      <c r="AI662" s="16" t="s">
        <v>22</v>
      </c>
      <c r="AJ662" s="16" t="s">
        <v>22</v>
      </c>
      <c r="AL662" s="16">
        <v>0.25</v>
      </c>
      <c r="AM662" s="16">
        <v>0.32</v>
      </c>
      <c r="AN662" s="16">
        <v>0.45</v>
      </c>
      <c r="AO662" s="16" t="s">
        <v>22</v>
      </c>
      <c r="AP662" s="16" t="s">
        <v>22</v>
      </c>
      <c r="AR662" s="16" t="s">
        <v>4736</v>
      </c>
      <c r="AS662" s="16" t="s">
        <v>22</v>
      </c>
      <c r="AT662" s="16" t="s">
        <v>22</v>
      </c>
    </row>
    <row r="663">
      <c r="A663" s="16" t="s">
        <v>2434</v>
      </c>
      <c r="B663" s="147" t="str">
        <f> VLOOKUP($A663,datasets!$A:$B,2,0)</f>
        <v>Walstra et al. 2011, Earth Surface Processes and Landforms (C57DUZKR)</v>
      </c>
      <c r="C663" s="4" t="str">
        <f t="shared" si="2"/>
        <v>C57DUZKR.6.1</v>
      </c>
      <c r="D663" s="16" t="s">
        <v>4739</v>
      </c>
      <c r="E663" s="16" t="s">
        <v>4739</v>
      </c>
      <c r="F663" s="16" t="s">
        <v>4740</v>
      </c>
      <c r="G663" s="16" t="s">
        <v>22</v>
      </c>
      <c r="H663" s="16" t="s">
        <v>22</v>
      </c>
      <c r="I663" s="16" t="s">
        <v>22</v>
      </c>
      <c r="J663" s="16" t="s">
        <v>22</v>
      </c>
      <c r="K663" s="16">
        <v>0.01</v>
      </c>
      <c r="M663" s="16" t="s">
        <v>22</v>
      </c>
      <c r="N663" s="16" t="s">
        <v>22</v>
      </c>
      <c r="O663" s="16" t="s">
        <v>22</v>
      </c>
      <c r="P663" s="16" t="s">
        <v>22</v>
      </c>
      <c r="Q663" s="16" t="s">
        <v>22</v>
      </c>
      <c r="R663" s="16" t="s">
        <v>22</v>
      </c>
      <c r="S663" s="16" t="s">
        <v>22</v>
      </c>
      <c r="T663" s="36"/>
      <c r="U663" s="16">
        <v>6.0</v>
      </c>
      <c r="V663" s="16">
        <v>0.36</v>
      </c>
      <c r="W663" s="16">
        <v>0.26</v>
      </c>
      <c r="X663" s="16">
        <v>0.49</v>
      </c>
      <c r="Y663" s="16" t="s">
        <v>22</v>
      </c>
      <c r="Z663" s="16" t="s">
        <v>22</v>
      </c>
      <c r="AB663" s="16" t="s">
        <v>4741</v>
      </c>
      <c r="AC663" s="16" t="s">
        <v>4741</v>
      </c>
      <c r="AE663" s="16" t="s">
        <v>4740</v>
      </c>
      <c r="AF663" s="16" t="s">
        <v>22</v>
      </c>
      <c r="AG663" s="16" t="s">
        <v>22</v>
      </c>
      <c r="AH663" s="16" t="s">
        <v>22</v>
      </c>
      <c r="AI663" s="16" t="s">
        <v>22</v>
      </c>
      <c r="AJ663" s="16" t="s">
        <v>22</v>
      </c>
      <c r="AL663" s="16">
        <v>0.36</v>
      </c>
      <c r="AM663" s="16">
        <v>0.26</v>
      </c>
      <c r="AN663" s="16">
        <v>0.49</v>
      </c>
      <c r="AO663" s="16" t="s">
        <v>22</v>
      </c>
      <c r="AP663" s="16" t="s">
        <v>22</v>
      </c>
      <c r="AR663" s="16" t="s">
        <v>4736</v>
      </c>
      <c r="AS663" s="16" t="s">
        <v>22</v>
      </c>
      <c r="AT663" s="16" t="s">
        <v>22</v>
      </c>
    </row>
    <row r="664">
      <c r="A664" s="16" t="s">
        <v>2435</v>
      </c>
      <c r="B664" s="147" t="str">
        <f> VLOOKUP($A664,datasets!$A:$B,2,0)</f>
        <v>Walstra et al. 2011, Earth Surface Processes and Landforms (C57DUZKR)</v>
      </c>
      <c r="C664" s="4" t="str">
        <f t="shared" si="2"/>
        <v>C57DUZKR.7.1</v>
      </c>
      <c r="D664" s="16" t="s">
        <v>4739</v>
      </c>
      <c r="E664" s="16" t="s">
        <v>4739</v>
      </c>
      <c r="F664" s="16" t="s">
        <v>4740</v>
      </c>
      <c r="G664" s="16" t="s">
        <v>22</v>
      </c>
      <c r="H664" s="16" t="s">
        <v>22</v>
      </c>
      <c r="I664" s="16" t="s">
        <v>22</v>
      </c>
      <c r="J664" s="16" t="s">
        <v>22</v>
      </c>
      <c r="K664" s="16">
        <v>0.01</v>
      </c>
      <c r="M664" s="16" t="s">
        <v>22</v>
      </c>
      <c r="N664" s="16" t="s">
        <v>22</v>
      </c>
      <c r="O664" s="16" t="s">
        <v>22</v>
      </c>
      <c r="P664" s="16" t="s">
        <v>22</v>
      </c>
      <c r="Q664" s="16" t="s">
        <v>22</v>
      </c>
      <c r="R664" s="16" t="s">
        <v>22</v>
      </c>
      <c r="S664" s="16" t="s">
        <v>22</v>
      </c>
      <c r="T664" s="36"/>
      <c r="U664" s="16">
        <v>5.0</v>
      </c>
      <c r="V664" s="16">
        <v>0.17</v>
      </c>
      <c r="W664" s="16">
        <v>0.32</v>
      </c>
      <c r="X664" s="16">
        <v>0.88</v>
      </c>
      <c r="Y664" s="16" t="s">
        <v>22</v>
      </c>
      <c r="Z664" s="16" t="s">
        <v>22</v>
      </c>
      <c r="AB664" s="16" t="s">
        <v>4741</v>
      </c>
      <c r="AC664" s="16" t="s">
        <v>4741</v>
      </c>
      <c r="AE664" s="16" t="s">
        <v>4740</v>
      </c>
      <c r="AF664" s="16" t="s">
        <v>22</v>
      </c>
      <c r="AG664" s="16" t="s">
        <v>22</v>
      </c>
      <c r="AH664" s="16" t="s">
        <v>22</v>
      </c>
      <c r="AI664" s="16" t="s">
        <v>22</v>
      </c>
      <c r="AJ664" s="16" t="s">
        <v>22</v>
      </c>
      <c r="AL664" s="16">
        <v>0.17</v>
      </c>
      <c r="AM664" s="16">
        <v>0.32</v>
      </c>
      <c r="AN664" s="16">
        <v>0.88</v>
      </c>
      <c r="AO664" s="16" t="s">
        <v>22</v>
      </c>
      <c r="AP664" s="16" t="s">
        <v>22</v>
      </c>
      <c r="AR664" s="16" t="s">
        <v>4736</v>
      </c>
      <c r="AS664" s="16" t="s">
        <v>22</v>
      </c>
      <c r="AT664" s="16" t="s">
        <v>22</v>
      </c>
    </row>
    <row r="665">
      <c r="A665" s="16" t="s">
        <v>2436</v>
      </c>
      <c r="B665" s="147" t="str">
        <f> VLOOKUP($A665,datasets!$A:$B,2,0)</f>
        <v>Walstra et al. 2011, Earth Surface Processes and Landforms (C57DUZKR)</v>
      </c>
      <c r="C665" s="4" t="str">
        <f t="shared" si="2"/>
        <v>C57DUZKR.8.1</v>
      </c>
      <c r="D665" s="16" t="s">
        <v>4739</v>
      </c>
      <c r="E665" s="16" t="s">
        <v>4739</v>
      </c>
      <c r="F665" s="16" t="s">
        <v>4740</v>
      </c>
      <c r="G665" s="16" t="s">
        <v>22</v>
      </c>
      <c r="H665" s="16" t="s">
        <v>22</v>
      </c>
      <c r="I665" s="16" t="s">
        <v>22</v>
      </c>
      <c r="J665" s="16" t="s">
        <v>22</v>
      </c>
      <c r="K665" s="16">
        <v>0.01</v>
      </c>
      <c r="M665" s="16" t="s">
        <v>22</v>
      </c>
      <c r="N665" s="16" t="s">
        <v>22</v>
      </c>
      <c r="O665" s="16" t="s">
        <v>22</v>
      </c>
      <c r="P665" s="16" t="s">
        <v>22</v>
      </c>
      <c r="Q665" s="16" t="s">
        <v>22</v>
      </c>
      <c r="R665" s="16" t="s">
        <v>22</v>
      </c>
      <c r="S665" s="16" t="s">
        <v>22</v>
      </c>
      <c r="T665" s="36"/>
      <c r="U665" s="16">
        <v>7.0</v>
      </c>
      <c r="V665" s="16">
        <v>1.72</v>
      </c>
      <c r="W665" s="16">
        <v>1.21</v>
      </c>
      <c r="X665" s="16">
        <v>8.69</v>
      </c>
      <c r="Y665" s="16" t="s">
        <v>22</v>
      </c>
      <c r="Z665" s="16" t="s">
        <v>22</v>
      </c>
      <c r="AB665" s="16" t="s">
        <v>4741</v>
      </c>
      <c r="AC665" s="16" t="s">
        <v>4741</v>
      </c>
      <c r="AE665" s="16" t="s">
        <v>4740</v>
      </c>
      <c r="AF665" s="16" t="s">
        <v>22</v>
      </c>
      <c r="AG665" s="16" t="s">
        <v>22</v>
      </c>
      <c r="AH665" s="16" t="s">
        <v>22</v>
      </c>
      <c r="AI665" s="16" t="s">
        <v>22</v>
      </c>
      <c r="AJ665" s="16" t="s">
        <v>22</v>
      </c>
      <c r="AL665" s="16">
        <v>1.72</v>
      </c>
      <c r="AM665" s="16">
        <v>1.21</v>
      </c>
      <c r="AN665" s="16">
        <v>8.69</v>
      </c>
      <c r="AO665" s="16" t="s">
        <v>22</v>
      </c>
      <c r="AP665" s="16" t="s">
        <v>22</v>
      </c>
      <c r="AR665" s="16" t="s">
        <v>4736</v>
      </c>
      <c r="AS665" s="16" t="s">
        <v>22</v>
      </c>
      <c r="AT665" s="16" t="s">
        <v>22</v>
      </c>
    </row>
    <row r="666">
      <c r="A666" s="16" t="s">
        <v>2437</v>
      </c>
      <c r="B666" s="147" t="str">
        <f> VLOOKUP($A666,datasets!$A:$B,2,0)</f>
        <v>Walstra et al. 2011, Earth Surface Processes and Landforms (C57DUZKR)</v>
      </c>
      <c r="C666" s="4" t="str">
        <f t="shared" si="2"/>
        <v>C57DUZKR.9.1</v>
      </c>
      <c r="D666" s="16" t="s">
        <v>4739</v>
      </c>
      <c r="E666" s="16" t="s">
        <v>4739</v>
      </c>
      <c r="F666" s="16" t="s">
        <v>4740</v>
      </c>
      <c r="G666" s="16" t="s">
        <v>22</v>
      </c>
      <c r="H666" s="16" t="s">
        <v>22</v>
      </c>
      <c r="I666" s="16" t="s">
        <v>22</v>
      </c>
      <c r="J666" s="16" t="s">
        <v>22</v>
      </c>
      <c r="K666" s="16">
        <v>0.01</v>
      </c>
      <c r="M666" s="16" t="s">
        <v>22</v>
      </c>
      <c r="N666" s="16" t="s">
        <v>22</v>
      </c>
      <c r="O666" s="16" t="s">
        <v>22</v>
      </c>
      <c r="P666" s="16" t="s">
        <v>22</v>
      </c>
      <c r="Q666" s="16" t="s">
        <v>22</v>
      </c>
      <c r="R666" s="16" t="s">
        <v>22</v>
      </c>
      <c r="S666" s="16" t="s">
        <v>22</v>
      </c>
      <c r="T666" s="36"/>
      <c r="U666" s="16">
        <v>4.0</v>
      </c>
      <c r="V666" s="16">
        <v>1.34</v>
      </c>
      <c r="W666" s="16">
        <v>1.08</v>
      </c>
      <c r="X666" s="16">
        <v>3.96</v>
      </c>
      <c r="Y666" s="16" t="s">
        <v>22</v>
      </c>
      <c r="Z666" s="16" t="s">
        <v>22</v>
      </c>
      <c r="AB666" s="16" t="s">
        <v>4741</v>
      </c>
      <c r="AC666" s="16" t="s">
        <v>4741</v>
      </c>
      <c r="AE666" s="16" t="s">
        <v>4740</v>
      </c>
      <c r="AF666" s="16" t="s">
        <v>22</v>
      </c>
      <c r="AG666" s="16" t="s">
        <v>22</v>
      </c>
      <c r="AH666" s="16" t="s">
        <v>22</v>
      </c>
      <c r="AI666" s="16" t="s">
        <v>22</v>
      </c>
      <c r="AJ666" s="16" t="s">
        <v>22</v>
      </c>
      <c r="AL666" s="16">
        <v>1.34</v>
      </c>
      <c r="AM666" s="16">
        <v>1.08</v>
      </c>
      <c r="AN666" s="16">
        <v>3.96</v>
      </c>
      <c r="AO666" s="16" t="s">
        <v>22</v>
      </c>
      <c r="AP666" s="16" t="s">
        <v>22</v>
      </c>
      <c r="AR666" s="16" t="s">
        <v>4736</v>
      </c>
      <c r="AS666" s="16" t="s">
        <v>22</v>
      </c>
      <c r="AT666" s="16" t="s">
        <v>22</v>
      </c>
    </row>
    <row r="667">
      <c r="A667" s="16" t="s">
        <v>2438</v>
      </c>
      <c r="B667" s="147" t="str">
        <f> VLOOKUP($A667,datasets!$A:$B,2,0)</f>
        <v>Walstra et al. 2011, Earth Surface Processes and Landforms (C57DUZKR)</v>
      </c>
      <c r="C667" s="4" t="str">
        <f t="shared" si="2"/>
        <v>C57DUZKR.10.1</v>
      </c>
      <c r="D667" s="16" t="s">
        <v>4739</v>
      </c>
      <c r="E667" s="16" t="s">
        <v>4739</v>
      </c>
      <c r="F667" s="16" t="s">
        <v>4740</v>
      </c>
      <c r="G667" s="16" t="s">
        <v>22</v>
      </c>
      <c r="H667" s="16" t="s">
        <v>22</v>
      </c>
      <c r="I667" s="16" t="s">
        <v>22</v>
      </c>
      <c r="J667" s="16" t="s">
        <v>22</v>
      </c>
      <c r="K667" s="16">
        <v>0.01</v>
      </c>
      <c r="M667" s="16" t="s">
        <v>22</v>
      </c>
      <c r="N667" s="16" t="s">
        <v>22</v>
      </c>
      <c r="O667" s="16" t="s">
        <v>22</v>
      </c>
      <c r="P667" s="16" t="s">
        <v>22</v>
      </c>
      <c r="Q667" s="16" t="s">
        <v>22</v>
      </c>
      <c r="R667" s="16" t="s">
        <v>22</v>
      </c>
      <c r="S667" s="16" t="s">
        <v>22</v>
      </c>
      <c r="T667" s="36"/>
      <c r="U667" s="16">
        <v>5.0</v>
      </c>
      <c r="V667" s="16">
        <v>0.2</v>
      </c>
      <c r="W667" s="16">
        <v>0.26</v>
      </c>
      <c r="X667" s="16">
        <v>0.82</v>
      </c>
      <c r="Y667" s="16" t="s">
        <v>22</v>
      </c>
      <c r="Z667" s="16" t="s">
        <v>22</v>
      </c>
      <c r="AB667" s="16" t="s">
        <v>4741</v>
      </c>
      <c r="AC667" s="16" t="s">
        <v>4741</v>
      </c>
      <c r="AE667" s="16" t="s">
        <v>4740</v>
      </c>
      <c r="AF667" s="16" t="s">
        <v>22</v>
      </c>
      <c r="AG667" s="16" t="s">
        <v>22</v>
      </c>
      <c r="AH667" s="16" t="s">
        <v>22</v>
      </c>
      <c r="AI667" s="16" t="s">
        <v>22</v>
      </c>
      <c r="AJ667" s="16" t="s">
        <v>22</v>
      </c>
      <c r="AL667" s="16">
        <v>0.2</v>
      </c>
      <c r="AM667" s="16">
        <v>0.26</v>
      </c>
      <c r="AN667" s="16">
        <v>0.82</v>
      </c>
      <c r="AO667" s="16" t="s">
        <v>22</v>
      </c>
      <c r="AP667" s="16" t="s">
        <v>22</v>
      </c>
      <c r="AR667" s="16" t="s">
        <v>4736</v>
      </c>
      <c r="AS667" s="16" t="s">
        <v>22</v>
      </c>
      <c r="AT667" s="16" t="s">
        <v>22</v>
      </c>
    </row>
    <row r="668">
      <c r="A668" s="16" t="s">
        <v>2439</v>
      </c>
      <c r="B668" s="147" t="str">
        <f> VLOOKUP($A668,datasets!$A:$B,2,0)</f>
        <v>Walstra et al. 2011, Earth Surface Processes and Landforms (C57DUZKR)</v>
      </c>
      <c r="C668" s="4" t="str">
        <f t="shared" si="2"/>
        <v>C57DUZKR.11.1</v>
      </c>
      <c r="D668" s="16" t="s">
        <v>4739</v>
      </c>
      <c r="E668" s="16" t="s">
        <v>4739</v>
      </c>
      <c r="F668" s="16" t="s">
        <v>4740</v>
      </c>
      <c r="G668" s="16" t="s">
        <v>22</v>
      </c>
      <c r="H668" s="16" t="s">
        <v>22</v>
      </c>
      <c r="I668" s="16" t="s">
        <v>22</v>
      </c>
      <c r="J668" s="16" t="s">
        <v>22</v>
      </c>
      <c r="K668" s="16">
        <v>0.01</v>
      </c>
      <c r="M668" s="16" t="s">
        <v>22</v>
      </c>
      <c r="N668" s="16" t="s">
        <v>22</v>
      </c>
      <c r="O668" s="16" t="s">
        <v>22</v>
      </c>
      <c r="P668" s="16" t="s">
        <v>22</v>
      </c>
      <c r="Q668" s="16" t="s">
        <v>22</v>
      </c>
      <c r="R668" s="16" t="s">
        <v>22</v>
      </c>
      <c r="S668" s="16" t="s">
        <v>22</v>
      </c>
      <c r="T668" s="36"/>
      <c r="U668" s="16">
        <v>2.0</v>
      </c>
      <c r="V668" s="16">
        <v>1.05</v>
      </c>
      <c r="W668" s="16">
        <v>0.41</v>
      </c>
      <c r="X668" s="16">
        <v>2.07</v>
      </c>
      <c r="Y668" s="16" t="s">
        <v>22</v>
      </c>
      <c r="Z668" s="16" t="s">
        <v>22</v>
      </c>
      <c r="AB668" s="16" t="s">
        <v>4741</v>
      </c>
      <c r="AC668" s="16" t="s">
        <v>4741</v>
      </c>
      <c r="AE668" s="16" t="s">
        <v>4740</v>
      </c>
      <c r="AF668" s="16" t="s">
        <v>22</v>
      </c>
      <c r="AG668" s="16" t="s">
        <v>22</v>
      </c>
      <c r="AH668" s="16" t="s">
        <v>22</v>
      </c>
      <c r="AI668" s="16" t="s">
        <v>22</v>
      </c>
      <c r="AJ668" s="16" t="s">
        <v>22</v>
      </c>
      <c r="AL668" s="16">
        <v>1.05</v>
      </c>
      <c r="AM668" s="16">
        <v>0.41</v>
      </c>
      <c r="AN668" s="16">
        <v>2.07</v>
      </c>
      <c r="AO668" s="16" t="s">
        <v>22</v>
      </c>
      <c r="AP668" s="16" t="s">
        <v>22</v>
      </c>
      <c r="AR668" s="16" t="s">
        <v>4736</v>
      </c>
      <c r="AS668" s="16" t="s">
        <v>22</v>
      </c>
      <c r="AT668" s="16" t="s">
        <v>22</v>
      </c>
    </row>
    <row r="669">
      <c r="A669" s="16" t="s">
        <v>4485</v>
      </c>
      <c r="B669" s="147" t="str">
        <f> VLOOKUP($A669,datasets!$A:$B,2,0)</f>
        <v>Wang et al. 2021, Natural Hazards and Earth System Sciences Discussions (RCZYWWZJ)</v>
      </c>
      <c r="C669" s="4" t="str">
        <f t="shared" si="2"/>
        <v>RCZYWWZJ.1.1</v>
      </c>
      <c r="D669" s="16" t="s">
        <v>4972</v>
      </c>
      <c r="E669" s="16" t="s">
        <v>4972</v>
      </c>
      <c r="F669" s="16" t="s">
        <v>4735</v>
      </c>
      <c r="G669" s="16" t="s">
        <v>22</v>
      </c>
      <c r="H669" s="16" t="s">
        <v>22</v>
      </c>
      <c r="I669" s="16" t="s">
        <v>22</v>
      </c>
      <c r="J669" s="16" t="s">
        <v>22</v>
      </c>
      <c r="K669" s="16" t="s">
        <v>22</v>
      </c>
      <c r="M669" s="16" t="s">
        <v>22</v>
      </c>
      <c r="N669" s="16" t="s">
        <v>22</v>
      </c>
      <c r="O669" s="16" t="s">
        <v>22</v>
      </c>
      <c r="P669" s="16" t="s">
        <v>22</v>
      </c>
      <c r="Q669" s="16" t="s">
        <v>22</v>
      </c>
      <c r="R669" s="16" t="s">
        <v>22</v>
      </c>
      <c r="S669" s="16" t="s">
        <v>22</v>
      </c>
      <c r="U669" s="16" t="s">
        <v>22</v>
      </c>
      <c r="V669" s="16" t="s">
        <v>22</v>
      </c>
      <c r="W669" s="16" t="s">
        <v>22</v>
      </c>
      <c r="X669" s="16" t="s">
        <v>22</v>
      </c>
      <c r="Y669" s="16" t="s">
        <v>22</v>
      </c>
      <c r="Z669" s="16" t="s">
        <v>22</v>
      </c>
      <c r="AB669" s="16" t="s">
        <v>4972</v>
      </c>
      <c r="AC669" s="16" t="s">
        <v>4966</v>
      </c>
      <c r="AE669" s="16" t="s">
        <v>4735</v>
      </c>
      <c r="AF669" s="16" t="s">
        <v>22</v>
      </c>
      <c r="AG669" s="16" t="s">
        <v>22</v>
      </c>
      <c r="AH669" s="16" t="s">
        <v>22</v>
      </c>
      <c r="AI669" s="16" t="s">
        <v>22</v>
      </c>
      <c r="AJ669" s="16" t="s">
        <v>22</v>
      </c>
      <c r="AL669" s="16" t="s">
        <v>22</v>
      </c>
      <c r="AM669" s="16" t="s">
        <v>22</v>
      </c>
      <c r="AN669" s="16">
        <v>4.56</v>
      </c>
      <c r="AO669" s="16" t="s">
        <v>22</v>
      </c>
      <c r="AP669" s="16" t="s">
        <v>22</v>
      </c>
      <c r="AR669" s="16" t="s">
        <v>4736</v>
      </c>
      <c r="AS669" s="5" t="s">
        <v>5173</v>
      </c>
      <c r="AT669" s="16" t="s">
        <v>22</v>
      </c>
    </row>
    <row r="670">
      <c r="A670" s="16" t="s">
        <v>4490</v>
      </c>
      <c r="B670" s="147" t="str">
        <f> VLOOKUP($A670,datasets!$A:$B,2,0)</f>
        <v>Wilson et al. 2016, The Historic Environment: Policy &amp; Practice (2ARJBDQ8)</v>
      </c>
      <c r="C670" s="4" t="str">
        <f t="shared" si="2"/>
        <v>2ARJBDQ8.1.1</v>
      </c>
      <c r="D670" s="16" t="s">
        <v>22</v>
      </c>
      <c r="E670" s="16" t="s">
        <v>22</v>
      </c>
      <c r="F670" s="16" t="s">
        <v>22</v>
      </c>
      <c r="G670" s="16" t="s">
        <v>22</v>
      </c>
      <c r="H670" s="16" t="s">
        <v>22</v>
      </c>
      <c r="I670" s="16" t="s">
        <v>22</v>
      </c>
      <c r="J670" s="16" t="s">
        <v>22</v>
      </c>
      <c r="K670" s="16" t="s">
        <v>22</v>
      </c>
      <c r="M670" s="16" t="s">
        <v>22</v>
      </c>
      <c r="N670" s="16" t="s">
        <v>22</v>
      </c>
      <c r="O670" s="16" t="s">
        <v>22</v>
      </c>
      <c r="P670" s="16" t="s">
        <v>22</v>
      </c>
      <c r="Q670" s="16" t="s">
        <v>22</v>
      </c>
      <c r="R670" s="16" t="s">
        <v>22</v>
      </c>
      <c r="S670" s="16" t="s">
        <v>22</v>
      </c>
      <c r="U670" s="16" t="s">
        <v>22</v>
      </c>
      <c r="V670" s="16" t="s">
        <v>22</v>
      </c>
      <c r="W670" s="16" t="s">
        <v>22</v>
      </c>
      <c r="X670" s="16" t="s">
        <v>22</v>
      </c>
      <c r="Y670" s="16" t="s">
        <v>22</v>
      </c>
      <c r="Z670" s="16" t="s">
        <v>22</v>
      </c>
      <c r="AB670" s="16" t="s">
        <v>22</v>
      </c>
      <c r="AC670" s="16" t="s">
        <v>22</v>
      </c>
      <c r="AE670" s="16" t="s">
        <v>22</v>
      </c>
      <c r="AF670" s="16" t="s">
        <v>22</v>
      </c>
      <c r="AG670" s="16" t="s">
        <v>22</v>
      </c>
      <c r="AH670" s="16" t="s">
        <v>22</v>
      </c>
      <c r="AI670" s="16" t="s">
        <v>22</v>
      </c>
      <c r="AJ670" s="16" t="s">
        <v>22</v>
      </c>
      <c r="AL670" s="16" t="s">
        <v>22</v>
      </c>
      <c r="AM670" s="16" t="s">
        <v>22</v>
      </c>
      <c r="AN670" s="16" t="s">
        <v>22</v>
      </c>
      <c r="AO670" s="16" t="s">
        <v>22</v>
      </c>
      <c r="AP670" s="16" t="s">
        <v>22</v>
      </c>
      <c r="AR670" s="16" t="s">
        <v>22</v>
      </c>
      <c r="AS670" s="16" t="s">
        <v>22</v>
      </c>
      <c r="AT670" s="16" t="s">
        <v>5174</v>
      </c>
    </row>
    <row r="671">
      <c r="A671" s="16" t="s">
        <v>4491</v>
      </c>
      <c r="B671" s="147" t="str">
        <f> VLOOKUP($A671,datasets!$A:$B,2,0)</f>
        <v>Wilson et al. 2016, The Historic Environment: Policy &amp; Practice (2ARJBDQ8)</v>
      </c>
      <c r="C671" s="4" t="str">
        <f t="shared" si="2"/>
        <v>2ARJBDQ8.2.1</v>
      </c>
      <c r="D671" s="16" t="s">
        <v>22</v>
      </c>
      <c r="E671" s="16" t="s">
        <v>22</v>
      </c>
      <c r="F671" s="16" t="s">
        <v>22</v>
      </c>
      <c r="G671" s="16" t="s">
        <v>22</v>
      </c>
      <c r="H671" s="16" t="s">
        <v>22</v>
      </c>
      <c r="I671" s="16" t="s">
        <v>22</v>
      </c>
      <c r="J671" s="16" t="s">
        <v>22</v>
      </c>
      <c r="K671" s="16" t="s">
        <v>22</v>
      </c>
      <c r="M671" s="16" t="s">
        <v>22</v>
      </c>
      <c r="N671" s="16" t="s">
        <v>22</v>
      </c>
      <c r="O671" s="16" t="s">
        <v>22</v>
      </c>
      <c r="P671" s="16" t="s">
        <v>22</v>
      </c>
      <c r="Q671" s="16" t="s">
        <v>22</v>
      </c>
      <c r="R671" s="16" t="s">
        <v>22</v>
      </c>
      <c r="S671" s="16" t="s">
        <v>22</v>
      </c>
      <c r="U671" s="16" t="s">
        <v>22</v>
      </c>
      <c r="V671" s="16" t="s">
        <v>22</v>
      </c>
      <c r="W671" s="16" t="s">
        <v>22</v>
      </c>
      <c r="X671" s="16" t="s">
        <v>22</v>
      </c>
      <c r="Y671" s="16" t="s">
        <v>22</v>
      </c>
      <c r="Z671" s="16" t="s">
        <v>22</v>
      </c>
      <c r="AB671" s="16" t="s">
        <v>22</v>
      </c>
      <c r="AC671" s="16" t="s">
        <v>22</v>
      </c>
      <c r="AE671" s="16" t="s">
        <v>22</v>
      </c>
      <c r="AF671" s="16" t="s">
        <v>22</v>
      </c>
      <c r="AG671" s="16" t="s">
        <v>22</v>
      </c>
      <c r="AH671" s="16" t="s">
        <v>22</v>
      </c>
      <c r="AI671" s="16" t="s">
        <v>22</v>
      </c>
      <c r="AJ671" s="16" t="s">
        <v>22</v>
      </c>
      <c r="AL671" s="16" t="s">
        <v>22</v>
      </c>
      <c r="AM671" s="16" t="s">
        <v>22</v>
      </c>
      <c r="AN671" s="16" t="s">
        <v>22</v>
      </c>
      <c r="AO671" s="16" t="s">
        <v>22</v>
      </c>
      <c r="AP671" s="16" t="s">
        <v>22</v>
      </c>
      <c r="AR671" s="16" t="s">
        <v>22</v>
      </c>
      <c r="AS671" s="16" t="s">
        <v>22</v>
      </c>
      <c r="AT671" s="16" t="s">
        <v>5174</v>
      </c>
    </row>
    <row r="672">
      <c r="A672" s="16" t="s">
        <v>4492</v>
      </c>
      <c r="B672" s="147" t="str">
        <f> VLOOKUP($A672,datasets!$A:$B,2,0)</f>
        <v>Wilson et al. 2016, The Historic Environment: Policy &amp; Practice (2ARJBDQ8)</v>
      </c>
      <c r="C672" s="4" t="str">
        <f t="shared" si="2"/>
        <v>2ARJBDQ8.3.1</v>
      </c>
      <c r="D672" s="16" t="s">
        <v>22</v>
      </c>
      <c r="E672" s="16" t="s">
        <v>22</v>
      </c>
      <c r="F672" s="16" t="s">
        <v>22</v>
      </c>
      <c r="G672" s="16" t="s">
        <v>22</v>
      </c>
      <c r="H672" s="16" t="s">
        <v>22</v>
      </c>
      <c r="I672" s="16" t="s">
        <v>22</v>
      </c>
      <c r="J672" s="16" t="s">
        <v>22</v>
      </c>
      <c r="K672" s="16" t="s">
        <v>22</v>
      </c>
      <c r="M672" s="16" t="s">
        <v>22</v>
      </c>
      <c r="N672" s="16" t="s">
        <v>22</v>
      </c>
      <c r="O672" s="16" t="s">
        <v>22</v>
      </c>
      <c r="P672" s="16" t="s">
        <v>22</v>
      </c>
      <c r="Q672" s="16" t="s">
        <v>22</v>
      </c>
      <c r="R672" s="16" t="s">
        <v>22</v>
      </c>
      <c r="S672" s="16" t="s">
        <v>22</v>
      </c>
      <c r="U672" s="16" t="s">
        <v>22</v>
      </c>
      <c r="V672" s="16" t="s">
        <v>22</v>
      </c>
      <c r="W672" s="16" t="s">
        <v>22</v>
      </c>
      <c r="X672" s="16" t="s">
        <v>22</v>
      </c>
      <c r="Y672" s="16" t="s">
        <v>22</v>
      </c>
      <c r="Z672" s="16" t="s">
        <v>22</v>
      </c>
      <c r="AB672" s="16" t="s">
        <v>22</v>
      </c>
      <c r="AC672" s="16" t="s">
        <v>22</v>
      </c>
      <c r="AE672" s="16" t="s">
        <v>22</v>
      </c>
      <c r="AF672" s="16" t="s">
        <v>22</v>
      </c>
      <c r="AG672" s="16" t="s">
        <v>22</v>
      </c>
      <c r="AH672" s="16" t="s">
        <v>22</v>
      </c>
      <c r="AI672" s="16" t="s">
        <v>22</v>
      </c>
      <c r="AJ672" s="16" t="s">
        <v>22</v>
      </c>
      <c r="AL672" s="16" t="s">
        <v>22</v>
      </c>
      <c r="AM672" s="16" t="s">
        <v>22</v>
      </c>
      <c r="AN672" s="16" t="s">
        <v>22</v>
      </c>
      <c r="AO672" s="16" t="s">
        <v>22</v>
      </c>
      <c r="AP672" s="16" t="s">
        <v>22</v>
      </c>
      <c r="AR672" s="16" t="s">
        <v>22</v>
      </c>
      <c r="AS672" s="16" t="s">
        <v>22</v>
      </c>
      <c r="AT672" s="16" t="s">
        <v>5174</v>
      </c>
    </row>
    <row r="673">
      <c r="A673" s="16" t="s">
        <v>4493</v>
      </c>
      <c r="B673" s="147" t="str">
        <f> VLOOKUP($A673,datasets!$A:$B,2,0)</f>
        <v>Wilson et al. 2016, The Historic Environment: Policy &amp; Practice (2ARJBDQ8)</v>
      </c>
      <c r="C673" s="4" t="str">
        <f t="shared" si="2"/>
        <v>2ARJBDQ8.4.1</v>
      </c>
      <c r="D673" s="16" t="s">
        <v>22</v>
      </c>
      <c r="E673" s="16" t="s">
        <v>22</v>
      </c>
      <c r="F673" s="16" t="s">
        <v>22</v>
      </c>
      <c r="G673" s="16" t="s">
        <v>22</v>
      </c>
      <c r="H673" s="16" t="s">
        <v>22</v>
      </c>
      <c r="I673" s="16" t="s">
        <v>22</v>
      </c>
      <c r="J673" s="16" t="s">
        <v>22</v>
      </c>
      <c r="K673" s="16" t="s">
        <v>22</v>
      </c>
      <c r="M673" s="16" t="s">
        <v>22</v>
      </c>
      <c r="N673" s="16" t="s">
        <v>22</v>
      </c>
      <c r="O673" s="16" t="s">
        <v>22</v>
      </c>
      <c r="P673" s="16" t="s">
        <v>22</v>
      </c>
      <c r="Q673" s="16" t="s">
        <v>22</v>
      </c>
      <c r="R673" s="16" t="s">
        <v>22</v>
      </c>
      <c r="S673" s="16" t="s">
        <v>22</v>
      </c>
      <c r="U673" s="16" t="s">
        <v>22</v>
      </c>
      <c r="V673" s="16" t="s">
        <v>22</v>
      </c>
      <c r="W673" s="16" t="s">
        <v>22</v>
      </c>
      <c r="X673" s="16" t="s">
        <v>22</v>
      </c>
      <c r="Y673" s="16" t="s">
        <v>22</v>
      </c>
      <c r="Z673" s="16" t="s">
        <v>22</v>
      </c>
      <c r="AB673" s="16" t="s">
        <v>22</v>
      </c>
      <c r="AC673" s="16" t="s">
        <v>22</v>
      </c>
      <c r="AE673" s="16" t="s">
        <v>22</v>
      </c>
      <c r="AF673" s="16" t="s">
        <v>22</v>
      </c>
      <c r="AG673" s="16" t="s">
        <v>22</v>
      </c>
      <c r="AH673" s="16" t="s">
        <v>22</v>
      </c>
      <c r="AI673" s="16" t="s">
        <v>22</v>
      </c>
      <c r="AJ673" s="16" t="s">
        <v>22</v>
      </c>
      <c r="AL673" s="16" t="s">
        <v>22</v>
      </c>
      <c r="AM673" s="16" t="s">
        <v>22</v>
      </c>
      <c r="AN673" s="16" t="s">
        <v>22</v>
      </c>
      <c r="AO673" s="16" t="s">
        <v>22</v>
      </c>
      <c r="AP673" s="16" t="s">
        <v>22</v>
      </c>
      <c r="AR673" s="16" t="s">
        <v>22</v>
      </c>
      <c r="AS673" s="16" t="s">
        <v>22</v>
      </c>
      <c r="AT673" s="16" t="s">
        <v>5174</v>
      </c>
    </row>
    <row r="674">
      <c r="A674" s="16" t="s">
        <v>4677</v>
      </c>
      <c r="B674" s="147" t="str">
        <f> VLOOKUP($A674,datasets!$A:$B,2,0)</f>
        <v>Youssef and Doumit 2023, Geosystems and Geoenvironment (FZ2D7KEH)</v>
      </c>
      <c r="C674" s="4" t="str">
        <f t="shared" si="2"/>
        <v>FZ2D7KEH.1.1</v>
      </c>
      <c r="D674" s="16" t="s">
        <v>4770</v>
      </c>
      <c r="E674" s="16" t="s">
        <v>4770</v>
      </c>
      <c r="F674" s="16" t="s">
        <v>4735</v>
      </c>
      <c r="G674" s="16" t="s">
        <v>22</v>
      </c>
      <c r="H674" s="16" t="s">
        <v>22</v>
      </c>
      <c r="I674" s="16" t="s">
        <v>22</v>
      </c>
      <c r="J674" s="16" t="s">
        <v>22</v>
      </c>
      <c r="K674" s="16" t="s">
        <v>22</v>
      </c>
      <c r="M674" s="16">
        <v>5.0</v>
      </c>
      <c r="N674" s="16">
        <v>5.0</v>
      </c>
      <c r="O674" s="16" t="s">
        <v>22</v>
      </c>
      <c r="P674" s="16" t="s">
        <v>22</v>
      </c>
      <c r="Q674" s="16" t="s">
        <v>22</v>
      </c>
      <c r="R674" s="16" t="s">
        <v>22</v>
      </c>
      <c r="S674" s="16" t="s">
        <v>22</v>
      </c>
      <c r="U674" s="16">
        <v>50.0</v>
      </c>
      <c r="V674" s="16" t="s">
        <v>22</v>
      </c>
      <c r="W674" s="16" t="s">
        <v>22</v>
      </c>
      <c r="X674" s="16">
        <v>6.8</v>
      </c>
      <c r="Y674" s="16" t="s">
        <v>22</v>
      </c>
      <c r="Z674" s="16" t="s">
        <v>22</v>
      </c>
      <c r="AB674" s="16" t="s">
        <v>4741</v>
      </c>
      <c r="AC674" s="16" t="s">
        <v>4741</v>
      </c>
      <c r="AE674" s="16" t="s">
        <v>4740</v>
      </c>
      <c r="AF674" s="16" t="s">
        <v>22</v>
      </c>
      <c r="AG674" s="16" t="s">
        <v>22</v>
      </c>
      <c r="AH674" s="16" t="s">
        <v>22</v>
      </c>
      <c r="AI674" s="16" t="s">
        <v>22</v>
      </c>
      <c r="AJ674" s="16" t="s">
        <v>22</v>
      </c>
      <c r="AL674" s="16" t="s">
        <v>22</v>
      </c>
      <c r="AM674" s="16" t="s">
        <v>22</v>
      </c>
      <c r="AN674" s="16">
        <v>6.8</v>
      </c>
      <c r="AO674" s="16" t="s">
        <v>22</v>
      </c>
      <c r="AP674" s="16" t="s">
        <v>22</v>
      </c>
      <c r="AR674" s="16" t="s">
        <v>4743</v>
      </c>
      <c r="AS674" s="5" t="s">
        <v>5175</v>
      </c>
      <c r="AT674" s="16" t="s">
        <v>5176</v>
      </c>
    </row>
    <row r="675">
      <c r="A675" s="16" t="s">
        <v>4494</v>
      </c>
      <c r="B675" s="147" t="str">
        <f> VLOOKUP($A675,datasets!$A:$B,2,0)</f>
        <v>Zawieska et al. 2017, Int. Arch. Photogramm. Remote Sens. Spatial Inf. Sci., XLII-2/W3 (TBSJTSKM)</v>
      </c>
      <c r="C675" s="4" t="str">
        <f t="shared" si="2"/>
        <v>TBSJTSKM.1.1</v>
      </c>
      <c r="D675" s="16" t="s">
        <v>22</v>
      </c>
      <c r="E675" s="16" t="s">
        <v>22</v>
      </c>
      <c r="F675" s="16" t="s">
        <v>22</v>
      </c>
      <c r="G675" s="16" t="s">
        <v>22</v>
      </c>
      <c r="H675" s="16" t="s">
        <v>22</v>
      </c>
      <c r="I675" s="16" t="s">
        <v>22</v>
      </c>
      <c r="J675" s="16" t="s">
        <v>22</v>
      </c>
      <c r="K675" s="16" t="s">
        <v>22</v>
      </c>
      <c r="M675" s="16" t="s">
        <v>22</v>
      </c>
      <c r="N675" s="16" t="s">
        <v>22</v>
      </c>
      <c r="O675" s="16" t="s">
        <v>22</v>
      </c>
      <c r="P675" s="16" t="s">
        <v>22</v>
      </c>
      <c r="Q675" s="16" t="s">
        <v>22</v>
      </c>
      <c r="R675" s="16" t="s">
        <v>22</v>
      </c>
      <c r="S675" s="16" t="s">
        <v>22</v>
      </c>
      <c r="U675" s="16" t="s">
        <v>22</v>
      </c>
      <c r="V675" s="16" t="s">
        <v>22</v>
      </c>
      <c r="W675" s="16" t="s">
        <v>22</v>
      </c>
      <c r="X675" s="16" t="s">
        <v>22</v>
      </c>
      <c r="Y675" s="16" t="s">
        <v>22</v>
      </c>
      <c r="Z675" s="16" t="s">
        <v>22</v>
      </c>
      <c r="AB675" s="16" t="s">
        <v>22</v>
      </c>
      <c r="AC675" s="16" t="s">
        <v>22</v>
      </c>
      <c r="AE675" s="16" t="s">
        <v>22</v>
      </c>
      <c r="AF675" s="16" t="s">
        <v>22</v>
      </c>
      <c r="AG675" s="16" t="s">
        <v>22</v>
      </c>
      <c r="AH675" s="16" t="s">
        <v>22</v>
      </c>
      <c r="AI675" s="16" t="s">
        <v>22</v>
      </c>
      <c r="AJ675" s="16" t="s">
        <v>22</v>
      </c>
      <c r="AL675" s="16" t="s">
        <v>22</v>
      </c>
      <c r="AM675" s="16" t="s">
        <v>22</v>
      </c>
      <c r="AN675" s="16" t="s">
        <v>22</v>
      </c>
      <c r="AO675" s="16" t="s">
        <v>22</v>
      </c>
      <c r="AP675" s="16" t="s">
        <v>22</v>
      </c>
      <c r="AR675" s="16" t="s">
        <v>22</v>
      </c>
      <c r="AS675" s="16" t="s">
        <v>22</v>
      </c>
      <c r="AT675" s="16" t="s">
        <v>5174</v>
      </c>
    </row>
    <row r="676">
      <c r="A676" s="16" t="s">
        <v>4495</v>
      </c>
      <c r="B676" s="147" t="str">
        <f> VLOOKUP($A676,datasets!$A:$B,2,0)</f>
        <v>Zawieska et al. 2019, Archaeological Prospection (F9VIP5F7)</v>
      </c>
      <c r="C676" s="4" t="str">
        <f t="shared" si="2"/>
        <v>F9VIP5F7.1.1</v>
      </c>
      <c r="D676" s="16" t="s">
        <v>5177</v>
      </c>
      <c r="E676" s="16" t="s">
        <v>5177</v>
      </c>
      <c r="F676" s="16" t="s">
        <v>4735</v>
      </c>
      <c r="G676" s="16" t="s">
        <v>22</v>
      </c>
      <c r="H676" s="16" t="s">
        <v>22</v>
      </c>
      <c r="I676" s="16" t="s">
        <v>22</v>
      </c>
      <c r="J676" s="16" t="s">
        <v>22</v>
      </c>
      <c r="K676" s="16" t="s">
        <v>22</v>
      </c>
      <c r="M676" s="16">
        <v>6.0</v>
      </c>
      <c r="N676" s="16">
        <v>6.0</v>
      </c>
      <c r="O676" s="16">
        <v>0.056</v>
      </c>
      <c r="P676" s="16">
        <v>0.044</v>
      </c>
      <c r="Q676" s="16">
        <v>0.112</v>
      </c>
      <c r="R676" s="16" t="s">
        <v>22</v>
      </c>
      <c r="S676" s="16" t="s">
        <v>22</v>
      </c>
      <c r="U676" s="36">
        <v>6.0</v>
      </c>
      <c r="V676" s="16" t="s">
        <v>22</v>
      </c>
      <c r="W676" s="16" t="s">
        <v>22</v>
      </c>
      <c r="X676" s="16" t="s">
        <v>22</v>
      </c>
      <c r="Y676" s="16">
        <v>0.132</v>
      </c>
      <c r="Z676" s="16" t="s">
        <v>22</v>
      </c>
      <c r="AB676" s="16" t="s">
        <v>4741</v>
      </c>
      <c r="AC676" s="16" t="s">
        <v>4741</v>
      </c>
      <c r="AE676" s="16" t="s">
        <v>4740</v>
      </c>
      <c r="AF676" s="16" t="s">
        <v>22</v>
      </c>
      <c r="AG676" s="16" t="s">
        <v>22</v>
      </c>
      <c r="AH676" s="16" t="s">
        <v>22</v>
      </c>
      <c r="AI676" s="16" t="s">
        <v>22</v>
      </c>
      <c r="AJ676" s="16" t="s">
        <v>22</v>
      </c>
      <c r="AL676" s="16" t="s">
        <v>22</v>
      </c>
      <c r="AM676" s="16" t="s">
        <v>22</v>
      </c>
      <c r="AN676" s="16" t="s">
        <v>22</v>
      </c>
      <c r="AO676" s="16">
        <v>0.132</v>
      </c>
      <c r="AP676" s="16" t="s">
        <v>22</v>
      </c>
      <c r="AR676" s="16" t="s">
        <v>4743</v>
      </c>
      <c r="AS676" s="16" t="s">
        <v>22</v>
      </c>
      <c r="AT676" s="16" t="s">
        <v>22</v>
      </c>
    </row>
    <row r="677">
      <c r="A677" s="16" t="s">
        <v>4499</v>
      </c>
      <c r="B677" s="147" t="str">
        <f> VLOOKUP($A677,datasets!$A:$B,2,0)</f>
        <v>Zawieska et al. 2019, Archaeological Prospection (F9VIP5F7)</v>
      </c>
      <c r="C677" s="4" t="str">
        <f t="shared" si="2"/>
        <v>F9VIP5F7.2.1</v>
      </c>
      <c r="D677" s="16" t="s">
        <v>5177</v>
      </c>
      <c r="E677" s="16" t="s">
        <v>5177</v>
      </c>
      <c r="F677" s="16" t="s">
        <v>4735</v>
      </c>
      <c r="G677" s="16" t="s">
        <v>22</v>
      </c>
      <c r="H677" s="16" t="s">
        <v>22</v>
      </c>
      <c r="I677" s="16" t="s">
        <v>22</v>
      </c>
      <c r="J677" s="16" t="s">
        <v>22</v>
      </c>
      <c r="K677" s="16" t="s">
        <v>22</v>
      </c>
      <c r="M677" s="16">
        <v>5.0</v>
      </c>
      <c r="N677" s="16">
        <v>5.0</v>
      </c>
      <c r="O677" s="16">
        <v>0.202</v>
      </c>
      <c r="P677" s="16">
        <v>0.132</v>
      </c>
      <c r="Q677" s="16">
        <v>0.162</v>
      </c>
      <c r="R677" s="16" t="s">
        <v>22</v>
      </c>
      <c r="S677" s="16" t="s">
        <v>22</v>
      </c>
      <c r="U677" s="36">
        <v>0.0</v>
      </c>
      <c r="V677" s="16" t="s">
        <v>22</v>
      </c>
      <c r="W677" s="16" t="s">
        <v>22</v>
      </c>
      <c r="X677" s="16" t="s">
        <v>22</v>
      </c>
      <c r="Y677" s="16" t="s">
        <v>22</v>
      </c>
      <c r="Z677" s="16" t="s">
        <v>22</v>
      </c>
      <c r="AB677" s="16" t="s">
        <v>4741</v>
      </c>
      <c r="AC677" s="16" t="s">
        <v>4741</v>
      </c>
      <c r="AE677" s="16" t="s">
        <v>4740</v>
      </c>
      <c r="AF677" s="16" t="s">
        <v>22</v>
      </c>
      <c r="AG677" s="16" t="s">
        <v>22</v>
      </c>
      <c r="AH677" s="16" t="s">
        <v>22</v>
      </c>
      <c r="AI677" s="16" t="s">
        <v>22</v>
      </c>
      <c r="AJ677" s="16" t="s">
        <v>22</v>
      </c>
      <c r="AL677" s="16" t="s">
        <v>22</v>
      </c>
      <c r="AM677" s="16" t="s">
        <v>22</v>
      </c>
      <c r="AN677" s="16" t="s">
        <v>22</v>
      </c>
      <c r="AO677" s="16" t="s">
        <v>22</v>
      </c>
      <c r="AP677" s="16" t="s">
        <v>22</v>
      </c>
      <c r="AR677" s="16" t="s">
        <v>22</v>
      </c>
      <c r="AS677" s="16" t="s">
        <v>22</v>
      </c>
      <c r="AT677" s="16" t="s">
        <v>22</v>
      </c>
    </row>
    <row r="678">
      <c r="A678" s="16" t="s">
        <v>4500</v>
      </c>
      <c r="B678" s="147" t="str">
        <f> VLOOKUP($A678,datasets!$A:$B,2,0)</f>
        <v>Zawieska et al. 2019, Archaeological Prospection (F9VIP5F7)</v>
      </c>
      <c r="C678" s="4" t="str">
        <f t="shared" si="2"/>
        <v>F9VIP5F7.3.1</v>
      </c>
      <c r="D678" s="16" t="s">
        <v>5177</v>
      </c>
      <c r="E678" s="16" t="s">
        <v>5177</v>
      </c>
      <c r="F678" s="16" t="s">
        <v>4735</v>
      </c>
      <c r="G678" s="16" t="s">
        <v>22</v>
      </c>
      <c r="H678" s="16" t="s">
        <v>22</v>
      </c>
      <c r="I678" s="16" t="s">
        <v>22</v>
      </c>
      <c r="J678" s="16" t="s">
        <v>22</v>
      </c>
      <c r="K678" s="16" t="s">
        <v>22</v>
      </c>
      <c r="M678" s="16">
        <v>5.0</v>
      </c>
      <c r="N678" s="16">
        <v>5.0</v>
      </c>
      <c r="O678" s="16">
        <v>0.129</v>
      </c>
      <c r="P678" s="16">
        <v>0.131</v>
      </c>
      <c r="Q678" s="16">
        <v>0.01</v>
      </c>
      <c r="R678" s="16" t="s">
        <v>22</v>
      </c>
      <c r="S678" s="16" t="s">
        <v>22</v>
      </c>
      <c r="U678" s="36">
        <v>7.0</v>
      </c>
      <c r="V678" s="16" t="s">
        <v>22</v>
      </c>
      <c r="W678" s="16" t="s">
        <v>22</v>
      </c>
      <c r="X678" s="16" t="s">
        <v>22</v>
      </c>
      <c r="Y678" s="16">
        <v>0.412</v>
      </c>
      <c r="Z678" s="16" t="s">
        <v>22</v>
      </c>
      <c r="AB678" s="16" t="s">
        <v>4741</v>
      </c>
      <c r="AC678" s="16" t="s">
        <v>4741</v>
      </c>
      <c r="AE678" s="16" t="s">
        <v>4740</v>
      </c>
      <c r="AF678" s="16" t="s">
        <v>22</v>
      </c>
      <c r="AG678" s="16" t="s">
        <v>22</v>
      </c>
      <c r="AH678" s="16" t="s">
        <v>22</v>
      </c>
      <c r="AI678" s="16" t="s">
        <v>22</v>
      </c>
      <c r="AJ678" s="16" t="s">
        <v>22</v>
      </c>
      <c r="AL678" s="16" t="s">
        <v>22</v>
      </c>
      <c r="AM678" s="16" t="s">
        <v>22</v>
      </c>
      <c r="AN678" s="16" t="s">
        <v>22</v>
      </c>
      <c r="AO678" s="16">
        <v>0.412</v>
      </c>
      <c r="AP678" s="16" t="s">
        <v>22</v>
      </c>
      <c r="AR678" s="16" t="s">
        <v>4743</v>
      </c>
      <c r="AS678" s="16" t="s">
        <v>22</v>
      </c>
      <c r="AT678" s="16" t="s">
        <v>22</v>
      </c>
    </row>
    <row r="679">
      <c r="A679" s="16" t="s">
        <v>4501</v>
      </c>
      <c r="B679" s="147" t="str">
        <f> VLOOKUP($A679,datasets!$A:$B,2,0)</f>
        <v>Zawieska et al. 2019, Archaeological Prospection (F9VIP5F7)</v>
      </c>
      <c r="C679" s="4" t="str">
        <f t="shared" si="2"/>
        <v>F9VIP5F7.4.1</v>
      </c>
      <c r="D679" s="16" t="s">
        <v>5177</v>
      </c>
      <c r="E679" s="16" t="s">
        <v>5177</v>
      </c>
      <c r="F679" s="16" t="s">
        <v>4735</v>
      </c>
      <c r="G679" s="16" t="s">
        <v>22</v>
      </c>
      <c r="H679" s="16" t="s">
        <v>22</v>
      </c>
      <c r="I679" s="16" t="s">
        <v>22</v>
      </c>
      <c r="J679" s="16" t="s">
        <v>22</v>
      </c>
      <c r="K679" s="16" t="s">
        <v>22</v>
      </c>
      <c r="M679" s="16">
        <v>6.0</v>
      </c>
      <c r="N679" s="16">
        <v>6.0</v>
      </c>
      <c r="O679" s="16">
        <v>0.085</v>
      </c>
      <c r="P679" s="16">
        <v>0.151</v>
      </c>
      <c r="Q679" s="16">
        <v>0.089</v>
      </c>
      <c r="R679" s="16" t="s">
        <v>22</v>
      </c>
      <c r="S679" s="16" t="s">
        <v>22</v>
      </c>
      <c r="U679" s="36">
        <v>8.0</v>
      </c>
      <c r="V679" s="16" t="s">
        <v>22</v>
      </c>
      <c r="W679" s="16" t="s">
        <v>22</v>
      </c>
      <c r="X679" s="16" t="s">
        <v>22</v>
      </c>
      <c r="Y679" s="16">
        <v>0.171</v>
      </c>
      <c r="Z679" s="16" t="s">
        <v>22</v>
      </c>
      <c r="AB679" s="16" t="s">
        <v>4741</v>
      </c>
      <c r="AC679" s="16" t="s">
        <v>4741</v>
      </c>
      <c r="AE679" s="16" t="s">
        <v>4740</v>
      </c>
      <c r="AF679" s="16" t="s">
        <v>22</v>
      </c>
      <c r="AG679" s="16" t="s">
        <v>22</v>
      </c>
      <c r="AH679" s="16" t="s">
        <v>22</v>
      </c>
      <c r="AI679" s="16" t="s">
        <v>22</v>
      </c>
      <c r="AJ679" s="16" t="s">
        <v>22</v>
      </c>
      <c r="AL679" s="16" t="s">
        <v>22</v>
      </c>
      <c r="AM679" s="16" t="s">
        <v>22</v>
      </c>
      <c r="AN679" s="16" t="s">
        <v>22</v>
      </c>
      <c r="AO679" s="16">
        <v>0.171</v>
      </c>
      <c r="AP679" s="16" t="s">
        <v>22</v>
      </c>
      <c r="AR679" s="16" t="s">
        <v>4743</v>
      </c>
      <c r="AS679" s="16" t="s">
        <v>22</v>
      </c>
      <c r="AT679" s="16" t="s">
        <v>22</v>
      </c>
    </row>
    <row r="680">
      <c r="A680" s="16" t="s">
        <v>4502</v>
      </c>
      <c r="B680" s="147" t="str">
        <f> VLOOKUP($A680,datasets!$A:$B,2,0)</f>
        <v>Zhang et al. 2020, ISPRS Annals of Photogrammetry, Remote Sensing and Spatial Information Sciences (U33K22B3)</v>
      </c>
      <c r="C680" s="4" t="str">
        <f t="shared" si="2"/>
        <v>U33K22B3.1.1</v>
      </c>
      <c r="D680" s="16" t="s">
        <v>4893</v>
      </c>
      <c r="E680" s="16" t="s">
        <v>4893</v>
      </c>
      <c r="F680" s="16" t="s">
        <v>4735</v>
      </c>
      <c r="G680" s="16" t="s">
        <v>22</v>
      </c>
      <c r="H680" s="16" t="s">
        <v>22</v>
      </c>
      <c r="I680" s="16" t="s">
        <v>22</v>
      </c>
      <c r="J680" s="16" t="s">
        <v>22</v>
      </c>
      <c r="K680" s="16" t="s">
        <v>22</v>
      </c>
      <c r="M680" s="16" t="s">
        <v>22</v>
      </c>
      <c r="N680" s="16" t="s">
        <v>22</v>
      </c>
      <c r="O680" s="16" t="s">
        <v>22</v>
      </c>
      <c r="P680" s="16" t="s">
        <v>22</v>
      </c>
      <c r="Q680" s="16" t="s">
        <v>22</v>
      </c>
      <c r="R680" s="16" t="s">
        <v>22</v>
      </c>
      <c r="S680" s="16" t="s">
        <v>22</v>
      </c>
      <c r="U680" s="16" t="s">
        <v>22</v>
      </c>
      <c r="V680" s="16" t="s">
        <v>22</v>
      </c>
      <c r="W680" s="16" t="s">
        <v>22</v>
      </c>
      <c r="X680" s="16" t="s">
        <v>22</v>
      </c>
      <c r="Y680" s="16" t="s">
        <v>22</v>
      </c>
      <c r="Z680" s="16" t="s">
        <v>22</v>
      </c>
      <c r="AB680" s="16" t="s">
        <v>5178</v>
      </c>
      <c r="AC680" s="16" t="s">
        <v>4782</v>
      </c>
      <c r="AE680" s="16" t="s">
        <v>4735</v>
      </c>
      <c r="AF680" s="16" t="s">
        <v>22</v>
      </c>
      <c r="AG680" s="16" t="s">
        <v>22</v>
      </c>
      <c r="AH680" s="16" t="s">
        <v>22</v>
      </c>
      <c r="AI680" s="16" t="s">
        <v>22</v>
      </c>
      <c r="AJ680" s="16" t="s">
        <v>22</v>
      </c>
      <c r="AL680" s="16" t="s">
        <v>22</v>
      </c>
      <c r="AM680" s="16" t="s">
        <v>22</v>
      </c>
      <c r="AN680" s="16">
        <v>2.75</v>
      </c>
      <c r="AO680" s="16" t="s">
        <v>22</v>
      </c>
      <c r="AP680" s="16" t="s">
        <v>22</v>
      </c>
      <c r="AR680" s="16" t="s">
        <v>4736</v>
      </c>
      <c r="AS680" s="16" t="s">
        <v>22</v>
      </c>
      <c r="AT680" s="36" t="s">
        <v>5179</v>
      </c>
    </row>
    <row r="681">
      <c r="A681" s="16" t="s">
        <v>4505</v>
      </c>
      <c r="B681" s="147" t="str">
        <f> VLOOKUP($A681,datasets!$A:$B,2,0)</f>
        <v>Zhang et al. 2020, ISPRS Annals of Photogrammetry, Remote Sensing and Spatial Information Sciences (U33K22B3)</v>
      </c>
      <c r="C681" s="4" t="str">
        <f t="shared" si="2"/>
        <v>U33K22B3.2.1</v>
      </c>
      <c r="D681" s="16" t="s">
        <v>4893</v>
      </c>
      <c r="E681" s="16" t="s">
        <v>4893</v>
      </c>
      <c r="F681" s="16" t="s">
        <v>4735</v>
      </c>
      <c r="G681" s="16" t="s">
        <v>22</v>
      </c>
      <c r="H681" s="16" t="s">
        <v>22</v>
      </c>
      <c r="I681" s="16" t="s">
        <v>22</v>
      </c>
      <c r="J681" s="16" t="s">
        <v>22</v>
      </c>
      <c r="K681" s="16" t="s">
        <v>22</v>
      </c>
      <c r="M681" s="16" t="s">
        <v>22</v>
      </c>
      <c r="N681" s="16" t="s">
        <v>22</v>
      </c>
      <c r="O681" s="16" t="s">
        <v>22</v>
      </c>
      <c r="P681" s="16" t="s">
        <v>22</v>
      </c>
      <c r="Q681" s="16" t="s">
        <v>22</v>
      </c>
      <c r="R681" s="16" t="s">
        <v>22</v>
      </c>
      <c r="S681" s="16" t="s">
        <v>22</v>
      </c>
      <c r="U681" s="16" t="s">
        <v>22</v>
      </c>
      <c r="V681" s="16" t="s">
        <v>22</v>
      </c>
      <c r="W681" s="16" t="s">
        <v>22</v>
      </c>
      <c r="X681" s="16" t="s">
        <v>22</v>
      </c>
      <c r="Y681" s="16" t="s">
        <v>22</v>
      </c>
      <c r="Z681" s="16" t="s">
        <v>22</v>
      </c>
      <c r="AB681" s="16" t="s">
        <v>5178</v>
      </c>
      <c r="AC681" s="16" t="s">
        <v>4782</v>
      </c>
      <c r="AE681" s="16" t="s">
        <v>4735</v>
      </c>
      <c r="AF681" s="16" t="s">
        <v>22</v>
      </c>
      <c r="AG681" s="16" t="s">
        <v>22</v>
      </c>
      <c r="AH681" s="16" t="s">
        <v>22</v>
      </c>
      <c r="AI681" s="16" t="s">
        <v>22</v>
      </c>
      <c r="AJ681" s="16" t="s">
        <v>22</v>
      </c>
      <c r="AL681" s="16" t="s">
        <v>22</v>
      </c>
      <c r="AM681" s="16" t="s">
        <v>22</v>
      </c>
      <c r="AN681" s="16">
        <v>2.36</v>
      </c>
      <c r="AO681" s="16" t="s">
        <v>22</v>
      </c>
      <c r="AP681" s="16" t="s">
        <v>22</v>
      </c>
      <c r="AR681" s="16" t="s">
        <v>4736</v>
      </c>
      <c r="AS681" s="16" t="s">
        <v>22</v>
      </c>
      <c r="AT681" s="36" t="s">
        <v>5179</v>
      </c>
    </row>
    <row r="682">
      <c r="A682" s="16" t="s">
        <v>2454</v>
      </c>
      <c r="B682" s="147" t="str">
        <f> VLOOKUP($A682,datasets!$A:$B,2,0)</f>
        <v>Zhang et al. 2021, ISPRS Journal of Photogrammetry and Remote Sensing (6P2CL666)</v>
      </c>
      <c r="C682" s="4" t="str">
        <f t="shared" si="2"/>
        <v>6P2CL666.1.1</v>
      </c>
      <c r="D682" s="16" t="s">
        <v>4756</v>
      </c>
      <c r="E682" s="16" t="s">
        <v>4893</v>
      </c>
      <c r="F682" s="16" t="s">
        <v>4735</v>
      </c>
      <c r="G682" s="16" t="s">
        <v>22</v>
      </c>
      <c r="H682" s="16" t="s">
        <v>22</v>
      </c>
      <c r="I682" s="16" t="s">
        <v>22</v>
      </c>
      <c r="J682" s="16" t="s">
        <v>22</v>
      </c>
      <c r="K682" s="16">
        <v>0.55</v>
      </c>
      <c r="M682" s="16" t="s">
        <v>22</v>
      </c>
      <c r="N682" s="16" t="s">
        <v>22</v>
      </c>
      <c r="O682" s="16" t="s">
        <v>22</v>
      </c>
      <c r="P682" s="16" t="s">
        <v>22</v>
      </c>
      <c r="Q682" s="16" t="s">
        <v>22</v>
      </c>
      <c r="R682" s="16" t="s">
        <v>22</v>
      </c>
      <c r="S682" s="16" t="s">
        <v>22</v>
      </c>
      <c r="U682" s="16">
        <v>15.0</v>
      </c>
      <c r="V682" s="16">
        <v>1.42</v>
      </c>
      <c r="W682" s="16">
        <v>1.46</v>
      </c>
      <c r="X682" s="16">
        <v>1.64</v>
      </c>
      <c r="Y682" s="16" t="s">
        <v>22</v>
      </c>
      <c r="Z682" s="16" t="s">
        <v>22</v>
      </c>
      <c r="AB682" s="16" t="s">
        <v>4893</v>
      </c>
      <c r="AC682" s="16" t="s">
        <v>4782</v>
      </c>
      <c r="AE682" s="16" t="s">
        <v>4735</v>
      </c>
      <c r="AF682" s="16" t="s">
        <v>22</v>
      </c>
      <c r="AG682" s="16" t="s">
        <v>22</v>
      </c>
      <c r="AH682" s="16" t="s">
        <v>22</v>
      </c>
      <c r="AI682" s="16" t="s">
        <v>22</v>
      </c>
      <c r="AJ682" s="16">
        <v>0.55</v>
      </c>
      <c r="AL682" s="16" t="s">
        <v>22</v>
      </c>
      <c r="AM682" s="16" t="s">
        <v>22</v>
      </c>
      <c r="AN682" s="16">
        <v>3.44</v>
      </c>
      <c r="AO682" s="16" t="s">
        <v>22</v>
      </c>
      <c r="AP682" s="16" t="s">
        <v>22</v>
      </c>
      <c r="AR682" s="16" t="s">
        <v>4736</v>
      </c>
      <c r="AS682" s="16" t="s">
        <v>22</v>
      </c>
      <c r="AT682" s="36" t="s">
        <v>5180</v>
      </c>
    </row>
    <row r="683">
      <c r="A683" s="16" t="s">
        <v>2455</v>
      </c>
      <c r="B683" s="147" t="str">
        <f> VLOOKUP($A683,datasets!$A:$B,2,0)</f>
        <v>Zhang et al. 2021, ISPRS Journal of Photogrammetry and Remote Sensing (6P2CL666)</v>
      </c>
      <c r="C683" s="4" t="str">
        <f t="shared" si="2"/>
        <v>6P2CL666.2.1</v>
      </c>
      <c r="D683" s="16" t="s">
        <v>4756</v>
      </c>
      <c r="E683" s="16" t="s">
        <v>4893</v>
      </c>
      <c r="F683" s="16" t="s">
        <v>4735</v>
      </c>
      <c r="G683" s="16" t="s">
        <v>22</v>
      </c>
      <c r="H683" s="16" t="s">
        <v>22</v>
      </c>
      <c r="I683" s="16" t="s">
        <v>22</v>
      </c>
      <c r="J683" s="16" t="s">
        <v>22</v>
      </c>
      <c r="K683" s="16">
        <v>0.55</v>
      </c>
      <c r="M683" s="16" t="s">
        <v>22</v>
      </c>
      <c r="N683" s="16" t="s">
        <v>22</v>
      </c>
      <c r="O683" s="16" t="s">
        <v>22</v>
      </c>
      <c r="P683" s="16" t="s">
        <v>22</v>
      </c>
      <c r="Q683" s="16" t="s">
        <v>22</v>
      </c>
      <c r="R683" s="16" t="s">
        <v>22</v>
      </c>
      <c r="S683" s="16" t="s">
        <v>22</v>
      </c>
      <c r="U683" s="16">
        <v>15.0</v>
      </c>
      <c r="V683" s="16">
        <v>1.42</v>
      </c>
      <c r="W683" s="16">
        <v>1.46</v>
      </c>
      <c r="X683" s="16">
        <v>1.64</v>
      </c>
      <c r="Y683" s="16" t="s">
        <v>22</v>
      </c>
      <c r="Z683" s="16" t="s">
        <v>22</v>
      </c>
      <c r="AB683" s="16" t="s">
        <v>4893</v>
      </c>
      <c r="AC683" s="16" t="s">
        <v>4782</v>
      </c>
      <c r="AE683" s="16" t="s">
        <v>4735</v>
      </c>
      <c r="AF683" s="16" t="s">
        <v>22</v>
      </c>
      <c r="AG683" s="16" t="s">
        <v>22</v>
      </c>
      <c r="AH683" s="16" t="s">
        <v>22</v>
      </c>
      <c r="AI683" s="16" t="s">
        <v>22</v>
      </c>
      <c r="AJ683" s="16">
        <v>0.55</v>
      </c>
      <c r="AL683" s="16" t="s">
        <v>22</v>
      </c>
      <c r="AM683" s="16" t="s">
        <v>22</v>
      </c>
      <c r="AN683" s="16">
        <v>3.61</v>
      </c>
      <c r="AO683" s="16" t="s">
        <v>22</v>
      </c>
      <c r="AP683" s="16" t="s">
        <v>22</v>
      </c>
      <c r="AR683" s="16" t="s">
        <v>4736</v>
      </c>
      <c r="AS683" s="16" t="s">
        <v>22</v>
      </c>
      <c r="AT683" s="36" t="s">
        <v>5180</v>
      </c>
    </row>
    <row r="684">
      <c r="A684" s="16" t="s">
        <v>2457</v>
      </c>
      <c r="B684" s="147" t="str">
        <f> VLOOKUP($A684,datasets!$A:$B,2,0)</f>
        <v>Zhang et al. 2021, ISPRS Journal of Photogrammetry and Remote Sensing (6P2CL666)</v>
      </c>
      <c r="C684" s="4" t="str">
        <f t="shared" si="2"/>
        <v>6P2CL666.3.1</v>
      </c>
      <c r="D684" s="16" t="s">
        <v>4756</v>
      </c>
      <c r="E684" s="16" t="s">
        <v>4893</v>
      </c>
      <c r="F684" s="16" t="s">
        <v>4735</v>
      </c>
      <c r="G684" s="16" t="s">
        <v>22</v>
      </c>
      <c r="H684" s="16" t="s">
        <v>22</v>
      </c>
      <c r="I684" s="16" t="s">
        <v>22</v>
      </c>
      <c r="J684" s="16" t="s">
        <v>22</v>
      </c>
      <c r="K684" s="16">
        <v>0.17</v>
      </c>
      <c r="M684" s="16" t="s">
        <v>22</v>
      </c>
      <c r="N684" s="16" t="s">
        <v>22</v>
      </c>
      <c r="O684" s="16" t="s">
        <v>22</v>
      </c>
      <c r="P684" s="16" t="s">
        <v>22</v>
      </c>
      <c r="Q684" s="16" t="s">
        <v>22</v>
      </c>
      <c r="R684" s="16" t="s">
        <v>22</v>
      </c>
      <c r="S684" s="16" t="s">
        <v>22</v>
      </c>
      <c r="U684" s="16">
        <v>15.0</v>
      </c>
      <c r="V684" s="16">
        <v>2.15</v>
      </c>
      <c r="W684" s="16">
        <v>1.67</v>
      </c>
      <c r="X684" s="16">
        <v>1.63</v>
      </c>
      <c r="Y684" s="16" t="s">
        <v>22</v>
      </c>
      <c r="Z684" s="16" t="s">
        <v>22</v>
      </c>
      <c r="AB684" s="16" t="s">
        <v>4893</v>
      </c>
      <c r="AC684" s="16" t="s">
        <v>4782</v>
      </c>
      <c r="AE684" s="16" t="s">
        <v>4735</v>
      </c>
      <c r="AF684" s="16" t="s">
        <v>22</v>
      </c>
      <c r="AG684" s="16" t="s">
        <v>22</v>
      </c>
      <c r="AH684" s="16" t="s">
        <v>22</v>
      </c>
      <c r="AI684" s="16" t="s">
        <v>22</v>
      </c>
      <c r="AJ684" s="16">
        <v>0.17</v>
      </c>
      <c r="AL684" s="16" t="s">
        <v>22</v>
      </c>
      <c r="AM684" s="16" t="s">
        <v>22</v>
      </c>
      <c r="AN684" s="16">
        <v>3.36</v>
      </c>
      <c r="AO684" s="16" t="s">
        <v>22</v>
      </c>
      <c r="AP684" s="16" t="s">
        <v>22</v>
      </c>
      <c r="AR684" s="16" t="s">
        <v>4736</v>
      </c>
      <c r="AS684" s="16" t="s">
        <v>22</v>
      </c>
      <c r="AT684" s="36" t="s">
        <v>5180</v>
      </c>
    </row>
    <row r="685">
      <c r="A685" s="16" t="s">
        <v>2458</v>
      </c>
      <c r="B685" s="147" t="str">
        <f> VLOOKUP($A685,datasets!$A:$B,2,0)</f>
        <v>Zhang et al. 2021, ISPRS Journal of Photogrammetry and Remote Sensing (6P2CL666)</v>
      </c>
      <c r="C685" s="4" t="str">
        <f t="shared" si="2"/>
        <v>6P2CL666.4.1</v>
      </c>
      <c r="D685" s="16" t="s">
        <v>4756</v>
      </c>
      <c r="E685" s="16" t="s">
        <v>4893</v>
      </c>
      <c r="F685" s="16" t="s">
        <v>4735</v>
      </c>
      <c r="G685" s="16" t="s">
        <v>22</v>
      </c>
      <c r="H685" s="16" t="s">
        <v>22</v>
      </c>
      <c r="I685" s="16" t="s">
        <v>22</v>
      </c>
      <c r="J685" s="16" t="s">
        <v>22</v>
      </c>
      <c r="K685" s="16">
        <v>0.17</v>
      </c>
      <c r="M685" s="16" t="s">
        <v>22</v>
      </c>
      <c r="N685" s="16" t="s">
        <v>22</v>
      </c>
      <c r="O685" s="16" t="s">
        <v>22</v>
      </c>
      <c r="P685" s="16" t="s">
        <v>22</v>
      </c>
      <c r="Q685" s="16" t="s">
        <v>22</v>
      </c>
      <c r="R685" s="16" t="s">
        <v>22</v>
      </c>
      <c r="S685" s="16" t="s">
        <v>22</v>
      </c>
      <c r="U685" s="16">
        <v>15.0</v>
      </c>
      <c r="V685" s="16">
        <v>2.15</v>
      </c>
      <c r="W685" s="16">
        <v>1.67</v>
      </c>
      <c r="X685" s="16">
        <v>1.63</v>
      </c>
      <c r="Y685" s="16" t="s">
        <v>22</v>
      </c>
      <c r="Z685" s="16" t="s">
        <v>22</v>
      </c>
      <c r="AB685" s="16" t="s">
        <v>4893</v>
      </c>
      <c r="AC685" s="16" t="s">
        <v>4782</v>
      </c>
      <c r="AE685" s="16" t="s">
        <v>4735</v>
      </c>
      <c r="AF685" s="16" t="s">
        <v>22</v>
      </c>
      <c r="AG685" s="16" t="s">
        <v>22</v>
      </c>
      <c r="AH685" s="16" t="s">
        <v>22</v>
      </c>
      <c r="AI685" s="16" t="s">
        <v>22</v>
      </c>
      <c r="AJ685" s="16">
        <v>0.17</v>
      </c>
      <c r="AL685" s="16" t="s">
        <v>22</v>
      </c>
      <c r="AM685" s="16" t="s">
        <v>22</v>
      </c>
      <c r="AN685" s="16">
        <v>2.3</v>
      </c>
      <c r="AO685" s="16" t="s">
        <v>22</v>
      </c>
      <c r="AP685" s="16" t="s">
        <v>22</v>
      </c>
      <c r="AR685" s="16" t="s">
        <v>4736</v>
      </c>
      <c r="AS685" s="16" t="s">
        <v>22</v>
      </c>
      <c r="AT685" s="36" t="s">
        <v>5180</v>
      </c>
    </row>
    <row r="686">
      <c r="A686" s="16" t="s">
        <v>2459</v>
      </c>
      <c r="B686" s="147" t="str">
        <f> VLOOKUP($A686,datasets!$A:$B,2,0)</f>
        <v>Zhang et al. 2021, ISPRS Journal of Photogrammetry and Remote Sensing (6P2CL666)</v>
      </c>
      <c r="C686" s="4" t="str">
        <f t="shared" si="2"/>
        <v>6P2CL666.5.1</v>
      </c>
      <c r="D686" s="16" t="s">
        <v>4756</v>
      </c>
      <c r="E686" s="16" t="s">
        <v>4893</v>
      </c>
      <c r="F686" s="16" t="s">
        <v>4735</v>
      </c>
      <c r="G686" s="16" t="s">
        <v>22</v>
      </c>
      <c r="H686" s="16" t="s">
        <v>22</v>
      </c>
      <c r="I686" s="16" t="s">
        <v>22</v>
      </c>
      <c r="J686" s="16" t="s">
        <v>22</v>
      </c>
      <c r="K686" s="16">
        <v>0.17</v>
      </c>
      <c r="M686" s="16" t="s">
        <v>22</v>
      </c>
      <c r="N686" s="16" t="s">
        <v>22</v>
      </c>
      <c r="O686" s="16" t="s">
        <v>22</v>
      </c>
      <c r="P686" s="16" t="s">
        <v>22</v>
      </c>
      <c r="Q686" s="16" t="s">
        <v>22</v>
      </c>
      <c r="R686" s="16" t="s">
        <v>22</v>
      </c>
      <c r="S686" s="16" t="s">
        <v>22</v>
      </c>
      <c r="U686" s="16">
        <v>15.0</v>
      </c>
      <c r="V686" s="16">
        <v>2.15</v>
      </c>
      <c r="W686" s="16">
        <v>1.67</v>
      </c>
      <c r="X686" s="16">
        <v>1.63</v>
      </c>
      <c r="Y686" s="16" t="s">
        <v>22</v>
      </c>
      <c r="Z686" s="16" t="s">
        <v>22</v>
      </c>
      <c r="AB686" s="16" t="s">
        <v>4893</v>
      </c>
      <c r="AC686" s="16" t="s">
        <v>4782</v>
      </c>
      <c r="AE686" s="16" t="s">
        <v>4735</v>
      </c>
      <c r="AF686" s="16" t="s">
        <v>22</v>
      </c>
      <c r="AG686" s="16" t="s">
        <v>22</v>
      </c>
      <c r="AH686" s="16" t="s">
        <v>22</v>
      </c>
      <c r="AI686" s="16" t="s">
        <v>22</v>
      </c>
      <c r="AJ686" s="16">
        <v>0.17</v>
      </c>
      <c r="AL686" s="16" t="s">
        <v>22</v>
      </c>
      <c r="AM686" s="16" t="s">
        <v>22</v>
      </c>
      <c r="AN686" s="16">
        <v>2.04</v>
      </c>
      <c r="AO686" s="16" t="s">
        <v>22</v>
      </c>
      <c r="AP686" s="16" t="s">
        <v>22</v>
      </c>
      <c r="AR686" s="16" t="s">
        <v>4736</v>
      </c>
      <c r="AS686" s="16" t="s">
        <v>22</v>
      </c>
      <c r="AT686" s="36" t="s">
        <v>5180</v>
      </c>
    </row>
    <row r="687">
      <c r="A687" s="16" t="s">
        <v>2461</v>
      </c>
      <c r="B687" s="147" t="str">
        <f> VLOOKUP($A687,datasets!$A:$B,2,0)</f>
        <v>Zhang et al. 2021, ISPRS Journal of Photogrammetry and Remote Sensing (6P2CL666)</v>
      </c>
      <c r="C687" s="4" t="str">
        <f t="shared" si="2"/>
        <v>6P2CL666.6.1</v>
      </c>
      <c r="D687" s="16" t="s">
        <v>22</v>
      </c>
      <c r="E687" s="16" t="s">
        <v>22</v>
      </c>
      <c r="F687" s="16" t="s">
        <v>22</v>
      </c>
      <c r="G687" s="16" t="s">
        <v>22</v>
      </c>
      <c r="H687" s="16" t="s">
        <v>22</v>
      </c>
      <c r="I687" s="16" t="s">
        <v>22</v>
      </c>
      <c r="J687" s="16" t="s">
        <v>22</v>
      </c>
      <c r="K687" s="16" t="s">
        <v>22</v>
      </c>
      <c r="M687" s="16" t="s">
        <v>22</v>
      </c>
      <c r="N687" s="16" t="s">
        <v>22</v>
      </c>
      <c r="O687" s="16" t="s">
        <v>22</v>
      </c>
      <c r="P687" s="16" t="s">
        <v>22</v>
      </c>
      <c r="Q687" s="16" t="s">
        <v>22</v>
      </c>
      <c r="R687" s="16" t="s">
        <v>22</v>
      </c>
      <c r="S687" s="16" t="s">
        <v>22</v>
      </c>
      <c r="U687" s="16" t="s">
        <v>22</v>
      </c>
      <c r="V687" s="16" t="s">
        <v>22</v>
      </c>
      <c r="W687" s="16" t="s">
        <v>22</v>
      </c>
      <c r="X687" s="16" t="s">
        <v>22</v>
      </c>
      <c r="Y687" s="16" t="s">
        <v>22</v>
      </c>
      <c r="Z687" s="16" t="s">
        <v>22</v>
      </c>
      <c r="AB687" s="16" t="s">
        <v>4893</v>
      </c>
      <c r="AC687" s="16" t="s">
        <v>4782</v>
      </c>
      <c r="AE687" s="16" t="s">
        <v>4735</v>
      </c>
      <c r="AF687" s="16" t="s">
        <v>22</v>
      </c>
      <c r="AG687" s="16" t="s">
        <v>22</v>
      </c>
      <c r="AH687" s="16" t="s">
        <v>22</v>
      </c>
      <c r="AI687" s="16" t="s">
        <v>22</v>
      </c>
      <c r="AJ687" s="16" t="s">
        <v>22</v>
      </c>
      <c r="AL687" s="16" t="s">
        <v>22</v>
      </c>
      <c r="AM687" s="16" t="s">
        <v>22</v>
      </c>
      <c r="AN687" s="16">
        <v>9.18</v>
      </c>
      <c r="AO687" s="16" t="s">
        <v>22</v>
      </c>
      <c r="AP687" s="16" t="s">
        <v>22</v>
      </c>
      <c r="AR687" s="16" t="s">
        <v>4736</v>
      </c>
      <c r="AS687" s="16" t="s">
        <v>22</v>
      </c>
      <c r="AT687" s="36" t="s">
        <v>5180</v>
      </c>
    </row>
    <row r="688">
      <c r="A688" s="16" t="s">
        <v>2462</v>
      </c>
      <c r="B688" s="147" t="str">
        <f> VLOOKUP($A688,datasets!$A:$B,2,0)</f>
        <v>Zhang et al. 2021, ISPRS Journal of Photogrammetry and Remote Sensing (6P2CL666)</v>
      </c>
      <c r="C688" s="4" t="str">
        <f t="shared" si="2"/>
        <v>6P2CL666.7.1</v>
      </c>
      <c r="D688" s="16" t="s">
        <v>22</v>
      </c>
      <c r="E688" s="16" t="s">
        <v>22</v>
      </c>
      <c r="F688" s="16" t="s">
        <v>22</v>
      </c>
      <c r="G688" s="16" t="s">
        <v>22</v>
      </c>
      <c r="H688" s="16" t="s">
        <v>22</v>
      </c>
      <c r="I688" s="16" t="s">
        <v>22</v>
      </c>
      <c r="J688" s="16" t="s">
        <v>22</v>
      </c>
      <c r="K688" s="16" t="s">
        <v>22</v>
      </c>
      <c r="M688" s="16" t="s">
        <v>22</v>
      </c>
      <c r="N688" s="16" t="s">
        <v>22</v>
      </c>
      <c r="O688" s="16" t="s">
        <v>22</v>
      </c>
      <c r="P688" s="16" t="s">
        <v>22</v>
      </c>
      <c r="Q688" s="16" t="s">
        <v>22</v>
      </c>
      <c r="R688" s="16" t="s">
        <v>22</v>
      </c>
      <c r="S688" s="16" t="s">
        <v>22</v>
      </c>
      <c r="U688" s="16" t="s">
        <v>22</v>
      </c>
      <c r="V688" s="16" t="s">
        <v>22</v>
      </c>
      <c r="W688" s="16" t="s">
        <v>22</v>
      </c>
      <c r="X688" s="16" t="s">
        <v>22</v>
      </c>
      <c r="Y688" s="16" t="s">
        <v>22</v>
      </c>
      <c r="Z688" s="16" t="s">
        <v>22</v>
      </c>
      <c r="AB688" s="16" t="s">
        <v>4893</v>
      </c>
      <c r="AC688" s="16" t="s">
        <v>4782</v>
      </c>
      <c r="AE688" s="16" t="s">
        <v>4735</v>
      </c>
      <c r="AF688" s="16" t="s">
        <v>22</v>
      </c>
      <c r="AG688" s="16" t="s">
        <v>22</v>
      </c>
      <c r="AH688" s="16" t="s">
        <v>22</v>
      </c>
      <c r="AI688" s="16" t="s">
        <v>22</v>
      </c>
      <c r="AJ688" s="16" t="s">
        <v>22</v>
      </c>
      <c r="AL688" s="16" t="s">
        <v>22</v>
      </c>
      <c r="AM688" s="16" t="s">
        <v>22</v>
      </c>
      <c r="AN688" s="16">
        <v>9.18</v>
      </c>
      <c r="AO688" s="16" t="s">
        <v>22</v>
      </c>
      <c r="AP688" s="16" t="s">
        <v>22</v>
      </c>
      <c r="AR688" s="16" t="s">
        <v>4736</v>
      </c>
      <c r="AS688" s="16" t="s">
        <v>22</v>
      </c>
      <c r="AT688" s="36" t="s">
        <v>5180</v>
      </c>
    </row>
    <row r="689">
      <c r="A689" s="16" t="s">
        <v>4506</v>
      </c>
      <c r="B689" s="147" t="str">
        <f> VLOOKUP($A689,datasets!$A:$B,2,0)</f>
        <v>Zhou et al. 2018, Remote Sensing of Environment (ZZ5TKXNF)</v>
      </c>
      <c r="C689" s="4" t="str">
        <f t="shared" si="2"/>
        <v>ZZ5TKXNF.1.1</v>
      </c>
      <c r="D689" s="16" t="s">
        <v>4899</v>
      </c>
      <c r="E689" s="16" t="s">
        <v>4804</v>
      </c>
      <c r="F689" s="16" t="s">
        <v>4735</v>
      </c>
      <c r="G689" s="16" t="s">
        <v>22</v>
      </c>
      <c r="H689" s="16" t="s">
        <v>22</v>
      </c>
      <c r="I689" s="16" t="s">
        <v>22</v>
      </c>
      <c r="J689" s="16" t="s">
        <v>22</v>
      </c>
      <c r="K689" s="16" t="s">
        <v>22</v>
      </c>
      <c r="M689" s="16">
        <v>30.0</v>
      </c>
      <c r="N689" s="16">
        <v>30.0</v>
      </c>
      <c r="O689" s="16" t="s">
        <v>22</v>
      </c>
      <c r="P689" s="16" t="s">
        <v>22</v>
      </c>
      <c r="Q689" s="16" t="s">
        <v>22</v>
      </c>
      <c r="R689" s="16" t="s">
        <v>22</v>
      </c>
      <c r="S689" s="16" t="s">
        <v>22</v>
      </c>
      <c r="U689" s="16" t="s">
        <v>22</v>
      </c>
      <c r="V689" s="16" t="s">
        <v>22</v>
      </c>
      <c r="W689" s="16" t="s">
        <v>22</v>
      </c>
      <c r="X689" s="16" t="s">
        <v>22</v>
      </c>
      <c r="Y689" s="16" t="s">
        <v>22</v>
      </c>
      <c r="Z689" s="16" t="s">
        <v>22</v>
      </c>
      <c r="AB689" s="16" t="s">
        <v>4804</v>
      </c>
      <c r="AC689" s="16" t="s">
        <v>4806</v>
      </c>
      <c r="AE689" s="16" t="s">
        <v>4735</v>
      </c>
      <c r="AF689" s="16" t="s">
        <v>22</v>
      </c>
      <c r="AG689" s="16" t="s">
        <v>22</v>
      </c>
      <c r="AH689" s="16" t="s">
        <v>22</v>
      </c>
      <c r="AI689" s="16" t="s">
        <v>22</v>
      </c>
      <c r="AJ689" s="16" t="s">
        <v>22</v>
      </c>
      <c r="AL689" s="16" t="s">
        <v>22</v>
      </c>
      <c r="AM689" s="16" t="s">
        <v>22</v>
      </c>
      <c r="AN689" s="16">
        <v>14.43</v>
      </c>
      <c r="AO689" s="16" t="s">
        <v>22</v>
      </c>
      <c r="AP689" s="16" t="s">
        <v>22</v>
      </c>
      <c r="AR689" s="16" t="s">
        <v>4778</v>
      </c>
      <c r="AS689" s="5" t="s">
        <v>5181</v>
      </c>
      <c r="AT689" s="16" t="s">
        <v>5182</v>
      </c>
    </row>
    <row r="690">
      <c r="A690" s="16" t="s">
        <v>4508</v>
      </c>
      <c r="B690" s="147" t="str">
        <f> VLOOKUP($A690,datasets!$A:$B,2,0)</f>
        <v>Zhou et al. 2018, Remote Sensing of Environment (ZZ5TKXNF)</v>
      </c>
      <c r="C690" s="4" t="str">
        <f t="shared" si="2"/>
        <v>ZZ5TKXNF.2.1</v>
      </c>
      <c r="D690" s="16" t="s">
        <v>4899</v>
      </c>
      <c r="E690" s="16" t="s">
        <v>4804</v>
      </c>
      <c r="F690" s="16" t="s">
        <v>4735</v>
      </c>
      <c r="G690" s="16" t="s">
        <v>22</v>
      </c>
      <c r="H690" s="16" t="s">
        <v>22</v>
      </c>
      <c r="I690" s="16" t="s">
        <v>22</v>
      </c>
      <c r="J690" s="16" t="s">
        <v>22</v>
      </c>
      <c r="K690" s="16" t="s">
        <v>22</v>
      </c>
      <c r="M690" s="16">
        <v>25.0</v>
      </c>
      <c r="N690" s="16">
        <v>25.0</v>
      </c>
      <c r="O690" s="16" t="s">
        <v>22</v>
      </c>
      <c r="P690" s="16" t="s">
        <v>22</v>
      </c>
      <c r="Q690" s="16" t="s">
        <v>22</v>
      </c>
      <c r="R690" s="16" t="s">
        <v>22</v>
      </c>
      <c r="S690" s="16" t="s">
        <v>22</v>
      </c>
      <c r="U690" s="16" t="s">
        <v>22</v>
      </c>
      <c r="V690" s="16" t="s">
        <v>22</v>
      </c>
      <c r="W690" s="16" t="s">
        <v>22</v>
      </c>
      <c r="X690" s="16" t="s">
        <v>22</v>
      </c>
      <c r="Y690" s="16" t="s">
        <v>22</v>
      </c>
      <c r="Z690" s="16" t="s">
        <v>22</v>
      </c>
      <c r="AB690" s="16" t="s">
        <v>4804</v>
      </c>
      <c r="AC690" s="16" t="s">
        <v>4806</v>
      </c>
      <c r="AE690" s="16" t="s">
        <v>4735</v>
      </c>
      <c r="AF690" s="16" t="s">
        <v>22</v>
      </c>
      <c r="AG690" s="16" t="s">
        <v>22</v>
      </c>
      <c r="AH690" s="16" t="s">
        <v>22</v>
      </c>
      <c r="AI690" s="16" t="s">
        <v>22</v>
      </c>
      <c r="AJ690" s="16" t="s">
        <v>22</v>
      </c>
      <c r="AL690" s="16" t="s">
        <v>22</v>
      </c>
      <c r="AM690" s="16" t="s">
        <v>22</v>
      </c>
      <c r="AN690" s="16">
        <v>17.04</v>
      </c>
      <c r="AO690" s="16" t="s">
        <v>22</v>
      </c>
      <c r="AP690" s="16" t="s">
        <v>22</v>
      </c>
      <c r="AR690" s="16" t="s">
        <v>4778</v>
      </c>
      <c r="AS690" s="5" t="s">
        <v>5181</v>
      </c>
      <c r="AT690" s="16" t="s">
        <v>5182</v>
      </c>
    </row>
    <row r="691">
      <c r="A691" s="16" t="s">
        <v>4509</v>
      </c>
      <c r="B691" s="147" t="str">
        <f> VLOOKUP($A691,datasets!$A:$B,2,0)</f>
        <v>Zhou et al. 2018, Remote Sensing of Environment (ZZ5TKXNF)</v>
      </c>
      <c r="C691" s="4" t="str">
        <f t="shared" si="2"/>
        <v>ZZ5TKXNF.3.1</v>
      </c>
      <c r="D691" s="16" t="s">
        <v>4899</v>
      </c>
      <c r="E691" s="16" t="s">
        <v>4804</v>
      </c>
      <c r="F691" s="16" t="s">
        <v>4735</v>
      </c>
      <c r="G691" s="16" t="s">
        <v>22</v>
      </c>
      <c r="H691" s="16" t="s">
        <v>22</v>
      </c>
      <c r="I691" s="16" t="s">
        <v>22</v>
      </c>
      <c r="J691" s="16" t="s">
        <v>22</v>
      </c>
      <c r="K691" s="16" t="s">
        <v>22</v>
      </c>
      <c r="M691" s="16">
        <v>33.0</v>
      </c>
      <c r="N691" s="16">
        <v>33.0</v>
      </c>
      <c r="O691" s="16" t="s">
        <v>22</v>
      </c>
      <c r="P691" s="16" t="s">
        <v>22</v>
      </c>
      <c r="Q691" s="16" t="s">
        <v>22</v>
      </c>
      <c r="R691" s="16" t="s">
        <v>22</v>
      </c>
      <c r="S691" s="16" t="s">
        <v>22</v>
      </c>
      <c r="U691" s="16" t="s">
        <v>22</v>
      </c>
      <c r="V691" s="16" t="s">
        <v>22</v>
      </c>
      <c r="W691" s="16" t="s">
        <v>22</v>
      </c>
      <c r="X691" s="16" t="s">
        <v>22</v>
      </c>
      <c r="Y691" s="16" t="s">
        <v>22</v>
      </c>
      <c r="Z691" s="16" t="s">
        <v>22</v>
      </c>
      <c r="AB691" s="16" t="s">
        <v>4804</v>
      </c>
      <c r="AC691" s="16" t="s">
        <v>4806</v>
      </c>
      <c r="AE691" s="16" t="s">
        <v>4735</v>
      </c>
      <c r="AF691" s="16" t="s">
        <v>22</v>
      </c>
      <c r="AG691" s="16" t="s">
        <v>22</v>
      </c>
      <c r="AH691" s="16" t="s">
        <v>22</v>
      </c>
      <c r="AI691" s="16" t="s">
        <v>22</v>
      </c>
      <c r="AJ691" s="16" t="s">
        <v>22</v>
      </c>
      <c r="AL691" s="16" t="s">
        <v>22</v>
      </c>
      <c r="AM691" s="16" t="s">
        <v>22</v>
      </c>
      <c r="AN691" s="16">
        <v>11.68</v>
      </c>
      <c r="AO691" s="16" t="s">
        <v>22</v>
      </c>
      <c r="AP691" s="16" t="s">
        <v>22</v>
      </c>
      <c r="AR691" s="16" t="s">
        <v>4778</v>
      </c>
      <c r="AS691" s="5" t="s">
        <v>5181</v>
      </c>
      <c r="AT691" s="16" t="s">
        <v>5182</v>
      </c>
    </row>
    <row r="692">
      <c r="A692" s="16" t="s">
        <v>4510</v>
      </c>
      <c r="B692" s="147" t="str">
        <f> VLOOKUP($A692,datasets!$A:$B,2,0)</f>
        <v>Zhou et al. 2018, Remote Sensing of Environment (ZZ5TKXNF)</v>
      </c>
      <c r="C692" s="4" t="str">
        <f t="shared" si="2"/>
        <v>ZZ5TKXNF.4.1</v>
      </c>
      <c r="D692" s="16" t="s">
        <v>4899</v>
      </c>
      <c r="E692" s="16" t="s">
        <v>4804</v>
      </c>
      <c r="F692" s="16" t="s">
        <v>4735</v>
      </c>
      <c r="G692" s="16" t="s">
        <v>22</v>
      </c>
      <c r="H692" s="16" t="s">
        <v>22</v>
      </c>
      <c r="I692" s="16" t="s">
        <v>22</v>
      </c>
      <c r="J692" s="16" t="s">
        <v>22</v>
      </c>
      <c r="K692" s="16" t="s">
        <v>22</v>
      </c>
      <c r="M692" s="16">
        <v>31.0</v>
      </c>
      <c r="N692" s="16">
        <v>31.0</v>
      </c>
      <c r="O692" s="16" t="s">
        <v>22</v>
      </c>
      <c r="P692" s="16" t="s">
        <v>22</v>
      </c>
      <c r="Q692" s="16" t="s">
        <v>22</v>
      </c>
      <c r="R692" s="16" t="s">
        <v>22</v>
      </c>
      <c r="S692" s="16" t="s">
        <v>22</v>
      </c>
      <c r="U692" s="16" t="s">
        <v>22</v>
      </c>
      <c r="V692" s="16" t="s">
        <v>22</v>
      </c>
      <c r="W692" s="16" t="s">
        <v>22</v>
      </c>
      <c r="X692" s="16" t="s">
        <v>22</v>
      </c>
      <c r="Y692" s="16" t="s">
        <v>22</v>
      </c>
      <c r="Z692" s="16" t="s">
        <v>22</v>
      </c>
      <c r="AB692" s="16" t="s">
        <v>4804</v>
      </c>
      <c r="AC692" s="16" t="s">
        <v>4806</v>
      </c>
      <c r="AE692" s="16" t="s">
        <v>4735</v>
      </c>
      <c r="AF692" s="16" t="s">
        <v>22</v>
      </c>
      <c r="AG692" s="16" t="s">
        <v>22</v>
      </c>
      <c r="AH692" s="16" t="s">
        <v>22</v>
      </c>
      <c r="AI692" s="16" t="s">
        <v>22</v>
      </c>
      <c r="AJ692" s="16" t="s">
        <v>22</v>
      </c>
      <c r="AL692" s="16" t="s">
        <v>22</v>
      </c>
      <c r="AM692" s="16" t="s">
        <v>22</v>
      </c>
      <c r="AN692" s="16">
        <v>14.4</v>
      </c>
      <c r="AO692" s="16" t="s">
        <v>22</v>
      </c>
      <c r="AP692" s="16" t="s">
        <v>22</v>
      </c>
      <c r="AR692" s="16" t="s">
        <v>4778</v>
      </c>
      <c r="AS692" s="5" t="s">
        <v>5181</v>
      </c>
      <c r="AT692" s="16" t="s">
        <v>5182</v>
      </c>
    </row>
    <row r="693">
      <c r="A693" s="16" t="s">
        <v>4511</v>
      </c>
      <c r="B693" s="147" t="str">
        <f> VLOOKUP($A693,datasets!$A:$B,2,0)</f>
        <v>Zhou et al. 2018, Remote Sensing of Environment (ZZ5TKXNF)</v>
      </c>
      <c r="C693" s="4" t="str">
        <f t="shared" si="2"/>
        <v>ZZ5TKXNF.5.1</v>
      </c>
      <c r="D693" s="16" t="s">
        <v>4899</v>
      </c>
      <c r="E693" s="16" t="s">
        <v>4804</v>
      </c>
      <c r="F693" s="16" t="s">
        <v>4735</v>
      </c>
      <c r="G693" s="16" t="s">
        <v>22</v>
      </c>
      <c r="H693" s="16" t="s">
        <v>22</v>
      </c>
      <c r="I693" s="16" t="s">
        <v>22</v>
      </c>
      <c r="J693" s="16" t="s">
        <v>22</v>
      </c>
      <c r="K693" s="16" t="s">
        <v>22</v>
      </c>
      <c r="M693" s="16">
        <v>36.0</v>
      </c>
      <c r="N693" s="16">
        <v>36.0</v>
      </c>
      <c r="O693" s="16" t="s">
        <v>22</v>
      </c>
      <c r="P693" s="16" t="s">
        <v>22</v>
      </c>
      <c r="Q693" s="16" t="s">
        <v>22</v>
      </c>
      <c r="R693" s="16" t="s">
        <v>22</v>
      </c>
      <c r="S693" s="16" t="s">
        <v>22</v>
      </c>
      <c r="U693" s="16" t="s">
        <v>22</v>
      </c>
      <c r="V693" s="16" t="s">
        <v>22</v>
      </c>
      <c r="W693" s="16" t="s">
        <v>22</v>
      </c>
      <c r="X693" s="16" t="s">
        <v>22</v>
      </c>
      <c r="Y693" s="16" t="s">
        <v>22</v>
      </c>
      <c r="Z693" s="16" t="s">
        <v>22</v>
      </c>
      <c r="AB693" s="16" t="s">
        <v>4804</v>
      </c>
      <c r="AC693" s="16" t="s">
        <v>4806</v>
      </c>
      <c r="AE693" s="16" t="s">
        <v>4735</v>
      </c>
      <c r="AF693" s="16" t="s">
        <v>22</v>
      </c>
      <c r="AG693" s="16" t="s">
        <v>22</v>
      </c>
      <c r="AH693" s="16" t="s">
        <v>22</v>
      </c>
      <c r="AI693" s="16" t="s">
        <v>22</v>
      </c>
      <c r="AJ693" s="16" t="s">
        <v>22</v>
      </c>
      <c r="AL693" s="16" t="s">
        <v>22</v>
      </c>
      <c r="AM693" s="16" t="s">
        <v>22</v>
      </c>
      <c r="AN693" s="16">
        <v>12.55</v>
      </c>
      <c r="AO693" s="16" t="s">
        <v>22</v>
      </c>
      <c r="AP693" s="16" t="s">
        <v>22</v>
      </c>
      <c r="AR693" s="16" t="s">
        <v>4778</v>
      </c>
      <c r="AS693" s="5" t="s">
        <v>5181</v>
      </c>
      <c r="AT693" s="16" t="s">
        <v>5182</v>
      </c>
    </row>
    <row r="694">
      <c r="A694" s="16" t="s">
        <v>4512</v>
      </c>
      <c r="B694" s="147" t="str">
        <f> VLOOKUP($A694,datasets!$A:$B,2,0)</f>
        <v>Zhou et al. 2018, Remote Sensing of Environment (ZZ5TKXNF)</v>
      </c>
      <c r="C694" s="4" t="str">
        <f t="shared" si="2"/>
        <v>ZZ5TKXNF.6.1</v>
      </c>
      <c r="D694" s="16" t="s">
        <v>4899</v>
      </c>
      <c r="E694" s="16" t="s">
        <v>4804</v>
      </c>
      <c r="F694" s="16" t="s">
        <v>4735</v>
      </c>
      <c r="G694" s="16" t="s">
        <v>22</v>
      </c>
      <c r="H694" s="16" t="s">
        <v>22</v>
      </c>
      <c r="I694" s="16" t="s">
        <v>22</v>
      </c>
      <c r="J694" s="16" t="s">
        <v>22</v>
      </c>
      <c r="K694" s="16" t="s">
        <v>22</v>
      </c>
      <c r="M694" s="16">
        <v>24.0</v>
      </c>
      <c r="N694" s="16">
        <v>24.0</v>
      </c>
      <c r="O694" s="16" t="s">
        <v>22</v>
      </c>
      <c r="P694" s="16" t="s">
        <v>22</v>
      </c>
      <c r="Q694" s="16" t="s">
        <v>22</v>
      </c>
      <c r="R694" s="16" t="s">
        <v>22</v>
      </c>
      <c r="S694" s="16" t="s">
        <v>22</v>
      </c>
      <c r="U694" s="16" t="s">
        <v>22</v>
      </c>
      <c r="V694" s="16" t="s">
        <v>22</v>
      </c>
      <c r="W694" s="16" t="s">
        <v>22</v>
      </c>
      <c r="X694" s="16" t="s">
        <v>22</v>
      </c>
      <c r="Y694" s="16" t="s">
        <v>22</v>
      </c>
      <c r="Z694" s="16" t="s">
        <v>22</v>
      </c>
      <c r="AB694" s="16" t="s">
        <v>4804</v>
      </c>
      <c r="AC694" s="16" t="s">
        <v>4806</v>
      </c>
      <c r="AE694" s="16" t="s">
        <v>4735</v>
      </c>
      <c r="AF694" s="16" t="s">
        <v>22</v>
      </c>
      <c r="AG694" s="16" t="s">
        <v>22</v>
      </c>
      <c r="AH694" s="16" t="s">
        <v>22</v>
      </c>
      <c r="AI694" s="16" t="s">
        <v>22</v>
      </c>
      <c r="AJ694" s="16" t="s">
        <v>22</v>
      </c>
      <c r="AL694" s="16" t="s">
        <v>22</v>
      </c>
      <c r="AM694" s="16" t="s">
        <v>22</v>
      </c>
      <c r="AN694" s="16">
        <v>8.57</v>
      </c>
      <c r="AO694" s="16" t="s">
        <v>22</v>
      </c>
      <c r="AP694" s="16" t="s">
        <v>22</v>
      </c>
      <c r="AR694" s="16" t="s">
        <v>4778</v>
      </c>
      <c r="AS694" s="5" t="s">
        <v>5181</v>
      </c>
      <c r="AT694" s="16" t="s">
        <v>5182</v>
      </c>
    </row>
    <row r="695">
      <c r="A695" s="16" t="s">
        <v>4513</v>
      </c>
      <c r="B695" s="147" t="str">
        <f> VLOOKUP($A695,datasets!$A:$B,2,0)</f>
        <v>Zhou et al. 2018, Remote Sensing of Environment (ZZ5TKXNF)</v>
      </c>
      <c r="C695" s="4" t="str">
        <f t="shared" si="2"/>
        <v>ZZ5TKXNF.7.1</v>
      </c>
      <c r="D695" s="16" t="s">
        <v>4899</v>
      </c>
      <c r="E695" s="16" t="s">
        <v>4804</v>
      </c>
      <c r="F695" s="16" t="s">
        <v>4735</v>
      </c>
      <c r="G695" s="16" t="s">
        <v>22</v>
      </c>
      <c r="H695" s="16" t="s">
        <v>22</v>
      </c>
      <c r="I695" s="16" t="s">
        <v>22</v>
      </c>
      <c r="J695" s="16" t="s">
        <v>22</v>
      </c>
      <c r="K695" s="16" t="s">
        <v>22</v>
      </c>
      <c r="M695" s="16">
        <v>20.0</v>
      </c>
      <c r="N695" s="16">
        <v>20.0</v>
      </c>
      <c r="O695" s="16" t="s">
        <v>22</v>
      </c>
      <c r="P695" s="16" t="s">
        <v>22</v>
      </c>
      <c r="Q695" s="16" t="s">
        <v>22</v>
      </c>
      <c r="R695" s="16" t="s">
        <v>22</v>
      </c>
      <c r="S695" s="16" t="s">
        <v>22</v>
      </c>
      <c r="U695" s="16" t="s">
        <v>22</v>
      </c>
      <c r="V695" s="16" t="s">
        <v>22</v>
      </c>
      <c r="W695" s="16" t="s">
        <v>22</v>
      </c>
      <c r="X695" s="16" t="s">
        <v>22</v>
      </c>
      <c r="Y695" s="16" t="s">
        <v>22</v>
      </c>
      <c r="Z695" s="16" t="s">
        <v>22</v>
      </c>
      <c r="AB695" s="16" t="s">
        <v>4804</v>
      </c>
      <c r="AC695" s="16" t="s">
        <v>4806</v>
      </c>
      <c r="AE695" s="16" t="s">
        <v>4735</v>
      </c>
      <c r="AF695" s="16" t="s">
        <v>22</v>
      </c>
      <c r="AG695" s="16" t="s">
        <v>22</v>
      </c>
      <c r="AH695" s="16" t="s">
        <v>22</v>
      </c>
      <c r="AI695" s="16" t="s">
        <v>22</v>
      </c>
      <c r="AJ695" s="16" t="s">
        <v>22</v>
      </c>
      <c r="AL695" s="16" t="s">
        <v>22</v>
      </c>
      <c r="AM695" s="16" t="s">
        <v>22</v>
      </c>
      <c r="AN695" s="16">
        <v>21.29</v>
      </c>
      <c r="AO695" s="16" t="s">
        <v>22</v>
      </c>
      <c r="AP695" s="16" t="s">
        <v>22</v>
      </c>
      <c r="AR695" s="16" t="s">
        <v>4778</v>
      </c>
      <c r="AS695" s="5" t="s">
        <v>5181</v>
      </c>
      <c r="AT695" s="16" t="s">
        <v>5182</v>
      </c>
    </row>
    <row r="696">
      <c r="A696" s="16" t="s">
        <v>4514</v>
      </c>
      <c r="B696" s="147" t="str">
        <f> VLOOKUP($A696,datasets!$A:$B,2,0)</f>
        <v>Zhou et al. 2018, Remote Sensing of Environment (ZZ5TKXNF)</v>
      </c>
      <c r="C696" s="4" t="str">
        <f t="shared" si="2"/>
        <v>ZZ5TKXNF.8.1</v>
      </c>
      <c r="D696" s="16" t="s">
        <v>4899</v>
      </c>
      <c r="E696" s="16" t="s">
        <v>4804</v>
      </c>
      <c r="F696" s="16" t="s">
        <v>4735</v>
      </c>
      <c r="G696" s="16" t="s">
        <v>22</v>
      </c>
      <c r="H696" s="16" t="s">
        <v>22</v>
      </c>
      <c r="I696" s="16" t="s">
        <v>22</v>
      </c>
      <c r="J696" s="16" t="s">
        <v>22</v>
      </c>
      <c r="K696" s="16" t="s">
        <v>22</v>
      </c>
      <c r="M696" s="16">
        <v>50.0</v>
      </c>
      <c r="N696" s="16">
        <v>50.0</v>
      </c>
      <c r="O696" s="16" t="s">
        <v>22</v>
      </c>
      <c r="P696" s="16" t="s">
        <v>22</v>
      </c>
      <c r="Q696" s="16" t="s">
        <v>22</v>
      </c>
      <c r="R696" s="16" t="s">
        <v>22</v>
      </c>
      <c r="S696" s="16" t="s">
        <v>22</v>
      </c>
      <c r="U696" s="16" t="s">
        <v>22</v>
      </c>
      <c r="V696" s="16" t="s">
        <v>22</v>
      </c>
      <c r="W696" s="16" t="s">
        <v>22</v>
      </c>
      <c r="X696" s="16" t="s">
        <v>22</v>
      </c>
      <c r="Y696" s="16" t="s">
        <v>22</v>
      </c>
      <c r="Z696" s="16" t="s">
        <v>22</v>
      </c>
      <c r="AB696" s="16" t="s">
        <v>4804</v>
      </c>
      <c r="AC696" s="16" t="s">
        <v>4806</v>
      </c>
      <c r="AE696" s="16" t="s">
        <v>4735</v>
      </c>
      <c r="AF696" s="16" t="s">
        <v>22</v>
      </c>
      <c r="AG696" s="16" t="s">
        <v>22</v>
      </c>
      <c r="AH696" s="16" t="s">
        <v>22</v>
      </c>
      <c r="AI696" s="16" t="s">
        <v>22</v>
      </c>
      <c r="AJ696" s="16" t="s">
        <v>22</v>
      </c>
      <c r="AL696" s="16" t="s">
        <v>22</v>
      </c>
      <c r="AM696" s="16" t="s">
        <v>22</v>
      </c>
      <c r="AN696" s="16">
        <v>17.99</v>
      </c>
      <c r="AO696" s="16" t="s">
        <v>22</v>
      </c>
      <c r="AP696" s="16" t="s">
        <v>22</v>
      </c>
      <c r="AR696" s="16" t="s">
        <v>4778</v>
      </c>
      <c r="AS696" s="5" t="s">
        <v>5181</v>
      </c>
      <c r="AT696" s="16" t="s">
        <v>5182</v>
      </c>
    </row>
    <row r="697">
      <c r="A697" s="16" t="s">
        <v>4515</v>
      </c>
      <c r="B697" s="147" t="str">
        <f> VLOOKUP($A697,datasets!$A:$B,2,0)</f>
        <v>Zhou et al. 2018, Remote Sensing of Environment (ZZ5TKXNF)</v>
      </c>
      <c r="C697" s="4" t="str">
        <f t="shared" si="2"/>
        <v>ZZ5TKXNF.9.1</v>
      </c>
      <c r="D697" s="16" t="s">
        <v>4899</v>
      </c>
      <c r="E697" s="16" t="s">
        <v>4804</v>
      </c>
      <c r="F697" s="16" t="s">
        <v>4735</v>
      </c>
      <c r="G697" s="16" t="s">
        <v>22</v>
      </c>
      <c r="H697" s="16" t="s">
        <v>22</v>
      </c>
      <c r="I697" s="16" t="s">
        <v>22</v>
      </c>
      <c r="J697" s="16" t="s">
        <v>22</v>
      </c>
      <c r="K697" s="16" t="s">
        <v>22</v>
      </c>
      <c r="M697" s="16">
        <v>39.0</v>
      </c>
      <c r="N697" s="16">
        <v>39.0</v>
      </c>
      <c r="O697" s="16" t="s">
        <v>22</v>
      </c>
      <c r="P697" s="16" t="s">
        <v>22</v>
      </c>
      <c r="Q697" s="16" t="s">
        <v>22</v>
      </c>
      <c r="R697" s="16" t="s">
        <v>22</v>
      </c>
      <c r="S697" s="16" t="s">
        <v>22</v>
      </c>
      <c r="U697" s="16" t="s">
        <v>22</v>
      </c>
      <c r="V697" s="16" t="s">
        <v>22</v>
      </c>
      <c r="W697" s="16" t="s">
        <v>22</v>
      </c>
      <c r="X697" s="16" t="s">
        <v>22</v>
      </c>
      <c r="Y697" s="16" t="s">
        <v>22</v>
      </c>
      <c r="Z697" s="16" t="s">
        <v>22</v>
      </c>
      <c r="AB697" s="16" t="s">
        <v>4804</v>
      </c>
      <c r="AC697" s="16" t="s">
        <v>4806</v>
      </c>
      <c r="AE697" s="16" t="s">
        <v>4735</v>
      </c>
      <c r="AF697" s="16" t="s">
        <v>22</v>
      </c>
      <c r="AG697" s="16" t="s">
        <v>22</v>
      </c>
      <c r="AH697" s="16" t="s">
        <v>22</v>
      </c>
      <c r="AI697" s="16" t="s">
        <v>22</v>
      </c>
      <c r="AJ697" s="16" t="s">
        <v>22</v>
      </c>
      <c r="AL697" s="16" t="s">
        <v>22</v>
      </c>
      <c r="AM697" s="16" t="s">
        <v>22</v>
      </c>
      <c r="AN697" s="16">
        <v>14.28</v>
      </c>
      <c r="AO697" s="16" t="s">
        <v>22</v>
      </c>
      <c r="AP697" s="16" t="s">
        <v>22</v>
      </c>
      <c r="AR697" s="16" t="s">
        <v>4778</v>
      </c>
      <c r="AS697" s="5" t="s">
        <v>5181</v>
      </c>
      <c r="AT697" s="16" t="s">
        <v>5182</v>
      </c>
    </row>
    <row r="698">
      <c r="A698" s="16" t="s">
        <v>4516</v>
      </c>
      <c r="B698" s="147" t="str">
        <f> VLOOKUP($A698,datasets!$A:$B,2,0)</f>
        <v>Zhou et al. 2018, Remote Sensing of Environment (ZZ5TKXNF)</v>
      </c>
      <c r="C698" s="4" t="str">
        <f t="shared" si="2"/>
        <v>ZZ5TKXNF.10.1</v>
      </c>
      <c r="D698" s="16" t="s">
        <v>4899</v>
      </c>
      <c r="E698" s="16" t="s">
        <v>4804</v>
      </c>
      <c r="F698" s="16" t="s">
        <v>4735</v>
      </c>
      <c r="G698" s="16" t="s">
        <v>22</v>
      </c>
      <c r="H698" s="16" t="s">
        <v>22</v>
      </c>
      <c r="I698" s="16" t="s">
        <v>22</v>
      </c>
      <c r="J698" s="16" t="s">
        <v>22</v>
      </c>
      <c r="K698" s="16" t="s">
        <v>22</v>
      </c>
      <c r="M698" s="16">
        <v>53.0</v>
      </c>
      <c r="N698" s="16">
        <v>53.0</v>
      </c>
      <c r="O698" s="16" t="s">
        <v>22</v>
      </c>
      <c r="P698" s="16" t="s">
        <v>22</v>
      </c>
      <c r="Q698" s="16" t="s">
        <v>22</v>
      </c>
      <c r="R698" s="16" t="s">
        <v>22</v>
      </c>
      <c r="S698" s="16" t="s">
        <v>22</v>
      </c>
      <c r="U698" s="16" t="s">
        <v>22</v>
      </c>
      <c r="V698" s="16" t="s">
        <v>22</v>
      </c>
      <c r="W698" s="16" t="s">
        <v>22</v>
      </c>
      <c r="X698" s="16" t="s">
        <v>22</v>
      </c>
      <c r="Y698" s="16" t="s">
        <v>22</v>
      </c>
      <c r="Z698" s="16" t="s">
        <v>22</v>
      </c>
      <c r="AB698" s="16" t="s">
        <v>4804</v>
      </c>
      <c r="AC698" s="16" t="s">
        <v>4806</v>
      </c>
      <c r="AE698" s="16" t="s">
        <v>4735</v>
      </c>
      <c r="AF698" s="16" t="s">
        <v>22</v>
      </c>
      <c r="AG698" s="16" t="s">
        <v>22</v>
      </c>
      <c r="AH698" s="16" t="s">
        <v>22</v>
      </c>
      <c r="AI698" s="16" t="s">
        <v>22</v>
      </c>
      <c r="AJ698" s="16" t="s">
        <v>22</v>
      </c>
      <c r="AL698" s="16" t="s">
        <v>22</v>
      </c>
      <c r="AM698" s="16" t="s">
        <v>22</v>
      </c>
      <c r="AN698" s="16">
        <v>9.48</v>
      </c>
      <c r="AO698" s="16" t="s">
        <v>22</v>
      </c>
      <c r="AP698" s="16" t="s">
        <v>22</v>
      </c>
      <c r="AR698" s="16" t="s">
        <v>4778</v>
      </c>
      <c r="AS698" s="5" t="s">
        <v>5181</v>
      </c>
      <c r="AT698" s="16" t="s">
        <v>5182</v>
      </c>
    </row>
    <row r="699">
      <c r="A699" s="16" t="s">
        <v>4517</v>
      </c>
      <c r="B699" s="147" t="str">
        <f> VLOOKUP($A699,datasets!$A:$B,2,0)</f>
        <v>Zhou et al. 2018, Remote Sensing of Environment (ZZ5TKXNF)</v>
      </c>
      <c r="C699" s="4" t="str">
        <f t="shared" si="2"/>
        <v>ZZ5TKXNF.11.1</v>
      </c>
      <c r="D699" s="16" t="s">
        <v>4899</v>
      </c>
      <c r="E699" s="16" t="s">
        <v>4804</v>
      </c>
      <c r="F699" s="16" t="s">
        <v>4735</v>
      </c>
      <c r="G699" s="16" t="s">
        <v>22</v>
      </c>
      <c r="H699" s="16" t="s">
        <v>22</v>
      </c>
      <c r="I699" s="16" t="s">
        <v>22</v>
      </c>
      <c r="J699" s="16" t="s">
        <v>22</v>
      </c>
      <c r="K699" s="16" t="s">
        <v>22</v>
      </c>
      <c r="M699" s="16">
        <v>36.0</v>
      </c>
      <c r="N699" s="16">
        <v>36.0</v>
      </c>
      <c r="O699" s="16" t="s">
        <v>22</v>
      </c>
      <c r="P699" s="16" t="s">
        <v>22</v>
      </c>
      <c r="Q699" s="16" t="s">
        <v>22</v>
      </c>
      <c r="R699" s="16" t="s">
        <v>22</v>
      </c>
      <c r="S699" s="16" t="s">
        <v>22</v>
      </c>
      <c r="U699" s="16" t="s">
        <v>22</v>
      </c>
      <c r="V699" s="16" t="s">
        <v>22</v>
      </c>
      <c r="W699" s="16" t="s">
        <v>22</v>
      </c>
      <c r="X699" s="16" t="s">
        <v>22</v>
      </c>
      <c r="Y699" s="16" t="s">
        <v>22</v>
      </c>
      <c r="Z699" s="16" t="s">
        <v>22</v>
      </c>
      <c r="AB699" s="16" t="s">
        <v>4804</v>
      </c>
      <c r="AC699" s="16" t="s">
        <v>4806</v>
      </c>
      <c r="AE699" s="16" t="s">
        <v>4735</v>
      </c>
      <c r="AF699" s="16" t="s">
        <v>22</v>
      </c>
      <c r="AG699" s="16" t="s">
        <v>22</v>
      </c>
      <c r="AH699" s="16" t="s">
        <v>22</v>
      </c>
      <c r="AI699" s="16" t="s">
        <v>22</v>
      </c>
      <c r="AJ699" s="16" t="s">
        <v>22</v>
      </c>
      <c r="AL699" s="16" t="s">
        <v>22</v>
      </c>
      <c r="AM699" s="16" t="s">
        <v>22</v>
      </c>
      <c r="AN699" s="16">
        <v>8.56</v>
      </c>
      <c r="AO699" s="16" t="s">
        <v>22</v>
      </c>
      <c r="AP699" s="16" t="s">
        <v>22</v>
      </c>
      <c r="AR699" s="16" t="s">
        <v>4778</v>
      </c>
      <c r="AS699" s="5" t="s">
        <v>5181</v>
      </c>
      <c r="AT699" s="16" t="s">
        <v>5182</v>
      </c>
    </row>
    <row r="700">
      <c r="A700" s="16" t="s">
        <v>4518</v>
      </c>
      <c r="B700" s="147" t="str">
        <f> VLOOKUP($A700,datasets!$A:$B,2,0)</f>
        <v>Zhou et al. 2018, Remote Sensing of Environment (ZZ5TKXNF)</v>
      </c>
      <c r="C700" s="4" t="str">
        <f t="shared" si="2"/>
        <v>ZZ5TKXNF.12.1</v>
      </c>
      <c r="D700" s="16" t="s">
        <v>4899</v>
      </c>
      <c r="E700" s="16" t="s">
        <v>4804</v>
      </c>
      <c r="F700" s="16" t="s">
        <v>4735</v>
      </c>
      <c r="G700" s="16" t="s">
        <v>22</v>
      </c>
      <c r="H700" s="16" t="s">
        <v>22</v>
      </c>
      <c r="I700" s="16" t="s">
        <v>22</v>
      </c>
      <c r="J700" s="16" t="s">
        <v>22</v>
      </c>
      <c r="K700" s="16" t="s">
        <v>22</v>
      </c>
      <c r="M700" s="16">
        <v>23.0</v>
      </c>
      <c r="N700" s="16">
        <v>23.0</v>
      </c>
      <c r="O700" s="16" t="s">
        <v>22</v>
      </c>
      <c r="P700" s="16" t="s">
        <v>22</v>
      </c>
      <c r="Q700" s="16" t="s">
        <v>22</v>
      </c>
      <c r="R700" s="16" t="s">
        <v>22</v>
      </c>
      <c r="S700" s="16" t="s">
        <v>22</v>
      </c>
      <c r="U700" s="16" t="s">
        <v>22</v>
      </c>
      <c r="V700" s="16" t="s">
        <v>22</v>
      </c>
      <c r="W700" s="16" t="s">
        <v>22</v>
      </c>
      <c r="X700" s="16" t="s">
        <v>22</v>
      </c>
      <c r="Y700" s="16" t="s">
        <v>22</v>
      </c>
      <c r="Z700" s="16" t="s">
        <v>22</v>
      </c>
      <c r="AB700" s="16" t="s">
        <v>4804</v>
      </c>
      <c r="AC700" s="16" t="s">
        <v>4806</v>
      </c>
      <c r="AE700" s="16" t="s">
        <v>4735</v>
      </c>
      <c r="AF700" s="16" t="s">
        <v>22</v>
      </c>
      <c r="AG700" s="16" t="s">
        <v>22</v>
      </c>
      <c r="AH700" s="16" t="s">
        <v>22</v>
      </c>
      <c r="AI700" s="16" t="s">
        <v>22</v>
      </c>
      <c r="AJ700" s="16" t="s">
        <v>22</v>
      </c>
      <c r="AL700" s="16" t="s">
        <v>22</v>
      </c>
      <c r="AM700" s="16" t="s">
        <v>22</v>
      </c>
      <c r="AN700" s="16">
        <v>9.87</v>
      </c>
      <c r="AO700" s="16" t="s">
        <v>22</v>
      </c>
      <c r="AP700" s="16" t="s">
        <v>22</v>
      </c>
      <c r="AR700" s="16" t="s">
        <v>4778</v>
      </c>
      <c r="AS700" s="5" t="s">
        <v>5181</v>
      </c>
      <c r="AT700" s="16" t="s">
        <v>5182</v>
      </c>
    </row>
    <row r="701">
      <c r="A701" s="20" t="s">
        <v>4519</v>
      </c>
      <c r="B701" s="147" t="str">
        <f> VLOOKUP($A701,datasets!$A:$B,2,0)</f>
        <v>Zhou et al. 2019, Journal of Glaciology (4NGVH92Z)</v>
      </c>
      <c r="C701" s="4" t="str">
        <f t="shared" si="2"/>
        <v>4NGVH92Z.1.1</v>
      </c>
      <c r="D701" s="16" t="s">
        <v>5183</v>
      </c>
      <c r="E701" s="16" t="s">
        <v>4757</v>
      </c>
      <c r="F701" s="16" t="s">
        <v>4735</v>
      </c>
      <c r="G701" s="16" t="s">
        <v>22</v>
      </c>
      <c r="H701" s="16" t="s">
        <v>22</v>
      </c>
      <c r="I701" s="16" t="s">
        <v>22</v>
      </c>
      <c r="J701" s="16" t="s">
        <v>22</v>
      </c>
      <c r="K701" s="16" t="s">
        <v>22</v>
      </c>
      <c r="M701" s="16">
        <v>43.0</v>
      </c>
      <c r="N701" s="16">
        <v>43.0</v>
      </c>
      <c r="O701" s="16">
        <v>9.94</v>
      </c>
      <c r="P701" s="16">
        <v>9.75</v>
      </c>
      <c r="Q701" s="16">
        <v>8.8</v>
      </c>
      <c r="R701" s="16" t="s">
        <v>22</v>
      </c>
      <c r="S701" s="16" t="s">
        <v>22</v>
      </c>
      <c r="U701" s="16">
        <v>7.0</v>
      </c>
      <c r="V701" s="16">
        <v>9.66</v>
      </c>
      <c r="W701" s="16">
        <v>7.85</v>
      </c>
      <c r="X701" s="16">
        <v>10.8</v>
      </c>
      <c r="Y701" s="16" t="s">
        <v>22</v>
      </c>
      <c r="Z701" s="16" t="s">
        <v>22</v>
      </c>
      <c r="AB701" s="16" t="s">
        <v>4780</v>
      </c>
      <c r="AC701" s="16" t="s">
        <v>4780</v>
      </c>
      <c r="AE701" s="16" t="s">
        <v>4740</v>
      </c>
      <c r="AF701" s="16" t="s">
        <v>22</v>
      </c>
      <c r="AG701" s="16" t="s">
        <v>22</v>
      </c>
      <c r="AH701" s="16" t="s">
        <v>22</v>
      </c>
      <c r="AI701" s="16" t="s">
        <v>22</v>
      </c>
      <c r="AJ701" s="16" t="s">
        <v>22</v>
      </c>
      <c r="AL701" s="16" t="s">
        <v>22</v>
      </c>
      <c r="AM701" s="16" t="s">
        <v>22</v>
      </c>
      <c r="AN701" s="16">
        <v>12.245</v>
      </c>
      <c r="AO701" s="16" t="s">
        <v>22</v>
      </c>
      <c r="AP701" s="16" t="s">
        <v>22</v>
      </c>
      <c r="AR701" s="16" t="s">
        <v>4743</v>
      </c>
      <c r="AS701" s="5" t="s">
        <v>5184</v>
      </c>
      <c r="AT701" s="16" t="s">
        <v>5185</v>
      </c>
    </row>
    <row r="702">
      <c r="A702" s="20" t="s">
        <v>4519</v>
      </c>
      <c r="B702" s="147" t="str">
        <f> VLOOKUP($A702,datasets!$A:$B,2,0)</f>
        <v>Zhou et al. 2019, Journal of Glaciology (4NGVH92Z)</v>
      </c>
      <c r="C702" s="4" t="str">
        <f t="shared" si="2"/>
        <v>4NGVH92Z.1.2</v>
      </c>
      <c r="D702" s="16" t="s">
        <v>5183</v>
      </c>
      <c r="E702" s="16" t="s">
        <v>4757</v>
      </c>
      <c r="F702" s="16" t="s">
        <v>4735</v>
      </c>
      <c r="G702" s="16" t="s">
        <v>22</v>
      </c>
      <c r="H702" s="16" t="s">
        <v>22</v>
      </c>
      <c r="I702" s="16" t="s">
        <v>22</v>
      </c>
      <c r="J702" s="16" t="s">
        <v>22</v>
      </c>
      <c r="K702" s="16" t="s">
        <v>22</v>
      </c>
      <c r="M702" s="16">
        <v>43.0</v>
      </c>
      <c r="N702" s="16">
        <v>43.0</v>
      </c>
      <c r="O702" s="16">
        <v>9.94</v>
      </c>
      <c r="P702" s="16">
        <v>9.75</v>
      </c>
      <c r="Q702" s="16">
        <v>8.8</v>
      </c>
      <c r="R702" s="16" t="s">
        <v>22</v>
      </c>
      <c r="S702" s="16" t="s">
        <v>22</v>
      </c>
      <c r="U702" s="16">
        <v>7.0</v>
      </c>
      <c r="V702" s="16">
        <v>9.66</v>
      </c>
      <c r="W702" s="16">
        <v>7.85</v>
      </c>
      <c r="X702" s="16">
        <v>10.8</v>
      </c>
      <c r="Y702" s="16" t="s">
        <v>22</v>
      </c>
      <c r="Z702" s="16" t="s">
        <v>22</v>
      </c>
      <c r="AB702" s="16" t="s">
        <v>4804</v>
      </c>
      <c r="AC702" s="16" t="s">
        <v>4806</v>
      </c>
      <c r="AE702" s="16" t="s">
        <v>4735</v>
      </c>
      <c r="AF702" s="16" t="s">
        <v>22</v>
      </c>
      <c r="AG702" s="16" t="s">
        <v>22</v>
      </c>
      <c r="AH702" s="16" t="s">
        <v>22</v>
      </c>
      <c r="AI702" s="16" t="s">
        <v>22</v>
      </c>
      <c r="AJ702" s="16" t="s">
        <v>22</v>
      </c>
      <c r="AL702" s="16" t="s">
        <v>22</v>
      </c>
      <c r="AM702" s="16" t="s">
        <v>22</v>
      </c>
      <c r="AN702" s="16">
        <v>18.55</v>
      </c>
      <c r="AO702" s="16" t="s">
        <v>22</v>
      </c>
      <c r="AP702" s="16" t="s">
        <v>22</v>
      </c>
      <c r="AR702" s="16" t="s">
        <v>4736</v>
      </c>
      <c r="AS702" s="5" t="s">
        <v>5184</v>
      </c>
      <c r="AT702" s="16" t="s">
        <v>5186</v>
      </c>
    </row>
    <row r="703">
      <c r="A703" s="20" t="s">
        <v>2470</v>
      </c>
      <c r="B703" s="147" t="str">
        <f> VLOOKUP($A703,datasets!$A:$B,2,0)</f>
        <v>Zhou et al. 2022, IEEE Transactions on Geoscience and Remote Sensing (Q57B8PSI)</v>
      </c>
      <c r="C703" s="4" t="str">
        <f t="shared" si="2"/>
        <v>Q57B8PSI.1.1</v>
      </c>
      <c r="D703" s="16" t="s">
        <v>5015</v>
      </c>
      <c r="E703" s="16" t="s">
        <v>5187</v>
      </c>
      <c r="F703" s="16" t="s">
        <v>4735</v>
      </c>
      <c r="G703" s="16" t="s">
        <v>22</v>
      </c>
      <c r="H703" s="16" t="s">
        <v>22</v>
      </c>
      <c r="I703" s="16" t="s">
        <v>22</v>
      </c>
      <c r="J703" s="16" t="s">
        <v>22</v>
      </c>
      <c r="K703" s="16" t="s">
        <v>22</v>
      </c>
      <c r="M703" s="16" t="s">
        <v>5188</v>
      </c>
      <c r="N703" s="16">
        <v>16.0</v>
      </c>
      <c r="O703" s="16" t="s">
        <v>22</v>
      </c>
      <c r="P703" s="16" t="s">
        <v>22</v>
      </c>
      <c r="Q703" s="16" t="s">
        <v>22</v>
      </c>
      <c r="R703" s="16" t="s">
        <v>22</v>
      </c>
      <c r="S703" s="16" t="s">
        <v>22</v>
      </c>
      <c r="U703" s="16" t="s">
        <v>22</v>
      </c>
      <c r="V703" s="16" t="s">
        <v>22</v>
      </c>
      <c r="W703" s="16" t="s">
        <v>22</v>
      </c>
      <c r="X703" s="16" t="s">
        <v>22</v>
      </c>
      <c r="Y703" s="16" t="s">
        <v>22</v>
      </c>
      <c r="Z703" s="16" t="s">
        <v>22</v>
      </c>
      <c r="AB703" s="16" t="s">
        <v>4782</v>
      </c>
      <c r="AC703" s="16" t="s">
        <v>4782</v>
      </c>
      <c r="AE703" s="16" t="s">
        <v>4735</v>
      </c>
      <c r="AF703" s="16" t="s">
        <v>22</v>
      </c>
      <c r="AG703" s="16" t="s">
        <v>22</v>
      </c>
      <c r="AH703" s="16" t="s">
        <v>22</v>
      </c>
      <c r="AI703" s="16" t="s">
        <v>22</v>
      </c>
      <c r="AJ703" s="16" t="s">
        <v>22</v>
      </c>
      <c r="AL703" s="16" t="s">
        <v>22</v>
      </c>
      <c r="AM703" s="16" t="s">
        <v>22</v>
      </c>
      <c r="AN703" s="16" t="s">
        <v>22</v>
      </c>
      <c r="AO703" s="16" t="s">
        <v>22</v>
      </c>
      <c r="AP703" s="16" t="s">
        <v>22</v>
      </c>
      <c r="AR703" s="16" t="s">
        <v>22</v>
      </c>
      <c r="AS703" s="16" t="s">
        <v>22</v>
      </c>
      <c r="AT703" s="5" t="s">
        <v>5029</v>
      </c>
    </row>
    <row r="704">
      <c r="A704" s="16" t="s">
        <v>2472</v>
      </c>
      <c r="B704" s="147" t="str">
        <f> VLOOKUP($A704,datasets!$A:$B,2,0)</f>
        <v>Zhou et al. 2022, IEEE Transactions on Geoscience and Remote Sensing (Q57B8PSI)</v>
      </c>
      <c r="C704" s="4" t="str">
        <f t="shared" si="2"/>
        <v>Q57B8PSI.2.1</v>
      </c>
      <c r="D704" s="16" t="s">
        <v>5015</v>
      </c>
      <c r="E704" s="16" t="s">
        <v>5187</v>
      </c>
      <c r="F704" s="16" t="s">
        <v>4735</v>
      </c>
      <c r="G704" s="16" t="s">
        <v>22</v>
      </c>
      <c r="H704" s="16" t="s">
        <v>22</v>
      </c>
      <c r="I704" s="16" t="s">
        <v>22</v>
      </c>
      <c r="J704" s="16" t="s">
        <v>22</v>
      </c>
      <c r="K704" s="16" t="s">
        <v>22</v>
      </c>
      <c r="M704" s="16" t="s">
        <v>5188</v>
      </c>
      <c r="N704" s="16">
        <v>16.0</v>
      </c>
      <c r="O704" s="16" t="s">
        <v>22</v>
      </c>
      <c r="P704" s="16" t="s">
        <v>22</v>
      </c>
      <c r="Q704" s="16" t="s">
        <v>22</v>
      </c>
      <c r="R704" s="16" t="s">
        <v>22</v>
      </c>
      <c r="S704" s="16" t="s">
        <v>22</v>
      </c>
      <c r="U704" s="16" t="s">
        <v>22</v>
      </c>
      <c r="V704" s="16" t="s">
        <v>22</v>
      </c>
      <c r="W704" s="16" t="s">
        <v>22</v>
      </c>
      <c r="X704" s="16" t="s">
        <v>22</v>
      </c>
      <c r="Y704" s="16" t="s">
        <v>22</v>
      </c>
      <c r="Z704" s="16" t="s">
        <v>22</v>
      </c>
      <c r="AB704" s="16" t="s">
        <v>4782</v>
      </c>
      <c r="AC704" s="16" t="s">
        <v>4782</v>
      </c>
      <c r="AE704" s="16" t="s">
        <v>4735</v>
      </c>
      <c r="AF704" s="16" t="s">
        <v>22</v>
      </c>
      <c r="AG704" s="16" t="s">
        <v>22</v>
      </c>
      <c r="AH704" s="16" t="s">
        <v>22</v>
      </c>
      <c r="AI704" s="16" t="s">
        <v>22</v>
      </c>
      <c r="AJ704" s="16" t="s">
        <v>22</v>
      </c>
      <c r="AL704" s="16" t="s">
        <v>22</v>
      </c>
      <c r="AM704" s="16" t="s">
        <v>22</v>
      </c>
      <c r="AN704" s="16" t="s">
        <v>22</v>
      </c>
      <c r="AO704" s="16" t="s">
        <v>22</v>
      </c>
      <c r="AP704" s="16" t="s">
        <v>22</v>
      </c>
      <c r="AR704" s="16" t="s">
        <v>22</v>
      </c>
      <c r="AS704" s="16" t="s">
        <v>22</v>
      </c>
      <c r="AT704" s="5" t="s">
        <v>5029</v>
      </c>
    </row>
    <row r="705">
      <c r="A705" s="16" t="s">
        <v>4398</v>
      </c>
      <c r="B705" s="147" t="str">
        <f> VLOOKUP($A705,datasets!$A:$B,2,0)</f>
        <v>Seccaroni et al. 2018, Proceedings (VAS8PQGQ)</v>
      </c>
      <c r="C705" s="4" t="str">
        <f t="shared" si="2"/>
        <v>VAS8PQGQ.1.1</v>
      </c>
      <c r="D705" s="16" t="s">
        <v>5104</v>
      </c>
      <c r="E705" s="16" t="s">
        <v>5104</v>
      </c>
      <c r="F705" s="16" t="s">
        <v>4740</v>
      </c>
      <c r="G705" s="16" t="s">
        <v>22</v>
      </c>
      <c r="H705" s="16" t="s">
        <v>22</v>
      </c>
      <c r="I705" s="16" t="s">
        <v>22</v>
      </c>
      <c r="J705" s="16" t="s">
        <v>22</v>
      </c>
      <c r="K705" s="16" t="s">
        <v>22</v>
      </c>
      <c r="M705" s="16">
        <v>7.0</v>
      </c>
      <c r="N705" s="16">
        <v>7.0</v>
      </c>
      <c r="O705" s="16" t="s">
        <v>22</v>
      </c>
      <c r="P705" s="16" t="s">
        <v>22</v>
      </c>
      <c r="Q705" s="16" t="s">
        <v>22</v>
      </c>
      <c r="R705" s="16" t="s">
        <v>22</v>
      </c>
      <c r="S705" s="16">
        <v>0.69</v>
      </c>
      <c r="U705" s="16">
        <v>1000.0</v>
      </c>
      <c r="V705" s="16" t="s">
        <v>22</v>
      </c>
      <c r="W705" s="16" t="s">
        <v>22</v>
      </c>
      <c r="X705" s="16">
        <v>2.64</v>
      </c>
      <c r="Y705" s="16" t="s">
        <v>22</v>
      </c>
      <c r="Z705" s="16" t="s">
        <v>22</v>
      </c>
      <c r="AB705" s="16" t="s">
        <v>4741</v>
      </c>
      <c r="AC705" s="16" t="s">
        <v>4741</v>
      </c>
      <c r="AE705" s="16" t="s">
        <v>4740</v>
      </c>
      <c r="AF705" s="16" t="s">
        <v>22</v>
      </c>
      <c r="AG705" s="16" t="s">
        <v>22</v>
      </c>
      <c r="AH705" s="16" t="s">
        <v>22</v>
      </c>
      <c r="AI705" s="16" t="s">
        <v>22</v>
      </c>
      <c r="AJ705" s="16">
        <v>0.1</v>
      </c>
      <c r="AL705" s="16" t="s">
        <v>22</v>
      </c>
      <c r="AM705" s="16" t="s">
        <v>22</v>
      </c>
      <c r="AN705" s="16">
        <v>2.64</v>
      </c>
      <c r="AO705" s="16" t="s">
        <v>22</v>
      </c>
      <c r="AP705" s="16" t="s">
        <v>22</v>
      </c>
      <c r="AR705" s="16" t="s">
        <v>4743</v>
      </c>
      <c r="AS705" s="181" t="s">
        <v>22</v>
      </c>
      <c r="AT705" s="16" t="s">
        <v>5189</v>
      </c>
    </row>
    <row r="706">
      <c r="A706" s="16" t="s">
        <v>4398</v>
      </c>
      <c r="B706" s="147" t="str">
        <f> VLOOKUP($A706,datasets!$A:$B,2,0)</f>
        <v>Seccaroni et al. 2018, Proceedings (VAS8PQGQ)</v>
      </c>
      <c r="C706" s="4" t="str">
        <f t="shared" si="2"/>
        <v>VAS8PQGQ.1.2</v>
      </c>
      <c r="D706" s="16" t="s">
        <v>5104</v>
      </c>
      <c r="E706" s="16" t="s">
        <v>5104</v>
      </c>
      <c r="F706" s="16" t="s">
        <v>4740</v>
      </c>
      <c r="G706" s="16" t="s">
        <v>22</v>
      </c>
      <c r="H706" s="16" t="s">
        <v>22</v>
      </c>
      <c r="I706" s="16" t="s">
        <v>22</v>
      </c>
      <c r="J706" s="16" t="s">
        <v>22</v>
      </c>
      <c r="K706" s="16" t="s">
        <v>22</v>
      </c>
      <c r="M706" s="16">
        <v>7.0</v>
      </c>
      <c r="N706" s="16">
        <v>7.0</v>
      </c>
      <c r="O706" s="16" t="s">
        <v>22</v>
      </c>
      <c r="P706" s="16" t="s">
        <v>22</v>
      </c>
      <c r="Q706" s="16" t="s">
        <v>22</v>
      </c>
      <c r="R706" s="16" t="s">
        <v>22</v>
      </c>
      <c r="S706" s="16">
        <v>0.69</v>
      </c>
      <c r="U706" s="16">
        <v>1000.0</v>
      </c>
      <c r="V706" s="16" t="s">
        <v>22</v>
      </c>
      <c r="W706" s="16" t="s">
        <v>22</v>
      </c>
      <c r="X706" s="16">
        <v>2.84</v>
      </c>
      <c r="Y706" s="16" t="s">
        <v>22</v>
      </c>
      <c r="Z706" s="16" t="s">
        <v>22</v>
      </c>
      <c r="AB706" s="16" t="s">
        <v>4741</v>
      </c>
      <c r="AC706" s="16" t="s">
        <v>4741</v>
      </c>
      <c r="AE706" s="16" t="s">
        <v>4740</v>
      </c>
      <c r="AF706" s="16" t="s">
        <v>22</v>
      </c>
      <c r="AG706" s="16" t="s">
        <v>22</v>
      </c>
      <c r="AH706" s="16" t="s">
        <v>22</v>
      </c>
      <c r="AI706" s="16" t="s">
        <v>22</v>
      </c>
      <c r="AJ706" s="16">
        <v>0.1</v>
      </c>
      <c r="AL706" s="16" t="s">
        <v>22</v>
      </c>
      <c r="AM706" s="16" t="s">
        <v>22</v>
      </c>
      <c r="AN706" s="16">
        <v>2.84</v>
      </c>
      <c r="AO706" s="16" t="s">
        <v>22</v>
      </c>
      <c r="AP706" s="16" t="s">
        <v>22</v>
      </c>
      <c r="AR706" s="16" t="s">
        <v>4743</v>
      </c>
      <c r="AS706" s="181" t="s">
        <v>22</v>
      </c>
      <c r="AT706" s="16" t="s">
        <v>5190</v>
      </c>
    </row>
    <row r="707">
      <c r="A707" s="16" t="s">
        <v>4403</v>
      </c>
      <c r="B707" s="147" t="str">
        <f> VLOOKUP($A707,datasets!$A:$B,2,0)</f>
        <v>Seccaroni et al. 2018, Proceedings (VAS8PQGQ)</v>
      </c>
      <c r="C707" s="4" t="str">
        <f t="shared" si="2"/>
        <v>VAS8PQGQ.2.1</v>
      </c>
      <c r="D707" s="16" t="s">
        <v>5104</v>
      </c>
      <c r="E707" s="16" t="s">
        <v>5104</v>
      </c>
      <c r="F707" s="16" t="s">
        <v>4740</v>
      </c>
      <c r="G707" s="16" t="s">
        <v>22</v>
      </c>
      <c r="H707" s="16" t="s">
        <v>22</v>
      </c>
      <c r="I707" s="16" t="s">
        <v>22</v>
      </c>
      <c r="J707" s="16" t="s">
        <v>22</v>
      </c>
      <c r="K707" s="16" t="s">
        <v>22</v>
      </c>
      <c r="M707" s="16">
        <v>7.0</v>
      </c>
      <c r="N707" s="16">
        <v>7.0</v>
      </c>
      <c r="O707" s="16" t="s">
        <v>22</v>
      </c>
      <c r="P707" s="16" t="s">
        <v>22</v>
      </c>
      <c r="Q707" s="16" t="s">
        <v>22</v>
      </c>
      <c r="R707" s="16" t="s">
        <v>22</v>
      </c>
      <c r="S707" s="16">
        <v>0.49</v>
      </c>
      <c r="U707" s="16">
        <v>1000.0</v>
      </c>
      <c r="V707" s="16" t="s">
        <v>22</v>
      </c>
      <c r="W707" s="16" t="s">
        <v>22</v>
      </c>
      <c r="X707" s="16">
        <v>2.11</v>
      </c>
      <c r="Y707" s="16" t="s">
        <v>22</v>
      </c>
      <c r="Z707" s="16" t="s">
        <v>22</v>
      </c>
      <c r="AB707" s="16" t="s">
        <v>4741</v>
      </c>
      <c r="AC707" s="16" t="s">
        <v>4741</v>
      </c>
      <c r="AE707" s="16" t="s">
        <v>4740</v>
      </c>
      <c r="AF707" s="16" t="s">
        <v>22</v>
      </c>
      <c r="AG707" s="16" t="s">
        <v>22</v>
      </c>
      <c r="AH707" s="16" t="s">
        <v>22</v>
      </c>
      <c r="AI707" s="16" t="s">
        <v>22</v>
      </c>
      <c r="AJ707" s="16">
        <v>0.1</v>
      </c>
      <c r="AL707" s="16" t="s">
        <v>22</v>
      </c>
      <c r="AM707" s="16" t="s">
        <v>22</v>
      </c>
      <c r="AN707" s="16">
        <v>2.11</v>
      </c>
      <c r="AO707" s="16" t="s">
        <v>22</v>
      </c>
      <c r="AP707" s="16" t="s">
        <v>22</v>
      </c>
      <c r="AR707" s="16" t="s">
        <v>4743</v>
      </c>
      <c r="AS707" s="181" t="s">
        <v>22</v>
      </c>
      <c r="AT707" s="16" t="s">
        <v>5189</v>
      </c>
    </row>
    <row r="708">
      <c r="A708" s="16" t="s">
        <v>4403</v>
      </c>
      <c r="B708" s="147" t="str">
        <f> VLOOKUP($A708,datasets!$A:$B,2,0)</f>
        <v>Seccaroni et al. 2018, Proceedings (VAS8PQGQ)</v>
      </c>
      <c r="C708" s="4" t="str">
        <f t="shared" si="2"/>
        <v>VAS8PQGQ.2.2</v>
      </c>
      <c r="D708" s="16" t="s">
        <v>5104</v>
      </c>
      <c r="E708" s="16" t="s">
        <v>5104</v>
      </c>
      <c r="F708" s="16" t="s">
        <v>4740</v>
      </c>
      <c r="G708" s="16" t="s">
        <v>22</v>
      </c>
      <c r="H708" s="16" t="s">
        <v>22</v>
      </c>
      <c r="I708" s="16" t="s">
        <v>22</v>
      </c>
      <c r="J708" s="16" t="s">
        <v>22</v>
      </c>
      <c r="K708" s="16" t="s">
        <v>22</v>
      </c>
      <c r="M708" s="16">
        <v>7.0</v>
      </c>
      <c r="N708" s="16">
        <v>7.0</v>
      </c>
      <c r="O708" s="16" t="s">
        <v>22</v>
      </c>
      <c r="P708" s="16" t="s">
        <v>22</v>
      </c>
      <c r="Q708" s="16" t="s">
        <v>22</v>
      </c>
      <c r="R708" s="16" t="s">
        <v>22</v>
      </c>
      <c r="S708" s="16">
        <v>0.51</v>
      </c>
      <c r="U708" s="16">
        <v>1000.0</v>
      </c>
      <c r="V708" s="16" t="s">
        <v>22</v>
      </c>
      <c r="W708" s="16" t="s">
        <v>22</v>
      </c>
      <c r="X708" s="16">
        <v>1.97</v>
      </c>
      <c r="Y708" s="16" t="s">
        <v>22</v>
      </c>
      <c r="Z708" s="16" t="s">
        <v>22</v>
      </c>
      <c r="AB708" s="16" t="s">
        <v>4741</v>
      </c>
      <c r="AC708" s="16" t="s">
        <v>4741</v>
      </c>
      <c r="AE708" s="16" t="s">
        <v>4740</v>
      </c>
      <c r="AF708" s="16" t="s">
        <v>22</v>
      </c>
      <c r="AG708" s="16" t="s">
        <v>22</v>
      </c>
      <c r="AH708" s="16" t="s">
        <v>22</v>
      </c>
      <c r="AI708" s="16" t="s">
        <v>22</v>
      </c>
      <c r="AJ708" s="16">
        <v>0.1</v>
      </c>
      <c r="AL708" s="16" t="s">
        <v>22</v>
      </c>
      <c r="AM708" s="16" t="s">
        <v>22</v>
      </c>
      <c r="AN708" s="16">
        <v>1.97</v>
      </c>
      <c r="AO708" s="16" t="s">
        <v>22</v>
      </c>
      <c r="AP708" s="16" t="s">
        <v>22</v>
      </c>
      <c r="AR708" s="16" t="s">
        <v>4743</v>
      </c>
      <c r="AS708" s="181" t="s">
        <v>22</v>
      </c>
      <c r="AT708" s="16" t="s">
        <v>5190</v>
      </c>
    </row>
    <row r="709">
      <c r="A709" s="16" t="s">
        <v>4404</v>
      </c>
      <c r="B709" s="147" t="str">
        <f> VLOOKUP($A709,datasets!$A:$B,2,0)</f>
        <v>Seccaroni et al. 2018, Proceedings (VAS8PQGQ)</v>
      </c>
      <c r="C709" s="4" t="str">
        <f t="shared" si="2"/>
        <v>VAS8PQGQ.3.1</v>
      </c>
      <c r="D709" s="16" t="s">
        <v>5104</v>
      </c>
      <c r="E709" s="16" t="s">
        <v>5104</v>
      </c>
      <c r="F709" s="16" t="s">
        <v>4740</v>
      </c>
      <c r="G709" s="16" t="s">
        <v>22</v>
      </c>
      <c r="H709" s="16" t="s">
        <v>22</v>
      </c>
      <c r="I709" s="16" t="s">
        <v>22</v>
      </c>
      <c r="J709" s="16" t="s">
        <v>22</v>
      </c>
      <c r="K709" s="16" t="s">
        <v>22</v>
      </c>
      <c r="M709" s="16">
        <v>7.0</v>
      </c>
      <c r="N709" s="16">
        <v>7.0</v>
      </c>
      <c r="O709" s="16" t="s">
        <v>22</v>
      </c>
      <c r="P709" s="16" t="s">
        <v>22</v>
      </c>
      <c r="Q709" s="16" t="s">
        <v>22</v>
      </c>
      <c r="R709" s="16" t="s">
        <v>22</v>
      </c>
      <c r="S709" s="16">
        <v>0.33</v>
      </c>
      <c r="U709" s="16">
        <v>1000.0</v>
      </c>
      <c r="V709" s="16" t="s">
        <v>22</v>
      </c>
      <c r="W709" s="16" t="s">
        <v>22</v>
      </c>
      <c r="X709" s="16">
        <v>1.98</v>
      </c>
      <c r="Y709" s="16" t="s">
        <v>22</v>
      </c>
      <c r="Z709" s="16" t="s">
        <v>22</v>
      </c>
      <c r="AB709" s="16" t="s">
        <v>4741</v>
      </c>
      <c r="AC709" s="16" t="s">
        <v>4741</v>
      </c>
      <c r="AE709" s="16" t="s">
        <v>4740</v>
      </c>
      <c r="AF709" s="16" t="s">
        <v>22</v>
      </c>
      <c r="AG709" s="16" t="s">
        <v>22</v>
      </c>
      <c r="AH709" s="16" t="s">
        <v>22</v>
      </c>
      <c r="AI709" s="16" t="s">
        <v>22</v>
      </c>
      <c r="AJ709" s="16">
        <v>0.1</v>
      </c>
      <c r="AL709" s="16" t="s">
        <v>22</v>
      </c>
      <c r="AM709" s="16" t="s">
        <v>22</v>
      </c>
      <c r="AN709" s="16">
        <v>1.98</v>
      </c>
      <c r="AO709" s="16" t="s">
        <v>22</v>
      </c>
      <c r="AP709" s="16" t="s">
        <v>22</v>
      </c>
      <c r="AR709" s="16" t="s">
        <v>4743</v>
      </c>
      <c r="AS709" s="181" t="s">
        <v>22</v>
      </c>
      <c r="AT709" s="16" t="s">
        <v>5189</v>
      </c>
    </row>
    <row r="710">
      <c r="A710" s="16" t="s">
        <v>4404</v>
      </c>
      <c r="B710" s="147" t="str">
        <f> VLOOKUP($A710,datasets!$A:$B,2,0)</f>
        <v>Seccaroni et al. 2018, Proceedings (VAS8PQGQ)</v>
      </c>
      <c r="C710" s="4" t="str">
        <f t="shared" si="2"/>
        <v>VAS8PQGQ.3.2</v>
      </c>
      <c r="D710" s="16" t="s">
        <v>5104</v>
      </c>
      <c r="E710" s="16" t="s">
        <v>5104</v>
      </c>
      <c r="F710" s="16" t="s">
        <v>4740</v>
      </c>
      <c r="G710" s="16" t="s">
        <v>22</v>
      </c>
      <c r="H710" s="16" t="s">
        <v>22</v>
      </c>
      <c r="I710" s="16" t="s">
        <v>22</v>
      </c>
      <c r="J710" s="16" t="s">
        <v>22</v>
      </c>
      <c r="K710" s="16" t="s">
        <v>22</v>
      </c>
      <c r="M710" s="16">
        <v>7.0</v>
      </c>
      <c r="N710" s="16">
        <v>7.0</v>
      </c>
      <c r="O710" s="16" t="s">
        <v>22</v>
      </c>
      <c r="P710" s="16" t="s">
        <v>22</v>
      </c>
      <c r="Q710" s="16" t="s">
        <v>22</v>
      </c>
      <c r="R710" s="16" t="s">
        <v>22</v>
      </c>
      <c r="S710" s="16">
        <v>0.38</v>
      </c>
      <c r="U710" s="16">
        <v>1000.0</v>
      </c>
      <c r="V710" s="16" t="s">
        <v>22</v>
      </c>
      <c r="W710" s="16" t="s">
        <v>22</v>
      </c>
      <c r="X710" s="16">
        <v>2.07</v>
      </c>
      <c r="Y710" s="16" t="s">
        <v>22</v>
      </c>
      <c r="Z710" s="16" t="s">
        <v>22</v>
      </c>
      <c r="AB710" s="16" t="s">
        <v>4741</v>
      </c>
      <c r="AC710" s="16" t="s">
        <v>4741</v>
      </c>
      <c r="AE710" s="16" t="s">
        <v>4740</v>
      </c>
      <c r="AF710" s="16" t="s">
        <v>22</v>
      </c>
      <c r="AG710" s="16" t="s">
        <v>22</v>
      </c>
      <c r="AH710" s="16" t="s">
        <v>22</v>
      </c>
      <c r="AI710" s="16" t="s">
        <v>22</v>
      </c>
      <c r="AJ710" s="16">
        <v>0.1</v>
      </c>
      <c r="AL710" s="16" t="s">
        <v>22</v>
      </c>
      <c r="AM710" s="16" t="s">
        <v>22</v>
      </c>
      <c r="AN710" s="16">
        <v>2.07</v>
      </c>
      <c r="AO710" s="16" t="s">
        <v>22</v>
      </c>
      <c r="AP710" s="16" t="s">
        <v>22</v>
      </c>
      <c r="AR710" s="16" t="s">
        <v>4743</v>
      </c>
      <c r="AS710" s="181" t="s">
        <v>22</v>
      </c>
      <c r="AT710" s="16" t="s">
        <v>5190</v>
      </c>
    </row>
    <row r="711">
      <c r="A711" s="16" t="s">
        <v>4405</v>
      </c>
      <c r="B711" s="147" t="str">
        <f> VLOOKUP($A711,datasets!$A:$B,2,0)</f>
        <v>Seccaroni et al. 2018, Proceedings (VAS8PQGQ)</v>
      </c>
      <c r="C711" s="4" t="str">
        <f t="shared" si="2"/>
        <v>VAS8PQGQ.4.1</v>
      </c>
      <c r="D711" s="16" t="s">
        <v>5104</v>
      </c>
      <c r="E711" s="16" t="s">
        <v>5104</v>
      </c>
      <c r="F711" s="16" t="s">
        <v>4740</v>
      </c>
      <c r="G711" s="16" t="s">
        <v>22</v>
      </c>
      <c r="H711" s="16" t="s">
        <v>22</v>
      </c>
      <c r="I711" s="16" t="s">
        <v>22</v>
      </c>
      <c r="J711" s="16" t="s">
        <v>22</v>
      </c>
      <c r="K711" s="16" t="s">
        <v>22</v>
      </c>
      <c r="M711" s="16">
        <v>7.0</v>
      </c>
      <c r="N711" s="16">
        <v>7.0</v>
      </c>
      <c r="O711" s="16" t="s">
        <v>22</v>
      </c>
      <c r="P711" s="16" t="s">
        <v>22</v>
      </c>
      <c r="Q711" s="16" t="s">
        <v>22</v>
      </c>
      <c r="R711" s="16" t="s">
        <v>22</v>
      </c>
      <c r="S711" s="16">
        <v>0.3</v>
      </c>
      <c r="U711" s="16">
        <v>1000.0</v>
      </c>
      <c r="V711" s="16" t="s">
        <v>22</v>
      </c>
      <c r="W711" s="16" t="s">
        <v>22</v>
      </c>
      <c r="X711" s="16">
        <v>2.0</v>
      </c>
      <c r="Y711" s="16" t="s">
        <v>22</v>
      </c>
      <c r="Z711" s="16" t="s">
        <v>22</v>
      </c>
      <c r="AB711" s="16" t="s">
        <v>4741</v>
      </c>
      <c r="AC711" s="16" t="s">
        <v>4741</v>
      </c>
      <c r="AE711" s="16" t="s">
        <v>4740</v>
      </c>
      <c r="AF711" s="16" t="s">
        <v>22</v>
      </c>
      <c r="AG711" s="16" t="s">
        <v>22</v>
      </c>
      <c r="AH711" s="16" t="s">
        <v>22</v>
      </c>
      <c r="AI711" s="16" t="s">
        <v>22</v>
      </c>
      <c r="AJ711" s="16">
        <v>0.1</v>
      </c>
      <c r="AL711" s="16" t="s">
        <v>22</v>
      </c>
      <c r="AM711" s="16" t="s">
        <v>22</v>
      </c>
      <c r="AN711" s="16">
        <v>2.0</v>
      </c>
      <c r="AO711" s="16" t="s">
        <v>22</v>
      </c>
      <c r="AP711" s="16" t="s">
        <v>22</v>
      </c>
      <c r="AR711" s="16" t="s">
        <v>4743</v>
      </c>
      <c r="AS711" s="181" t="s">
        <v>22</v>
      </c>
      <c r="AT711" s="16" t="s">
        <v>5189</v>
      </c>
    </row>
    <row r="712">
      <c r="A712" s="16" t="s">
        <v>4405</v>
      </c>
      <c r="B712" s="147" t="str">
        <f> VLOOKUP($A712,datasets!$A:$B,2,0)</f>
        <v>Seccaroni et al. 2018, Proceedings (VAS8PQGQ)</v>
      </c>
      <c r="C712" s="4" t="str">
        <f t="shared" si="2"/>
        <v>VAS8PQGQ.4.2</v>
      </c>
      <c r="D712" s="16" t="s">
        <v>5104</v>
      </c>
      <c r="E712" s="16" t="s">
        <v>5104</v>
      </c>
      <c r="F712" s="16" t="s">
        <v>4740</v>
      </c>
      <c r="G712" s="16" t="s">
        <v>22</v>
      </c>
      <c r="H712" s="16" t="s">
        <v>22</v>
      </c>
      <c r="I712" s="16" t="s">
        <v>22</v>
      </c>
      <c r="J712" s="16" t="s">
        <v>22</v>
      </c>
      <c r="K712" s="16" t="s">
        <v>22</v>
      </c>
      <c r="M712" s="16">
        <v>7.0</v>
      </c>
      <c r="N712" s="16">
        <v>7.0</v>
      </c>
      <c r="O712" s="16" t="s">
        <v>22</v>
      </c>
      <c r="P712" s="16" t="s">
        <v>22</v>
      </c>
      <c r="Q712" s="16" t="s">
        <v>22</v>
      </c>
      <c r="R712" s="16" t="s">
        <v>22</v>
      </c>
      <c r="S712" s="16">
        <v>0.3</v>
      </c>
      <c r="U712" s="16">
        <v>1000.0</v>
      </c>
      <c r="V712" s="16" t="s">
        <v>22</v>
      </c>
      <c r="W712" s="16" t="s">
        <v>22</v>
      </c>
      <c r="X712" s="16">
        <v>2.07</v>
      </c>
      <c r="Y712" s="16" t="s">
        <v>22</v>
      </c>
      <c r="Z712" s="16" t="s">
        <v>22</v>
      </c>
      <c r="AB712" s="16" t="s">
        <v>4741</v>
      </c>
      <c r="AC712" s="16" t="s">
        <v>4741</v>
      </c>
      <c r="AE712" s="16" t="s">
        <v>4740</v>
      </c>
      <c r="AF712" s="16" t="s">
        <v>22</v>
      </c>
      <c r="AG712" s="16" t="s">
        <v>22</v>
      </c>
      <c r="AH712" s="16" t="s">
        <v>22</v>
      </c>
      <c r="AI712" s="16" t="s">
        <v>22</v>
      </c>
      <c r="AJ712" s="16">
        <v>0.1</v>
      </c>
      <c r="AL712" s="16" t="s">
        <v>22</v>
      </c>
      <c r="AM712" s="16" t="s">
        <v>22</v>
      </c>
      <c r="AN712" s="16">
        <v>2.07</v>
      </c>
      <c r="AO712" s="16" t="s">
        <v>22</v>
      </c>
      <c r="AP712" s="16" t="s">
        <v>22</v>
      </c>
      <c r="AR712" s="16" t="s">
        <v>4743</v>
      </c>
      <c r="AS712" s="181" t="s">
        <v>22</v>
      </c>
      <c r="AT712" s="16" t="s">
        <v>5190</v>
      </c>
    </row>
    <row r="713">
      <c r="A713" s="20" t="s">
        <v>2127</v>
      </c>
      <c r="B713" s="147" t="str">
        <f> VLOOKUP($A713,datasets!$A:$B,2,0)</f>
        <v>Klug et al. 2012, Tenth International Conference on Permafrost (5MLZ39V2)</v>
      </c>
      <c r="C713" s="4" t="str">
        <f t="shared" si="2"/>
        <v>5MLZ39V2.1.1</v>
      </c>
      <c r="D713" s="16" t="s">
        <v>22</v>
      </c>
      <c r="E713" s="16" t="s">
        <v>22</v>
      </c>
      <c r="F713" s="16" t="s">
        <v>22</v>
      </c>
      <c r="G713" s="16" t="s">
        <v>22</v>
      </c>
      <c r="H713" s="16" t="s">
        <v>22</v>
      </c>
      <c r="I713" s="16" t="s">
        <v>22</v>
      </c>
      <c r="J713" s="16" t="s">
        <v>22</v>
      </c>
      <c r="K713" s="16" t="s">
        <v>22</v>
      </c>
      <c r="M713" s="16" t="s">
        <v>22</v>
      </c>
      <c r="N713" s="16" t="s">
        <v>22</v>
      </c>
      <c r="O713" s="16" t="s">
        <v>22</v>
      </c>
      <c r="P713" s="16" t="s">
        <v>22</v>
      </c>
      <c r="Q713" s="16" t="s">
        <v>22</v>
      </c>
      <c r="R713" s="16" t="s">
        <v>22</v>
      </c>
      <c r="S713" s="16" t="s">
        <v>22</v>
      </c>
      <c r="U713" s="16" t="s">
        <v>22</v>
      </c>
      <c r="V713" s="16" t="s">
        <v>22</v>
      </c>
      <c r="W713" s="16" t="s">
        <v>22</v>
      </c>
      <c r="X713" s="16" t="s">
        <v>22</v>
      </c>
      <c r="Y713" s="16" t="s">
        <v>22</v>
      </c>
      <c r="Z713" s="16" t="s">
        <v>22</v>
      </c>
      <c r="AB713" s="16" t="s">
        <v>4745</v>
      </c>
      <c r="AC713" s="16" t="s">
        <v>4734</v>
      </c>
      <c r="AE713" s="16" t="s">
        <v>4735</v>
      </c>
      <c r="AF713" s="16" t="s">
        <v>22</v>
      </c>
      <c r="AG713" s="16" t="s">
        <v>22</v>
      </c>
      <c r="AH713" s="16" t="s">
        <v>22</v>
      </c>
      <c r="AI713" s="16" t="s">
        <v>22</v>
      </c>
      <c r="AJ713" s="16" t="s">
        <v>22</v>
      </c>
      <c r="AL713" s="16" t="s">
        <v>22</v>
      </c>
      <c r="AM713" s="16" t="s">
        <v>22</v>
      </c>
      <c r="AN713" s="16">
        <v>0.78</v>
      </c>
      <c r="AO713" s="16" t="s">
        <v>22</v>
      </c>
      <c r="AP713" s="16" t="s">
        <v>22</v>
      </c>
      <c r="AR713" s="16" t="s">
        <v>4743</v>
      </c>
      <c r="AS713" s="181" t="s">
        <v>22</v>
      </c>
      <c r="AT713" s="181" t="s">
        <v>5191</v>
      </c>
    </row>
    <row r="714">
      <c r="A714" s="20" t="s">
        <v>2128</v>
      </c>
      <c r="B714" s="147" t="str">
        <f> VLOOKUP($A714,datasets!$A:$B,2,0)</f>
        <v>Klug et al. 2012, Tenth International Conference on Permafrost (5MLZ39V2)</v>
      </c>
      <c r="C714" s="4" t="str">
        <f t="shared" si="2"/>
        <v>5MLZ39V2.2.1</v>
      </c>
      <c r="D714" s="16" t="s">
        <v>22</v>
      </c>
      <c r="E714" s="16" t="s">
        <v>22</v>
      </c>
      <c r="F714" s="16" t="s">
        <v>22</v>
      </c>
      <c r="G714" s="16" t="s">
        <v>22</v>
      </c>
      <c r="H714" s="16" t="s">
        <v>22</v>
      </c>
      <c r="I714" s="16" t="s">
        <v>22</v>
      </c>
      <c r="J714" s="16" t="s">
        <v>22</v>
      </c>
      <c r="K714" s="16" t="s">
        <v>22</v>
      </c>
      <c r="M714" s="16" t="s">
        <v>22</v>
      </c>
      <c r="N714" s="16" t="s">
        <v>22</v>
      </c>
      <c r="O714" s="16" t="s">
        <v>22</v>
      </c>
      <c r="P714" s="16" t="s">
        <v>22</v>
      </c>
      <c r="Q714" s="16" t="s">
        <v>22</v>
      </c>
      <c r="R714" s="16" t="s">
        <v>22</v>
      </c>
      <c r="S714" s="16" t="s">
        <v>22</v>
      </c>
      <c r="U714" s="16" t="s">
        <v>22</v>
      </c>
      <c r="V714" s="16" t="s">
        <v>22</v>
      </c>
      <c r="W714" s="16" t="s">
        <v>22</v>
      </c>
      <c r="X714" s="16" t="s">
        <v>22</v>
      </c>
      <c r="Y714" s="16" t="s">
        <v>22</v>
      </c>
      <c r="Z714" s="16" t="s">
        <v>22</v>
      </c>
      <c r="AB714" s="16" t="s">
        <v>4745</v>
      </c>
      <c r="AC714" s="16" t="s">
        <v>4734</v>
      </c>
      <c r="AE714" s="16" t="s">
        <v>4735</v>
      </c>
      <c r="AF714" s="16" t="s">
        <v>22</v>
      </c>
      <c r="AG714" s="16" t="s">
        <v>22</v>
      </c>
      <c r="AH714" s="16" t="s">
        <v>22</v>
      </c>
      <c r="AI714" s="16" t="s">
        <v>22</v>
      </c>
      <c r="AJ714" s="16" t="s">
        <v>22</v>
      </c>
      <c r="AL714" s="16" t="s">
        <v>22</v>
      </c>
      <c r="AM714" s="16" t="s">
        <v>22</v>
      </c>
      <c r="AN714" s="16">
        <v>1.29</v>
      </c>
      <c r="AO714" s="16" t="s">
        <v>22</v>
      </c>
      <c r="AP714" s="16" t="s">
        <v>22</v>
      </c>
      <c r="AR714" s="16" t="s">
        <v>4743</v>
      </c>
      <c r="AS714" s="181" t="s">
        <v>22</v>
      </c>
      <c r="AT714" s="181" t="s">
        <v>5191</v>
      </c>
    </row>
    <row r="715">
      <c r="A715" s="20" t="s">
        <v>2129</v>
      </c>
      <c r="B715" s="147" t="str">
        <f> VLOOKUP($A715,datasets!$A:$B,2,0)</f>
        <v>Klug et al. 2012, Tenth International Conference on Permafrost (5MLZ39V2)</v>
      </c>
      <c r="C715" s="4" t="str">
        <f t="shared" si="2"/>
        <v>5MLZ39V2.3.1</v>
      </c>
      <c r="D715" s="16" t="s">
        <v>22</v>
      </c>
      <c r="E715" s="16" t="s">
        <v>22</v>
      </c>
      <c r="F715" s="16" t="s">
        <v>22</v>
      </c>
      <c r="G715" s="16" t="s">
        <v>22</v>
      </c>
      <c r="H715" s="16" t="s">
        <v>22</v>
      </c>
      <c r="I715" s="16" t="s">
        <v>22</v>
      </c>
      <c r="J715" s="16" t="s">
        <v>22</v>
      </c>
      <c r="K715" s="16" t="s">
        <v>22</v>
      </c>
      <c r="M715" s="16" t="s">
        <v>22</v>
      </c>
      <c r="N715" s="16" t="s">
        <v>22</v>
      </c>
      <c r="O715" s="16" t="s">
        <v>22</v>
      </c>
      <c r="P715" s="16" t="s">
        <v>22</v>
      </c>
      <c r="Q715" s="16" t="s">
        <v>22</v>
      </c>
      <c r="R715" s="16" t="s">
        <v>22</v>
      </c>
      <c r="S715" s="16" t="s">
        <v>22</v>
      </c>
      <c r="U715" s="16" t="s">
        <v>22</v>
      </c>
      <c r="V715" s="16" t="s">
        <v>22</v>
      </c>
      <c r="W715" s="16" t="s">
        <v>22</v>
      </c>
      <c r="X715" s="16" t="s">
        <v>22</v>
      </c>
      <c r="Y715" s="16" t="s">
        <v>22</v>
      </c>
      <c r="Z715" s="16" t="s">
        <v>22</v>
      </c>
      <c r="AB715" s="16" t="s">
        <v>4745</v>
      </c>
      <c r="AC715" s="16" t="s">
        <v>4734</v>
      </c>
      <c r="AE715" s="16" t="s">
        <v>4735</v>
      </c>
      <c r="AF715" s="16" t="s">
        <v>22</v>
      </c>
      <c r="AG715" s="16" t="s">
        <v>22</v>
      </c>
      <c r="AH715" s="16" t="s">
        <v>22</v>
      </c>
      <c r="AI715" s="16" t="s">
        <v>22</v>
      </c>
      <c r="AJ715" s="16" t="s">
        <v>22</v>
      </c>
      <c r="AL715" s="16" t="s">
        <v>22</v>
      </c>
      <c r="AM715" s="16" t="s">
        <v>22</v>
      </c>
      <c r="AN715" s="16">
        <v>0.26</v>
      </c>
      <c r="AO715" s="16" t="s">
        <v>22</v>
      </c>
      <c r="AP715" s="16" t="s">
        <v>22</v>
      </c>
      <c r="AR715" s="16" t="s">
        <v>4743</v>
      </c>
      <c r="AS715" s="181" t="s">
        <v>22</v>
      </c>
      <c r="AT715" s="181" t="s">
        <v>5191</v>
      </c>
    </row>
    <row r="716">
      <c r="A716" s="20" t="s">
        <v>2130</v>
      </c>
      <c r="B716" s="147" t="str">
        <f> VLOOKUP($A716,datasets!$A:$B,2,0)</f>
        <v>Klug et al. 2012, Tenth International Conference on Permafrost (5MLZ39V2)</v>
      </c>
      <c r="C716" s="4" t="str">
        <f t="shared" si="2"/>
        <v>5MLZ39V2.4.1</v>
      </c>
      <c r="D716" s="16" t="s">
        <v>22</v>
      </c>
      <c r="E716" s="16" t="s">
        <v>22</v>
      </c>
      <c r="F716" s="16" t="s">
        <v>22</v>
      </c>
      <c r="G716" s="16" t="s">
        <v>22</v>
      </c>
      <c r="H716" s="16" t="s">
        <v>22</v>
      </c>
      <c r="I716" s="16" t="s">
        <v>22</v>
      </c>
      <c r="J716" s="16" t="s">
        <v>22</v>
      </c>
      <c r="K716" s="16" t="s">
        <v>22</v>
      </c>
      <c r="M716" s="16" t="s">
        <v>22</v>
      </c>
      <c r="N716" s="16" t="s">
        <v>22</v>
      </c>
      <c r="O716" s="16" t="s">
        <v>22</v>
      </c>
      <c r="P716" s="16" t="s">
        <v>22</v>
      </c>
      <c r="Q716" s="16" t="s">
        <v>22</v>
      </c>
      <c r="R716" s="16" t="s">
        <v>22</v>
      </c>
      <c r="S716" s="16" t="s">
        <v>22</v>
      </c>
      <c r="U716" s="16" t="s">
        <v>22</v>
      </c>
      <c r="V716" s="16" t="s">
        <v>22</v>
      </c>
      <c r="W716" s="16" t="s">
        <v>22</v>
      </c>
      <c r="X716" s="16" t="s">
        <v>22</v>
      </c>
      <c r="Y716" s="16" t="s">
        <v>22</v>
      </c>
      <c r="Z716" s="16" t="s">
        <v>22</v>
      </c>
      <c r="AB716" s="16" t="s">
        <v>4745</v>
      </c>
      <c r="AC716" s="16" t="s">
        <v>4734</v>
      </c>
      <c r="AE716" s="16" t="s">
        <v>4735</v>
      </c>
      <c r="AF716" s="16" t="s">
        <v>22</v>
      </c>
      <c r="AG716" s="16" t="s">
        <v>22</v>
      </c>
      <c r="AH716" s="16" t="s">
        <v>22</v>
      </c>
      <c r="AI716" s="16" t="s">
        <v>22</v>
      </c>
      <c r="AJ716" s="16" t="s">
        <v>22</v>
      </c>
      <c r="AL716" s="16" t="s">
        <v>22</v>
      </c>
      <c r="AM716" s="16" t="s">
        <v>22</v>
      </c>
      <c r="AN716" s="16">
        <v>0.13</v>
      </c>
      <c r="AO716" s="16" t="s">
        <v>22</v>
      </c>
      <c r="AP716" s="16" t="s">
        <v>22</v>
      </c>
      <c r="AR716" s="16" t="s">
        <v>4743</v>
      </c>
      <c r="AS716" s="181" t="s">
        <v>22</v>
      </c>
      <c r="AT716" s="181" t="s">
        <v>5191</v>
      </c>
    </row>
    <row r="717">
      <c r="A717" s="20" t="s">
        <v>2132</v>
      </c>
      <c r="B717" s="147" t="str">
        <f> VLOOKUP($A717,datasets!$A:$B,2,0)</f>
        <v>Klug et al. 2012, Tenth International Conference on Permafrost (5MLZ39V2)</v>
      </c>
      <c r="C717" s="4" t="str">
        <f t="shared" si="2"/>
        <v>5MLZ39V2.5.1</v>
      </c>
      <c r="D717" s="16" t="s">
        <v>22</v>
      </c>
      <c r="E717" s="16" t="s">
        <v>22</v>
      </c>
      <c r="F717" s="16" t="s">
        <v>22</v>
      </c>
      <c r="G717" s="16" t="s">
        <v>22</v>
      </c>
      <c r="H717" s="16" t="s">
        <v>22</v>
      </c>
      <c r="I717" s="16" t="s">
        <v>22</v>
      </c>
      <c r="J717" s="16" t="s">
        <v>22</v>
      </c>
      <c r="K717" s="16" t="s">
        <v>22</v>
      </c>
      <c r="M717" s="16" t="s">
        <v>22</v>
      </c>
      <c r="N717" s="16" t="s">
        <v>22</v>
      </c>
      <c r="O717" s="16" t="s">
        <v>22</v>
      </c>
      <c r="P717" s="16" t="s">
        <v>22</v>
      </c>
      <c r="Q717" s="16" t="s">
        <v>22</v>
      </c>
      <c r="R717" s="16" t="s">
        <v>22</v>
      </c>
      <c r="S717" s="16" t="s">
        <v>22</v>
      </c>
      <c r="U717" s="16" t="s">
        <v>22</v>
      </c>
      <c r="V717" s="16" t="s">
        <v>22</v>
      </c>
      <c r="W717" s="16" t="s">
        <v>22</v>
      </c>
      <c r="X717" s="16" t="s">
        <v>22</v>
      </c>
      <c r="Y717" s="16" t="s">
        <v>22</v>
      </c>
      <c r="Z717" s="16" t="s">
        <v>22</v>
      </c>
      <c r="AB717" s="16" t="s">
        <v>4745</v>
      </c>
      <c r="AC717" s="16" t="s">
        <v>4734</v>
      </c>
      <c r="AE717" s="16" t="s">
        <v>4735</v>
      </c>
      <c r="AF717" s="16" t="s">
        <v>22</v>
      </c>
      <c r="AG717" s="16" t="s">
        <v>22</v>
      </c>
      <c r="AH717" s="16" t="s">
        <v>22</v>
      </c>
      <c r="AI717" s="16" t="s">
        <v>22</v>
      </c>
      <c r="AJ717" s="16" t="s">
        <v>22</v>
      </c>
      <c r="AL717" s="16" t="s">
        <v>22</v>
      </c>
      <c r="AM717" s="16" t="s">
        <v>22</v>
      </c>
      <c r="AN717" s="16">
        <v>0.58</v>
      </c>
      <c r="AO717" s="16" t="s">
        <v>22</v>
      </c>
      <c r="AP717" s="16" t="s">
        <v>22</v>
      </c>
      <c r="AR717" s="16" t="s">
        <v>4743</v>
      </c>
      <c r="AS717" s="181" t="s">
        <v>22</v>
      </c>
      <c r="AT717" s="181" t="s">
        <v>5191</v>
      </c>
    </row>
    <row r="718">
      <c r="A718" s="20" t="s">
        <v>2133</v>
      </c>
      <c r="B718" s="147" t="str">
        <f> VLOOKUP($A718,datasets!$A:$B,2,0)</f>
        <v>Klug et al. 2012, Tenth International Conference on Permafrost (5MLZ39V2)</v>
      </c>
      <c r="C718" s="4" t="str">
        <f t="shared" si="2"/>
        <v>5MLZ39V2.6.1</v>
      </c>
      <c r="D718" s="16" t="s">
        <v>22</v>
      </c>
      <c r="E718" s="16" t="s">
        <v>22</v>
      </c>
      <c r="F718" s="16" t="s">
        <v>22</v>
      </c>
      <c r="G718" s="16" t="s">
        <v>22</v>
      </c>
      <c r="H718" s="16" t="s">
        <v>22</v>
      </c>
      <c r="I718" s="16" t="s">
        <v>22</v>
      </c>
      <c r="J718" s="16" t="s">
        <v>22</v>
      </c>
      <c r="K718" s="16" t="s">
        <v>22</v>
      </c>
      <c r="M718" s="16" t="s">
        <v>22</v>
      </c>
      <c r="N718" s="16" t="s">
        <v>22</v>
      </c>
      <c r="O718" s="16" t="s">
        <v>22</v>
      </c>
      <c r="P718" s="16" t="s">
        <v>22</v>
      </c>
      <c r="Q718" s="16" t="s">
        <v>22</v>
      </c>
      <c r="R718" s="16" t="s">
        <v>22</v>
      </c>
      <c r="S718" s="16" t="s">
        <v>22</v>
      </c>
      <c r="U718" s="16" t="s">
        <v>22</v>
      </c>
      <c r="V718" s="16" t="s">
        <v>22</v>
      </c>
      <c r="W718" s="16" t="s">
        <v>22</v>
      </c>
      <c r="X718" s="16" t="s">
        <v>22</v>
      </c>
      <c r="Y718" s="16" t="s">
        <v>22</v>
      </c>
      <c r="Z718" s="16" t="s">
        <v>22</v>
      </c>
      <c r="AB718" s="16" t="s">
        <v>4745</v>
      </c>
      <c r="AC718" s="16" t="s">
        <v>4734</v>
      </c>
      <c r="AE718" s="16" t="s">
        <v>4735</v>
      </c>
      <c r="AF718" s="16" t="s">
        <v>22</v>
      </c>
      <c r="AG718" s="16" t="s">
        <v>22</v>
      </c>
      <c r="AH718" s="16" t="s">
        <v>22</v>
      </c>
      <c r="AI718" s="16" t="s">
        <v>22</v>
      </c>
      <c r="AJ718" s="16" t="s">
        <v>22</v>
      </c>
      <c r="AL718" s="16" t="s">
        <v>22</v>
      </c>
      <c r="AM718" s="16" t="s">
        <v>22</v>
      </c>
      <c r="AN718" s="16">
        <v>0.29</v>
      </c>
      <c r="AO718" s="16" t="s">
        <v>22</v>
      </c>
      <c r="AP718" s="16" t="s">
        <v>22</v>
      </c>
      <c r="AR718" s="16" t="s">
        <v>4743</v>
      </c>
      <c r="AS718" s="181" t="s">
        <v>22</v>
      </c>
      <c r="AT718" s="181" t="s">
        <v>5191</v>
      </c>
    </row>
    <row r="719">
      <c r="A719" s="20" t="s">
        <v>2134</v>
      </c>
      <c r="B719" s="147" t="str">
        <f> VLOOKUP($A719,datasets!$A:$B,2,0)</f>
        <v>Klug et al. 2012, Tenth International Conference on Permafrost (5MLZ39V2)</v>
      </c>
      <c r="C719" s="4" t="str">
        <f t="shared" si="2"/>
        <v>5MLZ39V2.7.1</v>
      </c>
      <c r="D719" s="16" t="s">
        <v>22</v>
      </c>
      <c r="E719" s="16" t="s">
        <v>22</v>
      </c>
      <c r="F719" s="16" t="s">
        <v>22</v>
      </c>
      <c r="G719" s="16" t="s">
        <v>22</v>
      </c>
      <c r="H719" s="16" t="s">
        <v>22</v>
      </c>
      <c r="I719" s="16" t="s">
        <v>22</v>
      </c>
      <c r="J719" s="16" t="s">
        <v>22</v>
      </c>
      <c r="K719" s="16" t="s">
        <v>22</v>
      </c>
      <c r="M719" s="16" t="s">
        <v>22</v>
      </c>
      <c r="N719" s="16" t="s">
        <v>22</v>
      </c>
      <c r="O719" s="16" t="s">
        <v>22</v>
      </c>
      <c r="P719" s="16" t="s">
        <v>22</v>
      </c>
      <c r="Q719" s="16" t="s">
        <v>22</v>
      </c>
      <c r="R719" s="16" t="s">
        <v>22</v>
      </c>
      <c r="S719" s="16" t="s">
        <v>22</v>
      </c>
      <c r="U719" s="16" t="s">
        <v>22</v>
      </c>
      <c r="V719" s="16" t="s">
        <v>22</v>
      </c>
      <c r="W719" s="16" t="s">
        <v>22</v>
      </c>
      <c r="X719" s="16" t="s">
        <v>22</v>
      </c>
      <c r="Y719" s="16" t="s">
        <v>22</v>
      </c>
      <c r="Z719" s="16" t="s">
        <v>22</v>
      </c>
      <c r="AB719" s="16" t="s">
        <v>4745</v>
      </c>
      <c r="AC719" s="16" t="s">
        <v>4734</v>
      </c>
      <c r="AE719" s="16" t="s">
        <v>4735</v>
      </c>
      <c r="AF719" s="16" t="s">
        <v>22</v>
      </c>
      <c r="AG719" s="16" t="s">
        <v>22</v>
      </c>
      <c r="AH719" s="16" t="s">
        <v>22</v>
      </c>
      <c r="AI719" s="16" t="s">
        <v>22</v>
      </c>
      <c r="AJ719" s="16" t="s">
        <v>22</v>
      </c>
      <c r="AL719" s="16" t="s">
        <v>22</v>
      </c>
      <c r="AM719" s="16" t="s">
        <v>22</v>
      </c>
      <c r="AN719" s="16">
        <v>0.55</v>
      </c>
      <c r="AO719" s="16" t="s">
        <v>22</v>
      </c>
      <c r="AP719" s="16" t="s">
        <v>22</v>
      </c>
      <c r="AR719" s="16" t="s">
        <v>4743</v>
      </c>
      <c r="AS719" s="181" t="s">
        <v>22</v>
      </c>
      <c r="AT719" s="181" t="s">
        <v>5191</v>
      </c>
    </row>
    <row r="720">
      <c r="A720" s="20" t="s">
        <v>2135</v>
      </c>
      <c r="B720" s="147" t="str">
        <f> VLOOKUP($A720,datasets!$A:$B,2,0)</f>
        <v>Klug et al. 2012, Tenth International Conference on Permafrost (5MLZ39V2)</v>
      </c>
      <c r="C720" s="4" t="str">
        <f t="shared" si="2"/>
        <v>5MLZ39V2.8.1</v>
      </c>
      <c r="D720" s="16" t="s">
        <v>22</v>
      </c>
      <c r="E720" s="16" t="s">
        <v>22</v>
      </c>
      <c r="F720" s="16" t="s">
        <v>22</v>
      </c>
      <c r="G720" s="16" t="s">
        <v>22</v>
      </c>
      <c r="H720" s="16" t="s">
        <v>22</v>
      </c>
      <c r="I720" s="16" t="s">
        <v>22</v>
      </c>
      <c r="J720" s="16" t="s">
        <v>22</v>
      </c>
      <c r="K720" s="16" t="s">
        <v>22</v>
      </c>
      <c r="M720" s="16" t="s">
        <v>22</v>
      </c>
      <c r="N720" s="16" t="s">
        <v>22</v>
      </c>
      <c r="O720" s="16" t="s">
        <v>22</v>
      </c>
      <c r="P720" s="16" t="s">
        <v>22</v>
      </c>
      <c r="Q720" s="16" t="s">
        <v>22</v>
      </c>
      <c r="R720" s="16" t="s">
        <v>22</v>
      </c>
      <c r="S720" s="16" t="s">
        <v>22</v>
      </c>
      <c r="U720" s="16" t="s">
        <v>22</v>
      </c>
      <c r="V720" s="16" t="s">
        <v>22</v>
      </c>
      <c r="W720" s="16" t="s">
        <v>22</v>
      </c>
      <c r="X720" s="16" t="s">
        <v>22</v>
      </c>
      <c r="Y720" s="16" t="s">
        <v>22</v>
      </c>
      <c r="Z720" s="16" t="s">
        <v>22</v>
      </c>
      <c r="AB720" s="16" t="s">
        <v>4745</v>
      </c>
      <c r="AC720" s="16" t="s">
        <v>4734</v>
      </c>
      <c r="AE720" s="16" t="s">
        <v>4735</v>
      </c>
      <c r="AF720" s="16" t="s">
        <v>22</v>
      </c>
      <c r="AG720" s="16" t="s">
        <v>22</v>
      </c>
      <c r="AH720" s="16" t="s">
        <v>22</v>
      </c>
      <c r="AI720" s="16" t="s">
        <v>22</v>
      </c>
      <c r="AJ720" s="16" t="s">
        <v>22</v>
      </c>
      <c r="AL720" s="16" t="s">
        <v>22</v>
      </c>
      <c r="AM720" s="16" t="s">
        <v>22</v>
      </c>
      <c r="AN720" s="16">
        <v>0.25</v>
      </c>
      <c r="AO720" s="16" t="s">
        <v>22</v>
      </c>
      <c r="AP720" s="16" t="s">
        <v>22</v>
      </c>
      <c r="AR720" s="16" t="s">
        <v>4743</v>
      </c>
      <c r="AS720" s="181" t="s">
        <v>22</v>
      </c>
      <c r="AT720" s="181" t="s">
        <v>5191</v>
      </c>
    </row>
    <row r="721">
      <c r="A721" s="20" t="s">
        <v>2136</v>
      </c>
      <c r="B721" s="147" t="str">
        <f> VLOOKUP($A721,datasets!$A:$B,2,0)</f>
        <v>Klug et al. 2012, Tenth International Conference on Permafrost (5MLZ39V2)</v>
      </c>
      <c r="C721" s="4" t="str">
        <f t="shared" si="2"/>
        <v>5MLZ39V2.9.1</v>
      </c>
      <c r="D721" s="16" t="s">
        <v>22</v>
      </c>
      <c r="E721" s="16" t="s">
        <v>22</v>
      </c>
      <c r="F721" s="16" t="s">
        <v>22</v>
      </c>
      <c r="G721" s="16" t="s">
        <v>22</v>
      </c>
      <c r="H721" s="16" t="s">
        <v>22</v>
      </c>
      <c r="I721" s="16" t="s">
        <v>22</v>
      </c>
      <c r="J721" s="16" t="s">
        <v>22</v>
      </c>
      <c r="K721" s="16" t="s">
        <v>22</v>
      </c>
      <c r="M721" s="16" t="s">
        <v>22</v>
      </c>
      <c r="N721" s="16" t="s">
        <v>22</v>
      </c>
      <c r="O721" s="16" t="s">
        <v>22</v>
      </c>
      <c r="P721" s="16" t="s">
        <v>22</v>
      </c>
      <c r="Q721" s="16" t="s">
        <v>22</v>
      </c>
      <c r="R721" s="16" t="s">
        <v>22</v>
      </c>
      <c r="S721" s="16" t="s">
        <v>22</v>
      </c>
      <c r="U721" s="16" t="s">
        <v>22</v>
      </c>
      <c r="V721" s="16" t="s">
        <v>22</v>
      </c>
      <c r="W721" s="16" t="s">
        <v>22</v>
      </c>
      <c r="X721" s="16" t="s">
        <v>22</v>
      </c>
      <c r="Y721" s="16" t="s">
        <v>22</v>
      </c>
      <c r="Z721" s="16" t="s">
        <v>22</v>
      </c>
      <c r="AB721" s="16" t="s">
        <v>4745</v>
      </c>
      <c r="AC721" s="16" t="s">
        <v>4734</v>
      </c>
      <c r="AE721" s="16" t="s">
        <v>4735</v>
      </c>
      <c r="AF721" s="16" t="s">
        <v>22</v>
      </c>
      <c r="AG721" s="16" t="s">
        <v>22</v>
      </c>
      <c r="AH721" s="16" t="s">
        <v>22</v>
      </c>
      <c r="AI721" s="16" t="s">
        <v>22</v>
      </c>
      <c r="AJ721" s="16" t="s">
        <v>22</v>
      </c>
      <c r="AL721" s="16" t="s">
        <v>22</v>
      </c>
      <c r="AM721" s="16" t="s">
        <v>22</v>
      </c>
      <c r="AN721" s="16">
        <v>0.42</v>
      </c>
      <c r="AO721" s="16" t="s">
        <v>22</v>
      </c>
      <c r="AP721" s="16" t="s">
        <v>22</v>
      </c>
      <c r="AR721" s="16" t="s">
        <v>4743</v>
      </c>
      <c r="AS721" s="181" t="s">
        <v>22</v>
      </c>
      <c r="AT721" s="181" t="s">
        <v>5191</v>
      </c>
    </row>
    <row r="722">
      <c r="A722" s="20" t="s">
        <v>2137</v>
      </c>
      <c r="B722" s="147" t="str">
        <f> VLOOKUP($A722,datasets!$A:$B,2,0)</f>
        <v>Klug et al. 2012, Tenth International Conference on Permafrost (5MLZ39V2)</v>
      </c>
      <c r="C722" s="4" t="str">
        <f t="shared" si="2"/>
        <v>5MLZ39V2.10.1</v>
      </c>
      <c r="D722" s="16" t="s">
        <v>22</v>
      </c>
      <c r="E722" s="16" t="s">
        <v>22</v>
      </c>
      <c r="F722" s="16" t="s">
        <v>22</v>
      </c>
      <c r="G722" s="16" t="s">
        <v>22</v>
      </c>
      <c r="H722" s="16" t="s">
        <v>22</v>
      </c>
      <c r="I722" s="16" t="s">
        <v>22</v>
      </c>
      <c r="J722" s="16" t="s">
        <v>22</v>
      </c>
      <c r="K722" s="16" t="s">
        <v>22</v>
      </c>
      <c r="M722" s="16" t="s">
        <v>22</v>
      </c>
      <c r="N722" s="16" t="s">
        <v>22</v>
      </c>
      <c r="O722" s="16" t="s">
        <v>22</v>
      </c>
      <c r="P722" s="16" t="s">
        <v>22</v>
      </c>
      <c r="Q722" s="16" t="s">
        <v>22</v>
      </c>
      <c r="R722" s="16" t="s">
        <v>22</v>
      </c>
      <c r="S722" s="16" t="s">
        <v>22</v>
      </c>
      <c r="U722" s="16" t="s">
        <v>22</v>
      </c>
      <c r="V722" s="16" t="s">
        <v>22</v>
      </c>
      <c r="W722" s="16" t="s">
        <v>22</v>
      </c>
      <c r="X722" s="16" t="s">
        <v>22</v>
      </c>
      <c r="Y722" s="16" t="s">
        <v>22</v>
      </c>
      <c r="Z722" s="16" t="s">
        <v>22</v>
      </c>
      <c r="AB722" s="16" t="s">
        <v>4745</v>
      </c>
      <c r="AC722" s="16" t="s">
        <v>4734</v>
      </c>
      <c r="AE722" s="16" t="s">
        <v>4735</v>
      </c>
      <c r="AF722" s="16" t="s">
        <v>22</v>
      </c>
      <c r="AG722" s="16" t="s">
        <v>22</v>
      </c>
      <c r="AH722" s="16" t="s">
        <v>22</v>
      </c>
      <c r="AI722" s="16" t="s">
        <v>22</v>
      </c>
      <c r="AJ722" s="16" t="s">
        <v>22</v>
      </c>
      <c r="AL722" s="16" t="s">
        <v>22</v>
      </c>
      <c r="AM722" s="16" t="s">
        <v>22</v>
      </c>
      <c r="AN722" s="16">
        <v>0.41</v>
      </c>
      <c r="AO722" s="16" t="s">
        <v>22</v>
      </c>
      <c r="AP722" s="16" t="s">
        <v>22</v>
      </c>
      <c r="AR722" s="16" t="s">
        <v>4743</v>
      </c>
      <c r="AS722" s="181" t="s">
        <v>22</v>
      </c>
      <c r="AT722" s="181" t="s">
        <v>5191</v>
      </c>
    </row>
    <row r="723">
      <c r="A723" s="20" t="s">
        <v>2719</v>
      </c>
      <c r="B723" s="147" t="str">
        <f> VLOOKUP($A723,datasets!$A:$B,2,0)</f>
        <v>Bhattacharya et al. 2021, Nature Communications (RT9SB69I)</v>
      </c>
      <c r="C723" s="4" t="str">
        <f t="shared" si="2"/>
        <v>RT9SB69I.1.1</v>
      </c>
      <c r="D723" s="16" t="s">
        <v>4899</v>
      </c>
      <c r="E723" s="16" t="s">
        <v>4804</v>
      </c>
      <c r="F723" s="16" t="s">
        <v>4735</v>
      </c>
      <c r="G723" s="16" t="s">
        <v>22</v>
      </c>
      <c r="H723" s="16" t="s">
        <v>22</v>
      </c>
      <c r="I723" s="16" t="s">
        <v>22</v>
      </c>
      <c r="J723" s="16" t="s">
        <v>22</v>
      </c>
      <c r="K723" s="16" t="s">
        <v>22</v>
      </c>
      <c r="M723" s="16">
        <v>30.0</v>
      </c>
      <c r="N723" s="16">
        <v>30.0</v>
      </c>
      <c r="O723" s="16" t="s">
        <v>22</v>
      </c>
      <c r="P723" s="16" t="s">
        <v>22</v>
      </c>
      <c r="Q723" s="16" t="s">
        <v>22</v>
      </c>
      <c r="R723" s="16" t="s">
        <v>22</v>
      </c>
      <c r="S723" s="16">
        <v>10.0</v>
      </c>
      <c r="U723" s="16" t="s">
        <v>22</v>
      </c>
      <c r="V723" s="16" t="s">
        <v>22</v>
      </c>
      <c r="W723" s="16" t="s">
        <v>22</v>
      </c>
      <c r="X723" s="16" t="s">
        <v>22</v>
      </c>
      <c r="Y723" s="16" t="s">
        <v>22</v>
      </c>
      <c r="Z723" s="16" t="s">
        <v>22</v>
      </c>
      <c r="AB723" s="16" t="s">
        <v>3766</v>
      </c>
      <c r="AC723" s="16" t="s">
        <v>3766</v>
      </c>
      <c r="AE723" s="16" t="s">
        <v>4735</v>
      </c>
      <c r="AF723" s="16" t="s">
        <v>22</v>
      </c>
      <c r="AG723" s="16" t="s">
        <v>22</v>
      </c>
      <c r="AH723" s="16" t="s">
        <v>22</v>
      </c>
      <c r="AI723" s="16" t="s">
        <v>22</v>
      </c>
      <c r="AJ723" s="16" t="s">
        <v>22</v>
      </c>
      <c r="AL723" s="16" t="s">
        <v>22</v>
      </c>
      <c r="AM723" s="16" t="s">
        <v>22</v>
      </c>
      <c r="AN723" s="16" t="s">
        <v>22</v>
      </c>
      <c r="AO723" s="16" t="s">
        <v>22</v>
      </c>
      <c r="AP723" s="16">
        <v>10.0</v>
      </c>
      <c r="AR723" s="16" t="s">
        <v>4743</v>
      </c>
      <c r="AS723" s="181" t="s">
        <v>5192</v>
      </c>
      <c r="AT723" s="181" t="s">
        <v>5193</v>
      </c>
    </row>
    <row r="724">
      <c r="A724" s="20" t="s">
        <v>2720</v>
      </c>
      <c r="B724" s="147" t="str">
        <f> VLOOKUP($A724,datasets!$A:$B,2,0)</f>
        <v>Bhattacharya et al. 2021, Nature Communications (RT9SB69I)</v>
      </c>
      <c r="C724" s="4" t="str">
        <f t="shared" si="2"/>
        <v>RT9SB69I.2.1</v>
      </c>
      <c r="D724" s="16" t="s">
        <v>4899</v>
      </c>
      <c r="E724" s="16" t="s">
        <v>4804</v>
      </c>
      <c r="F724" s="16" t="s">
        <v>4735</v>
      </c>
      <c r="G724" s="16" t="s">
        <v>22</v>
      </c>
      <c r="H724" s="16" t="s">
        <v>22</v>
      </c>
      <c r="I724" s="16" t="s">
        <v>22</v>
      </c>
      <c r="J724" s="16" t="s">
        <v>22</v>
      </c>
      <c r="K724" s="16" t="s">
        <v>22</v>
      </c>
      <c r="M724" s="16">
        <v>30.0</v>
      </c>
      <c r="N724" s="16">
        <v>30.0</v>
      </c>
      <c r="O724" s="16" t="s">
        <v>22</v>
      </c>
      <c r="P724" s="16" t="s">
        <v>22</v>
      </c>
      <c r="Q724" s="16" t="s">
        <v>22</v>
      </c>
      <c r="R724" s="16" t="s">
        <v>22</v>
      </c>
      <c r="S724" s="16">
        <v>10.0</v>
      </c>
      <c r="U724" s="16" t="s">
        <v>22</v>
      </c>
      <c r="V724" s="16" t="s">
        <v>22</v>
      </c>
      <c r="W724" s="16" t="s">
        <v>22</v>
      </c>
      <c r="X724" s="16" t="s">
        <v>22</v>
      </c>
      <c r="Y724" s="16" t="s">
        <v>22</v>
      </c>
      <c r="Z724" s="16" t="s">
        <v>22</v>
      </c>
      <c r="AB724" s="16" t="s">
        <v>3766</v>
      </c>
      <c r="AC724" s="16" t="s">
        <v>3766</v>
      </c>
      <c r="AE724" s="16" t="s">
        <v>4735</v>
      </c>
      <c r="AF724" s="16" t="s">
        <v>22</v>
      </c>
      <c r="AG724" s="16" t="s">
        <v>22</v>
      </c>
      <c r="AH724" s="16" t="s">
        <v>22</v>
      </c>
      <c r="AI724" s="16" t="s">
        <v>22</v>
      </c>
      <c r="AJ724" s="16" t="s">
        <v>22</v>
      </c>
      <c r="AL724" s="16" t="s">
        <v>22</v>
      </c>
      <c r="AM724" s="16" t="s">
        <v>22</v>
      </c>
      <c r="AN724" s="16" t="s">
        <v>22</v>
      </c>
      <c r="AO724" s="16" t="s">
        <v>22</v>
      </c>
      <c r="AP724" s="16">
        <v>10.0</v>
      </c>
      <c r="AR724" s="16" t="s">
        <v>4743</v>
      </c>
      <c r="AS724" s="181" t="s">
        <v>5192</v>
      </c>
      <c r="AT724" s="181" t="s">
        <v>5193</v>
      </c>
    </row>
    <row r="725">
      <c r="A725" s="20" t="s">
        <v>2721</v>
      </c>
      <c r="B725" s="147" t="str">
        <f> VLOOKUP($A725,datasets!$A:$B,2,0)</f>
        <v>Bhattacharya et al. 2021, Nature Communications (RT9SB69I)</v>
      </c>
      <c r="C725" s="4" t="str">
        <f t="shared" si="2"/>
        <v>RT9SB69I.3.1</v>
      </c>
      <c r="D725" s="16" t="s">
        <v>4899</v>
      </c>
      <c r="E725" s="16" t="s">
        <v>4804</v>
      </c>
      <c r="F725" s="16" t="s">
        <v>4735</v>
      </c>
      <c r="G725" s="16" t="s">
        <v>22</v>
      </c>
      <c r="H725" s="16" t="s">
        <v>22</v>
      </c>
      <c r="I725" s="16" t="s">
        <v>22</v>
      </c>
      <c r="J725" s="16" t="s">
        <v>22</v>
      </c>
      <c r="K725" s="16" t="s">
        <v>22</v>
      </c>
      <c r="M725" s="16">
        <v>30.0</v>
      </c>
      <c r="N725" s="16">
        <v>30.0</v>
      </c>
      <c r="O725" s="16" t="s">
        <v>22</v>
      </c>
      <c r="P725" s="16" t="s">
        <v>22</v>
      </c>
      <c r="Q725" s="16" t="s">
        <v>22</v>
      </c>
      <c r="R725" s="16" t="s">
        <v>22</v>
      </c>
      <c r="S725" s="16">
        <v>10.0</v>
      </c>
      <c r="U725" s="16" t="s">
        <v>22</v>
      </c>
      <c r="V725" s="16" t="s">
        <v>22</v>
      </c>
      <c r="W725" s="16" t="s">
        <v>22</v>
      </c>
      <c r="X725" s="16" t="s">
        <v>22</v>
      </c>
      <c r="Y725" s="16" t="s">
        <v>22</v>
      </c>
      <c r="Z725" s="16" t="s">
        <v>22</v>
      </c>
      <c r="AB725" s="16" t="s">
        <v>3766</v>
      </c>
      <c r="AC725" s="16" t="s">
        <v>3766</v>
      </c>
      <c r="AE725" s="16" t="s">
        <v>4735</v>
      </c>
      <c r="AF725" s="16" t="s">
        <v>22</v>
      </c>
      <c r="AG725" s="16" t="s">
        <v>22</v>
      </c>
      <c r="AH725" s="16" t="s">
        <v>22</v>
      </c>
      <c r="AI725" s="16" t="s">
        <v>22</v>
      </c>
      <c r="AJ725" s="16" t="s">
        <v>22</v>
      </c>
      <c r="AL725" s="16" t="s">
        <v>22</v>
      </c>
      <c r="AM725" s="16" t="s">
        <v>22</v>
      </c>
      <c r="AN725" s="16" t="s">
        <v>22</v>
      </c>
      <c r="AO725" s="16" t="s">
        <v>22</v>
      </c>
      <c r="AP725" s="16">
        <v>10.0</v>
      </c>
      <c r="AR725" s="16" t="s">
        <v>4743</v>
      </c>
      <c r="AS725" s="181" t="s">
        <v>5192</v>
      </c>
      <c r="AT725" s="181" t="s">
        <v>5193</v>
      </c>
    </row>
    <row r="726">
      <c r="A726" s="20" t="s">
        <v>2722</v>
      </c>
      <c r="B726" s="147" t="str">
        <f> VLOOKUP($A726,datasets!$A:$B,2,0)</f>
        <v>Bhattacharya et al. 2021, Nature Communications (RT9SB69I)</v>
      </c>
      <c r="C726" s="4" t="str">
        <f t="shared" si="2"/>
        <v>RT9SB69I.4.1</v>
      </c>
      <c r="D726" s="16" t="s">
        <v>4899</v>
      </c>
      <c r="E726" s="16" t="s">
        <v>4804</v>
      </c>
      <c r="F726" s="16" t="s">
        <v>4735</v>
      </c>
      <c r="G726" s="16" t="s">
        <v>22</v>
      </c>
      <c r="H726" s="16" t="s">
        <v>22</v>
      </c>
      <c r="I726" s="16" t="s">
        <v>22</v>
      </c>
      <c r="J726" s="16" t="s">
        <v>22</v>
      </c>
      <c r="K726" s="16" t="s">
        <v>22</v>
      </c>
      <c r="M726" s="16">
        <v>40.0</v>
      </c>
      <c r="N726" s="16">
        <v>40.0</v>
      </c>
      <c r="O726" s="16" t="s">
        <v>22</v>
      </c>
      <c r="P726" s="16" t="s">
        <v>22</v>
      </c>
      <c r="Q726" s="16" t="s">
        <v>22</v>
      </c>
      <c r="R726" s="16" t="s">
        <v>22</v>
      </c>
      <c r="S726" s="16">
        <v>7.6</v>
      </c>
      <c r="U726" s="16" t="s">
        <v>22</v>
      </c>
      <c r="V726" s="16" t="s">
        <v>22</v>
      </c>
      <c r="W726" s="16" t="s">
        <v>22</v>
      </c>
      <c r="X726" s="16" t="s">
        <v>22</v>
      </c>
      <c r="Y726" s="16" t="s">
        <v>22</v>
      </c>
      <c r="Z726" s="16" t="s">
        <v>22</v>
      </c>
      <c r="AB726" s="16" t="s">
        <v>3766</v>
      </c>
      <c r="AC726" s="16" t="s">
        <v>3766</v>
      </c>
      <c r="AE726" s="16" t="s">
        <v>4735</v>
      </c>
      <c r="AF726" s="16" t="s">
        <v>22</v>
      </c>
      <c r="AG726" s="16" t="s">
        <v>22</v>
      </c>
      <c r="AH726" s="16" t="s">
        <v>22</v>
      </c>
      <c r="AI726" s="16" t="s">
        <v>22</v>
      </c>
      <c r="AJ726" s="16" t="s">
        <v>22</v>
      </c>
      <c r="AL726" s="16" t="s">
        <v>22</v>
      </c>
      <c r="AM726" s="16" t="s">
        <v>22</v>
      </c>
      <c r="AN726" s="16" t="s">
        <v>22</v>
      </c>
      <c r="AO726" s="16" t="s">
        <v>22</v>
      </c>
      <c r="AP726" s="16">
        <v>7.6</v>
      </c>
      <c r="AR726" s="16" t="s">
        <v>4743</v>
      </c>
      <c r="AS726" s="181" t="s">
        <v>5192</v>
      </c>
      <c r="AT726" s="181" t="s">
        <v>5193</v>
      </c>
    </row>
    <row r="727">
      <c r="A727" s="20" t="s">
        <v>2723</v>
      </c>
      <c r="B727" s="147" t="str">
        <f> VLOOKUP($A727,datasets!$A:$B,2,0)</f>
        <v>Bhattacharya et al. 2021, Nature Communications (RT9SB69I)</v>
      </c>
      <c r="C727" s="4" t="str">
        <f t="shared" si="2"/>
        <v>RT9SB69I.5.1</v>
      </c>
      <c r="D727" s="16" t="s">
        <v>4899</v>
      </c>
      <c r="E727" s="16" t="s">
        <v>4804</v>
      </c>
      <c r="F727" s="16" t="s">
        <v>4735</v>
      </c>
      <c r="G727" s="16" t="s">
        <v>22</v>
      </c>
      <c r="H727" s="16" t="s">
        <v>22</v>
      </c>
      <c r="I727" s="16" t="s">
        <v>22</v>
      </c>
      <c r="J727" s="16" t="s">
        <v>22</v>
      </c>
      <c r="K727" s="16" t="s">
        <v>22</v>
      </c>
      <c r="M727" s="16">
        <v>40.0</v>
      </c>
      <c r="N727" s="16">
        <v>40.0</v>
      </c>
      <c r="O727" s="16" t="s">
        <v>22</v>
      </c>
      <c r="P727" s="16" t="s">
        <v>22</v>
      </c>
      <c r="Q727" s="16" t="s">
        <v>22</v>
      </c>
      <c r="R727" s="16" t="s">
        <v>22</v>
      </c>
      <c r="S727" s="16">
        <v>7.6</v>
      </c>
      <c r="U727" s="16" t="s">
        <v>22</v>
      </c>
      <c r="V727" s="16" t="s">
        <v>22</v>
      </c>
      <c r="W727" s="16" t="s">
        <v>22</v>
      </c>
      <c r="X727" s="16" t="s">
        <v>22</v>
      </c>
      <c r="Y727" s="16" t="s">
        <v>22</v>
      </c>
      <c r="Z727" s="16" t="s">
        <v>22</v>
      </c>
      <c r="AB727" s="16" t="s">
        <v>3766</v>
      </c>
      <c r="AC727" s="16" t="s">
        <v>3766</v>
      </c>
      <c r="AE727" s="16" t="s">
        <v>4735</v>
      </c>
      <c r="AF727" s="16" t="s">
        <v>22</v>
      </c>
      <c r="AG727" s="16" t="s">
        <v>22</v>
      </c>
      <c r="AH727" s="16" t="s">
        <v>22</v>
      </c>
      <c r="AI727" s="16" t="s">
        <v>22</v>
      </c>
      <c r="AJ727" s="16" t="s">
        <v>22</v>
      </c>
      <c r="AL727" s="16" t="s">
        <v>22</v>
      </c>
      <c r="AM727" s="16" t="s">
        <v>22</v>
      </c>
      <c r="AN727" s="16" t="s">
        <v>22</v>
      </c>
      <c r="AO727" s="16" t="s">
        <v>22</v>
      </c>
      <c r="AP727" s="16">
        <v>7.6</v>
      </c>
      <c r="AR727" s="16" t="s">
        <v>4743</v>
      </c>
      <c r="AS727" s="181" t="s">
        <v>5192</v>
      </c>
      <c r="AT727" s="181" t="s">
        <v>5193</v>
      </c>
    </row>
    <row r="728">
      <c r="A728" s="20" t="s">
        <v>2725</v>
      </c>
      <c r="B728" s="147" t="str">
        <f> VLOOKUP($A728,datasets!$A:$B,2,0)</f>
        <v>Bhattacharya et al. 2021, Nature Communications (RT9SB69I)</v>
      </c>
      <c r="C728" s="4" t="str">
        <f t="shared" si="2"/>
        <v>RT9SB69I.6.1</v>
      </c>
      <c r="D728" s="16" t="s">
        <v>4899</v>
      </c>
      <c r="E728" s="16" t="s">
        <v>4804</v>
      </c>
      <c r="F728" s="16" t="s">
        <v>4735</v>
      </c>
      <c r="G728" s="16" t="s">
        <v>22</v>
      </c>
      <c r="H728" s="16" t="s">
        <v>22</v>
      </c>
      <c r="I728" s="16" t="s">
        <v>22</v>
      </c>
      <c r="J728" s="16" t="s">
        <v>22</v>
      </c>
      <c r="K728" s="16" t="s">
        <v>22</v>
      </c>
      <c r="M728" s="16">
        <v>30.0</v>
      </c>
      <c r="N728" s="16">
        <v>30.0</v>
      </c>
      <c r="O728" s="16" t="s">
        <v>22</v>
      </c>
      <c r="P728" s="16" t="s">
        <v>22</v>
      </c>
      <c r="Q728" s="16" t="s">
        <v>22</v>
      </c>
      <c r="R728" s="16" t="s">
        <v>22</v>
      </c>
      <c r="S728" s="16">
        <v>10.0</v>
      </c>
      <c r="U728" s="16" t="s">
        <v>22</v>
      </c>
      <c r="V728" s="16" t="s">
        <v>22</v>
      </c>
      <c r="W728" s="16" t="s">
        <v>22</v>
      </c>
      <c r="X728" s="16" t="s">
        <v>22</v>
      </c>
      <c r="Y728" s="16" t="s">
        <v>22</v>
      </c>
      <c r="Z728" s="16" t="s">
        <v>22</v>
      </c>
      <c r="AB728" s="16" t="s">
        <v>3766</v>
      </c>
      <c r="AC728" s="16" t="s">
        <v>3766</v>
      </c>
      <c r="AE728" s="16" t="s">
        <v>4735</v>
      </c>
      <c r="AF728" s="16" t="s">
        <v>22</v>
      </c>
      <c r="AG728" s="16" t="s">
        <v>22</v>
      </c>
      <c r="AH728" s="16" t="s">
        <v>22</v>
      </c>
      <c r="AI728" s="16" t="s">
        <v>22</v>
      </c>
      <c r="AJ728" s="16" t="s">
        <v>22</v>
      </c>
      <c r="AL728" s="16" t="s">
        <v>22</v>
      </c>
      <c r="AM728" s="16" t="s">
        <v>22</v>
      </c>
      <c r="AN728" s="16" t="s">
        <v>22</v>
      </c>
      <c r="AO728" s="16" t="s">
        <v>22</v>
      </c>
      <c r="AP728" s="16">
        <v>10.0</v>
      </c>
      <c r="AR728" s="16" t="s">
        <v>4743</v>
      </c>
      <c r="AS728" s="181" t="s">
        <v>5192</v>
      </c>
      <c r="AT728" s="181" t="s">
        <v>5193</v>
      </c>
    </row>
    <row r="729">
      <c r="A729" s="20" t="s">
        <v>2726</v>
      </c>
      <c r="B729" s="147" t="str">
        <f> VLOOKUP($A729,datasets!$A:$B,2,0)</f>
        <v>Bhattacharya et al. 2021, Nature Communications (RT9SB69I)</v>
      </c>
      <c r="C729" s="4" t="str">
        <f t="shared" si="2"/>
        <v>RT9SB69I.7.1</v>
      </c>
      <c r="D729" s="16" t="s">
        <v>4899</v>
      </c>
      <c r="E729" s="16" t="s">
        <v>4804</v>
      </c>
      <c r="F729" s="16" t="s">
        <v>4735</v>
      </c>
      <c r="G729" s="16" t="s">
        <v>22</v>
      </c>
      <c r="H729" s="16" t="s">
        <v>22</v>
      </c>
      <c r="I729" s="16" t="s">
        <v>22</v>
      </c>
      <c r="J729" s="16" t="s">
        <v>22</v>
      </c>
      <c r="K729" s="16" t="s">
        <v>22</v>
      </c>
      <c r="M729" s="16">
        <v>40.0</v>
      </c>
      <c r="N729" s="16">
        <v>40.0</v>
      </c>
      <c r="O729" s="16" t="s">
        <v>22</v>
      </c>
      <c r="P729" s="16" t="s">
        <v>22</v>
      </c>
      <c r="Q729" s="16" t="s">
        <v>22</v>
      </c>
      <c r="R729" s="16" t="s">
        <v>22</v>
      </c>
      <c r="S729" s="16">
        <v>7.6</v>
      </c>
      <c r="U729" s="16" t="s">
        <v>22</v>
      </c>
      <c r="V729" s="16" t="s">
        <v>22</v>
      </c>
      <c r="W729" s="16" t="s">
        <v>22</v>
      </c>
      <c r="X729" s="16" t="s">
        <v>22</v>
      </c>
      <c r="Y729" s="16" t="s">
        <v>22</v>
      </c>
      <c r="Z729" s="16" t="s">
        <v>22</v>
      </c>
      <c r="AB729" s="16" t="s">
        <v>3766</v>
      </c>
      <c r="AC729" s="16" t="s">
        <v>3766</v>
      </c>
      <c r="AE729" s="16" t="s">
        <v>4735</v>
      </c>
      <c r="AF729" s="16" t="s">
        <v>22</v>
      </c>
      <c r="AG729" s="16" t="s">
        <v>22</v>
      </c>
      <c r="AH729" s="16" t="s">
        <v>22</v>
      </c>
      <c r="AI729" s="16" t="s">
        <v>22</v>
      </c>
      <c r="AJ729" s="16" t="s">
        <v>22</v>
      </c>
      <c r="AL729" s="16" t="s">
        <v>22</v>
      </c>
      <c r="AM729" s="16" t="s">
        <v>22</v>
      </c>
      <c r="AN729" s="16" t="s">
        <v>22</v>
      </c>
      <c r="AO729" s="16" t="s">
        <v>22</v>
      </c>
      <c r="AP729" s="16">
        <v>7.6</v>
      </c>
      <c r="AR729" s="16" t="s">
        <v>4743</v>
      </c>
      <c r="AS729" s="181" t="s">
        <v>5192</v>
      </c>
      <c r="AT729" s="181" t="s">
        <v>5193</v>
      </c>
    </row>
    <row r="730">
      <c r="A730" s="20" t="s">
        <v>2728</v>
      </c>
      <c r="B730" s="147" t="str">
        <f> VLOOKUP($A730,datasets!$A:$B,2,0)</f>
        <v>Bhattacharya et al. 2021, Nature Communications (RT9SB69I)</v>
      </c>
      <c r="C730" s="4" t="str">
        <f t="shared" si="2"/>
        <v>RT9SB69I.8.1</v>
      </c>
      <c r="D730" s="16" t="s">
        <v>4899</v>
      </c>
      <c r="E730" s="16" t="s">
        <v>4804</v>
      </c>
      <c r="F730" s="16" t="s">
        <v>4735</v>
      </c>
      <c r="G730" s="16" t="s">
        <v>22</v>
      </c>
      <c r="H730" s="16" t="s">
        <v>22</v>
      </c>
      <c r="I730" s="16" t="s">
        <v>22</v>
      </c>
      <c r="J730" s="16" t="s">
        <v>22</v>
      </c>
      <c r="K730" s="16" t="s">
        <v>22</v>
      </c>
      <c r="M730" s="16">
        <v>30.0</v>
      </c>
      <c r="N730" s="16">
        <v>30.0</v>
      </c>
      <c r="O730" s="16" t="s">
        <v>22</v>
      </c>
      <c r="P730" s="16" t="s">
        <v>22</v>
      </c>
      <c r="Q730" s="16" t="s">
        <v>22</v>
      </c>
      <c r="R730" s="16" t="s">
        <v>22</v>
      </c>
      <c r="S730" s="16">
        <v>10.0</v>
      </c>
      <c r="U730" s="16" t="s">
        <v>22</v>
      </c>
      <c r="V730" s="16" t="s">
        <v>22</v>
      </c>
      <c r="W730" s="16" t="s">
        <v>22</v>
      </c>
      <c r="X730" s="16" t="s">
        <v>22</v>
      </c>
      <c r="Y730" s="16" t="s">
        <v>22</v>
      </c>
      <c r="Z730" s="16" t="s">
        <v>22</v>
      </c>
      <c r="AB730" s="16" t="s">
        <v>3766</v>
      </c>
      <c r="AC730" s="16" t="s">
        <v>3766</v>
      </c>
      <c r="AE730" s="16" t="s">
        <v>4735</v>
      </c>
      <c r="AF730" s="16" t="s">
        <v>22</v>
      </c>
      <c r="AG730" s="16" t="s">
        <v>22</v>
      </c>
      <c r="AH730" s="16" t="s">
        <v>22</v>
      </c>
      <c r="AI730" s="16" t="s">
        <v>22</v>
      </c>
      <c r="AJ730" s="16" t="s">
        <v>22</v>
      </c>
      <c r="AL730" s="16" t="s">
        <v>22</v>
      </c>
      <c r="AM730" s="16" t="s">
        <v>22</v>
      </c>
      <c r="AN730" s="16" t="s">
        <v>22</v>
      </c>
      <c r="AO730" s="16" t="s">
        <v>22</v>
      </c>
      <c r="AP730" s="16">
        <v>10.0</v>
      </c>
      <c r="AR730" s="16" t="s">
        <v>4743</v>
      </c>
      <c r="AS730" s="181" t="s">
        <v>5192</v>
      </c>
      <c r="AT730" s="181" t="s">
        <v>5193</v>
      </c>
    </row>
    <row r="731">
      <c r="A731" s="20" t="s">
        <v>2729</v>
      </c>
      <c r="B731" s="147" t="str">
        <f> VLOOKUP($A731,datasets!$A:$B,2,0)</f>
        <v>Bhattacharya et al. 2021, Nature Communications (RT9SB69I)</v>
      </c>
      <c r="C731" s="4" t="str">
        <f t="shared" si="2"/>
        <v>RT9SB69I.9.1</v>
      </c>
      <c r="D731" s="16" t="s">
        <v>4899</v>
      </c>
      <c r="E731" s="16" t="s">
        <v>4804</v>
      </c>
      <c r="F731" s="16" t="s">
        <v>4735</v>
      </c>
      <c r="G731" s="16" t="s">
        <v>22</v>
      </c>
      <c r="H731" s="16" t="s">
        <v>22</v>
      </c>
      <c r="I731" s="16" t="s">
        <v>22</v>
      </c>
      <c r="J731" s="16" t="s">
        <v>22</v>
      </c>
      <c r="K731" s="16" t="s">
        <v>22</v>
      </c>
      <c r="M731" s="16">
        <v>40.0</v>
      </c>
      <c r="N731" s="16">
        <v>40.0</v>
      </c>
      <c r="O731" s="16" t="s">
        <v>22</v>
      </c>
      <c r="P731" s="16" t="s">
        <v>22</v>
      </c>
      <c r="Q731" s="16" t="s">
        <v>22</v>
      </c>
      <c r="R731" s="16" t="s">
        <v>22</v>
      </c>
      <c r="S731" s="16">
        <v>7.6</v>
      </c>
      <c r="U731" s="16" t="s">
        <v>22</v>
      </c>
      <c r="V731" s="16" t="s">
        <v>22</v>
      </c>
      <c r="W731" s="16" t="s">
        <v>22</v>
      </c>
      <c r="X731" s="16" t="s">
        <v>22</v>
      </c>
      <c r="Y731" s="16" t="s">
        <v>22</v>
      </c>
      <c r="Z731" s="16" t="s">
        <v>22</v>
      </c>
      <c r="AB731" s="16" t="s">
        <v>3766</v>
      </c>
      <c r="AC731" s="16" t="s">
        <v>3766</v>
      </c>
      <c r="AE731" s="16" t="s">
        <v>4735</v>
      </c>
      <c r="AF731" s="16" t="s">
        <v>22</v>
      </c>
      <c r="AG731" s="16" t="s">
        <v>22</v>
      </c>
      <c r="AH731" s="16" t="s">
        <v>22</v>
      </c>
      <c r="AI731" s="16" t="s">
        <v>22</v>
      </c>
      <c r="AJ731" s="16" t="s">
        <v>22</v>
      </c>
      <c r="AL731" s="16" t="s">
        <v>22</v>
      </c>
      <c r="AM731" s="16" t="s">
        <v>22</v>
      </c>
      <c r="AN731" s="16" t="s">
        <v>22</v>
      </c>
      <c r="AO731" s="16" t="s">
        <v>22</v>
      </c>
      <c r="AP731" s="16">
        <v>7.6</v>
      </c>
      <c r="AR731" s="16" t="s">
        <v>4743</v>
      </c>
      <c r="AS731" s="181" t="s">
        <v>5192</v>
      </c>
      <c r="AT731" s="181" t="s">
        <v>5193</v>
      </c>
    </row>
    <row r="732">
      <c r="A732" s="20" t="s">
        <v>2731</v>
      </c>
      <c r="B732" s="147" t="str">
        <f> VLOOKUP($A732,datasets!$A:$B,2,0)</f>
        <v>Bhattacharya et al. 2021, Nature Communications (RT9SB69I)</v>
      </c>
      <c r="C732" s="4" t="str">
        <f t="shared" si="2"/>
        <v>RT9SB69I.10.1</v>
      </c>
      <c r="D732" s="16" t="s">
        <v>4899</v>
      </c>
      <c r="E732" s="16" t="s">
        <v>4804</v>
      </c>
      <c r="F732" s="16" t="s">
        <v>4735</v>
      </c>
      <c r="G732" s="16" t="s">
        <v>22</v>
      </c>
      <c r="H732" s="16" t="s">
        <v>22</v>
      </c>
      <c r="I732" s="16" t="s">
        <v>22</v>
      </c>
      <c r="J732" s="16" t="s">
        <v>22</v>
      </c>
      <c r="K732" s="16" t="s">
        <v>22</v>
      </c>
      <c r="M732" s="16">
        <v>40.0</v>
      </c>
      <c r="N732" s="16">
        <v>40.0</v>
      </c>
      <c r="O732" s="16" t="s">
        <v>22</v>
      </c>
      <c r="P732" s="16" t="s">
        <v>22</v>
      </c>
      <c r="Q732" s="16" t="s">
        <v>22</v>
      </c>
      <c r="R732" s="16" t="s">
        <v>22</v>
      </c>
      <c r="S732" s="16">
        <v>7.6</v>
      </c>
      <c r="U732" s="16" t="s">
        <v>22</v>
      </c>
      <c r="V732" s="16" t="s">
        <v>22</v>
      </c>
      <c r="W732" s="16" t="s">
        <v>22</v>
      </c>
      <c r="X732" s="16" t="s">
        <v>22</v>
      </c>
      <c r="Y732" s="16" t="s">
        <v>22</v>
      </c>
      <c r="Z732" s="16" t="s">
        <v>22</v>
      </c>
      <c r="AB732" s="16" t="s">
        <v>3766</v>
      </c>
      <c r="AC732" s="16" t="s">
        <v>3766</v>
      </c>
      <c r="AE732" s="16" t="s">
        <v>4735</v>
      </c>
      <c r="AF732" s="16" t="s">
        <v>22</v>
      </c>
      <c r="AG732" s="16" t="s">
        <v>22</v>
      </c>
      <c r="AH732" s="16" t="s">
        <v>22</v>
      </c>
      <c r="AI732" s="16" t="s">
        <v>22</v>
      </c>
      <c r="AJ732" s="16" t="s">
        <v>22</v>
      </c>
      <c r="AL732" s="16" t="s">
        <v>22</v>
      </c>
      <c r="AM732" s="16" t="s">
        <v>22</v>
      </c>
      <c r="AN732" s="16" t="s">
        <v>22</v>
      </c>
      <c r="AO732" s="16" t="s">
        <v>22</v>
      </c>
      <c r="AP732" s="16">
        <v>7.6</v>
      </c>
      <c r="AR732" s="16" t="s">
        <v>4743</v>
      </c>
      <c r="AS732" s="181" t="s">
        <v>5192</v>
      </c>
      <c r="AT732" s="181" t="s">
        <v>5193</v>
      </c>
    </row>
    <row r="733">
      <c r="A733" s="20" t="s">
        <v>2733</v>
      </c>
      <c r="B733" s="147" t="str">
        <f> VLOOKUP($A733,datasets!$A:$B,2,0)</f>
        <v>Bhattacharya et al. 2021, Nature Communications (RT9SB69I)</v>
      </c>
      <c r="C733" s="4" t="str">
        <f t="shared" si="2"/>
        <v>RT9SB69I.11.1</v>
      </c>
      <c r="D733" s="16" t="s">
        <v>4899</v>
      </c>
      <c r="E733" s="16" t="s">
        <v>4804</v>
      </c>
      <c r="F733" s="16" t="s">
        <v>4735</v>
      </c>
      <c r="G733" s="16" t="s">
        <v>22</v>
      </c>
      <c r="H733" s="16" t="s">
        <v>22</v>
      </c>
      <c r="I733" s="16" t="s">
        <v>22</v>
      </c>
      <c r="J733" s="16" t="s">
        <v>22</v>
      </c>
      <c r="K733" s="16" t="s">
        <v>22</v>
      </c>
      <c r="M733" s="16">
        <v>30.0</v>
      </c>
      <c r="N733" s="16">
        <v>30.0</v>
      </c>
      <c r="O733" s="16" t="s">
        <v>22</v>
      </c>
      <c r="P733" s="16" t="s">
        <v>22</v>
      </c>
      <c r="Q733" s="16" t="s">
        <v>22</v>
      </c>
      <c r="R733" s="16" t="s">
        <v>22</v>
      </c>
      <c r="S733" s="16">
        <v>10.0</v>
      </c>
      <c r="U733" s="16" t="s">
        <v>22</v>
      </c>
      <c r="V733" s="16" t="s">
        <v>22</v>
      </c>
      <c r="W733" s="16" t="s">
        <v>22</v>
      </c>
      <c r="X733" s="16" t="s">
        <v>22</v>
      </c>
      <c r="Y733" s="16" t="s">
        <v>22</v>
      </c>
      <c r="Z733" s="16" t="s">
        <v>22</v>
      </c>
      <c r="AB733" s="16" t="s">
        <v>3766</v>
      </c>
      <c r="AC733" s="16" t="s">
        <v>3766</v>
      </c>
      <c r="AE733" s="16" t="s">
        <v>4735</v>
      </c>
      <c r="AF733" s="16" t="s">
        <v>22</v>
      </c>
      <c r="AG733" s="16" t="s">
        <v>22</v>
      </c>
      <c r="AH733" s="16" t="s">
        <v>22</v>
      </c>
      <c r="AI733" s="16" t="s">
        <v>22</v>
      </c>
      <c r="AJ733" s="16" t="s">
        <v>22</v>
      </c>
      <c r="AL733" s="16" t="s">
        <v>22</v>
      </c>
      <c r="AM733" s="16" t="s">
        <v>22</v>
      </c>
      <c r="AN733" s="16" t="s">
        <v>22</v>
      </c>
      <c r="AO733" s="16" t="s">
        <v>22</v>
      </c>
      <c r="AP733" s="16">
        <v>10.0</v>
      </c>
      <c r="AR733" s="16" t="s">
        <v>4743</v>
      </c>
      <c r="AS733" s="181" t="s">
        <v>5192</v>
      </c>
      <c r="AT733" s="181" t="s">
        <v>5193</v>
      </c>
    </row>
    <row r="734">
      <c r="A734" s="20" t="s">
        <v>2735</v>
      </c>
      <c r="B734" s="147" t="str">
        <f> VLOOKUP($A734,datasets!$A:$B,2,0)</f>
        <v>Bhattacharya et al. 2021, Nature Communications (RT9SB69I)</v>
      </c>
      <c r="C734" s="4" t="str">
        <f t="shared" si="2"/>
        <v>RT9SB69I.12.1</v>
      </c>
      <c r="D734" s="16" t="s">
        <v>4899</v>
      </c>
      <c r="E734" s="16" t="s">
        <v>4804</v>
      </c>
      <c r="F734" s="16" t="s">
        <v>4735</v>
      </c>
      <c r="G734" s="16" t="s">
        <v>22</v>
      </c>
      <c r="H734" s="16" t="s">
        <v>22</v>
      </c>
      <c r="I734" s="16" t="s">
        <v>22</v>
      </c>
      <c r="J734" s="16" t="s">
        <v>22</v>
      </c>
      <c r="K734" s="16" t="s">
        <v>22</v>
      </c>
      <c r="M734" s="16">
        <v>30.0</v>
      </c>
      <c r="N734" s="16">
        <v>30.0</v>
      </c>
      <c r="O734" s="16" t="s">
        <v>22</v>
      </c>
      <c r="P734" s="16" t="s">
        <v>22</v>
      </c>
      <c r="Q734" s="16" t="s">
        <v>22</v>
      </c>
      <c r="R734" s="16" t="s">
        <v>22</v>
      </c>
      <c r="S734" s="16">
        <v>10.0</v>
      </c>
      <c r="U734" s="16" t="s">
        <v>22</v>
      </c>
      <c r="V734" s="16" t="s">
        <v>22</v>
      </c>
      <c r="W734" s="16" t="s">
        <v>22</v>
      </c>
      <c r="X734" s="16" t="s">
        <v>22</v>
      </c>
      <c r="Y734" s="16" t="s">
        <v>22</v>
      </c>
      <c r="Z734" s="16" t="s">
        <v>22</v>
      </c>
      <c r="AB734" s="16" t="s">
        <v>3766</v>
      </c>
      <c r="AC734" s="16" t="s">
        <v>3766</v>
      </c>
      <c r="AE734" s="16" t="s">
        <v>4735</v>
      </c>
      <c r="AF734" s="16" t="s">
        <v>22</v>
      </c>
      <c r="AG734" s="16" t="s">
        <v>22</v>
      </c>
      <c r="AH734" s="16" t="s">
        <v>22</v>
      </c>
      <c r="AI734" s="16" t="s">
        <v>22</v>
      </c>
      <c r="AJ734" s="16" t="s">
        <v>22</v>
      </c>
      <c r="AL734" s="16" t="s">
        <v>22</v>
      </c>
      <c r="AM734" s="16" t="s">
        <v>22</v>
      </c>
      <c r="AN734" s="16" t="s">
        <v>22</v>
      </c>
      <c r="AO734" s="16" t="s">
        <v>22</v>
      </c>
      <c r="AP734" s="16">
        <v>10.0</v>
      </c>
      <c r="AR734" s="16" t="s">
        <v>4743</v>
      </c>
      <c r="AS734" s="181" t="s">
        <v>5192</v>
      </c>
      <c r="AT734" s="181" t="s">
        <v>5193</v>
      </c>
    </row>
    <row r="735">
      <c r="A735" s="20" t="s">
        <v>2737</v>
      </c>
      <c r="B735" s="147" t="str">
        <f> VLOOKUP($A735,datasets!$A:$B,2,0)</f>
        <v>Bhattacharya et al. 2021, Nature Communications (RT9SB69I)</v>
      </c>
      <c r="C735" s="4" t="str">
        <f t="shared" si="2"/>
        <v>RT9SB69I.13.1</v>
      </c>
      <c r="D735" s="16" t="s">
        <v>4899</v>
      </c>
      <c r="E735" s="16" t="s">
        <v>4804</v>
      </c>
      <c r="F735" s="16" t="s">
        <v>4735</v>
      </c>
      <c r="G735" s="16" t="s">
        <v>22</v>
      </c>
      <c r="H735" s="16" t="s">
        <v>22</v>
      </c>
      <c r="I735" s="16" t="s">
        <v>22</v>
      </c>
      <c r="J735" s="16" t="s">
        <v>22</v>
      </c>
      <c r="K735" s="16" t="s">
        <v>22</v>
      </c>
      <c r="M735" s="16">
        <v>30.0</v>
      </c>
      <c r="N735" s="16">
        <v>30.0</v>
      </c>
      <c r="O735" s="16" t="s">
        <v>22</v>
      </c>
      <c r="P735" s="16" t="s">
        <v>22</v>
      </c>
      <c r="Q735" s="16" t="s">
        <v>22</v>
      </c>
      <c r="R735" s="16" t="s">
        <v>22</v>
      </c>
      <c r="S735" s="16">
        <v>10.0</v>
      </c>
      <c r="U735" s="16" t="s">
        <v>22</v>
      </c>
      <c r="V735" s="16" t="s">
        <v>22</v>
      </c>
      <c r="W735" s="16" t="s">
        <v>22</v>
      </c>
      <c r="X735" s="16" t="s">
        <v>22</v>
      </c>
      <c r="Y735" s="16" t="s">
        <v>22</v>
      </c>
      <c r="Z735" s="16" t="s">
        <v>22</v>
      </c>
      <c r="AB735" s="16" t="s">
        <v>3766</v>
      </c>
      <c r="AC735" s="16" t="s">
        <v>3766</v>
      </c>
      <c r="AE735" s="16" t="s">
        <v>4735</v>
      </c>
      <c r="AF735" s="16" t="s">
        <v>22</v>
      </c>
      <c r="AG735" s="16" t="s">
        <v>22</v>
      </c>
      <c r="AH735" s="16" t="s">
        <v>22</v>
      </c>
      <c r="AI735" s="16" t="s">
        <v>22</v>
      </c>
      <c r="AJ735" s="16" t="s">
        <v>22</v>
      </c>
      <c r="AL735" s="16" t="s">
        <v>22</v>
      </c>
      <c r="AM735" s="16" t="s">
        <v>22</v>
      </c>
      <c r="AN735" s="16" t="s">
        <v>22</v>
      </c>
      <c r="AO735" s="16" t="s">
        <v>22</v>
      </c>
      <c r="AP735" s="16">
        <v>10.0</v>
      </c>
      <c r="AR735" s="16" t="s">
        <v>4743</v>
      </c>
      <c r="AS735" s="181" t="s">
        <v>5192</v>
      </c>
      <c r="AT735" s="181" t="s">
        <v>5193</v>
      </c>
    </row>
    <row r="736">
      <c r="A736" s="20" t="s">
        <v>2738</v>
      </c>
      <c r="B736" s="147" t="str">
        <f> VLOOKUP($A736,datasets!$A:$B,2,0)</f>
        <v>Bhattacharya et al. 2021, Nature Communications (RT9SB69I)</v>
      </c>
      <c r="C736" s="4" t="str">
        <f t="shared" si="2"/>
        <v>RT9SB69I.14.1</v>
      </c>
      <c r="D736" s="16" t="s">
        <v>4899</v>
      </c>
      <c r="E736" s="16" t="s">
        <v>4804</v>
      </c>
      <c r="F736" s="16" t="s">
        <v>4735</v>
      </c>
      <c r="G736" s="16" t="s">
        <v>22</v>
      </c>
      <c r="H736" s="16" t="s">
        <v>22</v>
      </c>
      <c r="I736" s="16" t="s">
        <v>22</v>
      </c>
      <c r="J736" s="16" t="s">
        <v>22</v>
      </c>
      <c r="K736" s="16" t="s">
        <v>22</v>
      </c>
      <c r="M736" s="16">
        <v>40.0</v>
      </c>
      <c r="N736" s="16">
        <v>40.0</v>
      </c>
      <c r="O736" s="16" t="s">
        <v>22</v>
      </c>
      <c r="P736" s="16" t="s">
        <v>22</v>
      </c>
      <c r="Q736" s="16" t="s">
        <v>22</v>
      </c>
      <c r="R736" s="16" t="s">
        <v>22</v>
      </c>
      <c r="S736" s="16">
        <v>7.6</v>
      </c>
      <c r="U736" s="16" t="s">
        <v>22</v>
      </c>
      <c r="V736" s="16" t="s">
        <v>22</v>
      </c>
      <c r="W736" s="16" t="s">
        <v>22</v>
      </c>
      <c r="X736" s="16" t="s">
        <v>22</v>
      </c>
      <c r="Y736" s="16" t="s">
        <v>22</v>
      </c>
      <c r="Z736" s="16" t="s">
        <v>22</v>
      </c>
      <c r="AB736" s="16" t="s">
        <v>3766</v>
      </c>
      <c r="AC736" s="16" t="s">
        <v>3766</v>
      </c>
      <c r="AE736" s="16" t="s">
        <v>4735</v>
      </c>
      <c r="AF736" s="16" t="s">
        <v>22</v>
      </c>
      <c r="AG736" s="16" t="s">
        <v>22</v>
      </c>
      <c r="AH736" s="16" t="s">
        <v>22</v>
      </c>
      <c r="AI736" s="16" t="s">
        <v>22</v>
      </c>
      <c r="AJ736" s="16" t="s">
        <v>22</v>
      </c>
      <c r="AL736" s="16" t="s">
        <v>22</v>
      </c>
      <c r="AM736" s="16" t="s">
        <v>22</v>
      </c>
      <c r="AN736" s="16" t="s">
        <v>22</v>
      </c>
      <c r="AO736" s="16" t="s">
        <v>22</v>
      </c>
      <c r="AP736" s="16">
        <v>7.6</v>
      </c>
      <c r="AR736" s="16" t="s">
        <v>4743</v>
      </c>
      <c r="AS736" s="181" t="s">
        <v>5192</v>
      </c>
      <c r="AT736" s="181" t="s">
        <v>5193</v>
      </c>
    </row>
    <row r="737">
      <c r="A737" s="20" t="s">
        <v>4191</v>
      </c>
      <c r="B737" s="147" t="str">
        <f> VLOOKUP($A737,datasets!$A:$B,2,0)</f>
        <v>Maurer et al. 2019, Science Advances (8IDZABSN)</v>
      </c>
      <c r="C737" s="4" t="str">
        <f t="shared" si="2"/>
        <v>8IDZABSN.1.1</v>
      </c>
      <c r="D737" s="16" t="s">
        <v>22</v>
      </c>
      <c r="E737" s="16" t="s">
        <v>22</v>
      </c>
      <c r="F737" s="16" t="s">
        <v>22</v>
      </c>
      <c r="G737" s="16" t="s">
        <v>22</v>
      </c>
      <c r="H737" s="16" t="s">
        <v>22</v>
      </c>
      <c r="I737" s="16" t="s">
        <v>22</v>
      </c>
      <c r="J737" s="16" t="s">
        <v>22</v>
      </c>
      <c r="K737" s="16" t="s">
        <v>22</v>
      </c>
      <c r="M737" s="16" t="s">
        <v>22</v>
      </c>
      <c r="N737" s="16" t="s">
        <v>22</v>
      </c>
      <c r="O737" s="16" t="s">
        <v>22</v>
      </c>
      <c r="P737" s="16" t="s">
        <v>22</v>
      </c>
      <c r="Q737" s="16" t="s">
        <v>22</v>
      </c>
      <c r="R737" s="16" t="s">
        <v>22</v>
      </c>
      <c r="S737" s="16" t="s">
        <v>22</v>
      </c>
      <c r="U737" s="16" t="s">
        <v>22</v>
      </c>
      <c r="V737" s="16" t="s">
        <v>22</v>
      </c>
      <c r="W737" s="16" t="s">
        <v>22</v>
      </c>
      <c r="X737" s="16" t="s">
        <v>22</v>
      </c>
      <c r="Y737" s="16" t="s">
        <v>22</v>
      </c>
      <c r="Z737" s="16" t="s">
        <v>22</v>
      </c>
      <c r="AB737" s="16" t="s">
        <v>22</v>
      </c>
      <c r="AC737" s="16" t="s">
        <v>22</v>
      </c>
      <c r="AE737" s="16" t="s">
        <v>22</v>
      </c>
      <c r="AF737" s="16" t="s">
        <v>22</v>
      </c>
      <c r="AG737" s="16" t="s">
        <v>22</v>
      </c>
      <c r="AH737" s="16" t="s">
        <v>22</v>
      </c>
      <c r="AI737" s="16" t="s">
        <v>22</v>
      </c>
      <c r="AJ737" s="16" t="s">
        <v>22</v>
      </c>
      <c r="AL737" s="16" t="s">
        <v>22</v>
      </c>
      <c r="AM737" s="16" t="s">
        <v>22</v>
      </c>
      <c r="AN737" s="16" t="s">
        <v>22</v>
      </c>
      <c r="AO737" s="16" t="s">
        <v>22</v>
      </c>
      <c r="AP737" s="16" t="s">
        <v>22</v>
      </c>
      <c r="AR737" s="16" t="s">
        <v>22</v>
      </c>
      <c r="AS737" s="16" t="s">
        <v>22</v>
      </c>
      <c r="AT737" s="181" t="s">
        <v>5194</v>
      </c>
    </row>
  </sheetData>
  <conditionalFormatting sqref="A1:A555 B1:AT737 A563:A737">
    <cfRule type="cellIs" dxfId="4" priority="1" operator="equal">
      <formula>"NA"</formula>
    </cfRule>
  </conditionalFormatting>
  <dataValidations>
    <dataValidation type="custom" allowBlank="1" showDropDown="1" showInputMessage="1" showErrorMessage="1" prompt="Enter a value that satisfies the formula: = if(and(countif(datasets!$A$2:$A$1429, A2) &gt; 0, countif($A$2:$A$1429, A2) &lt; 2), &quot;true&quot;, &quot;false&quot;)" sqref="A2:A18 A20 A24:A54 A62:A67">
      <formula1> if(and(countif(datasets!$A$2:$A$624, A2) &gt; 0, countif($A$2:$A$1168, A2) &lt; 2), "true", "false")</formula1>
    </dataValidation>
    <dataValidation type="custom" allowBlank="1" showDropDown="1" showInputMessage="1" showErrorMessage="1" prompt="Enter a value that satisfies the formula: = if(and(countif(datasets!$A$2:$A$1429, A2) &gt; 0, countif($A$2:$A$1429, A2) &lt; 2), &quot;true&quot;, &quot;false&quot;)" sqref="A446:A447 A449:A459 A464:A477">
      <formula1> if(and(countif(datasets!$A$2:$A$624, A446) &gt; 0, countif($A$2:$A$1133, A446) &lt; 2), "true", "false")</formula1>
    </dataValidation>
    <dataValidation type="custom" allowBlank="1" showDropDown="1" showInputMessage="1" showErrorMessage="1" prompt="Enter a value that satisfies the formula: = if(and(countif(datasets!$A$2:$A$1429, A2) &gt; 0, countif($A$2:$A$1429, A2) &lt; 2), &quot;true&quot;, &quot;false&quot;)" sqref="A646 A701:A702">
      <formula1> if(and(countif(datasets!$A$2:$A$624, A646) &gt; 0, countif($A$2:$A$1127, A646) &lt; 2), "true", "false")</formula1>
    </dataValidation>
    <dataValidation type="custom" allowBlank="1" showDropDown="1" showInputMessage="1" showErrorMessage="1" prompt="Enter a value that satisfies the formula: = if(and(countif(datasets!$A$2:$A$1429, A2) &gt; 0, countif($A$2:$A$1429, A2) &lt; 2), &quot;true&quot;, &quot;false&quot;)" sqref="A478:A495 A520 A523:A525 A528:A531">
      <formula1> if(and(countif(datasets!$A$2:$A$624, A478) &gt; 0, countif($A$2:$A$1132, A478) &lt; 2), "true", "false")</formula1>
    </dataValidation>
    <dataValidation type="custom" allowBlank="1" showDropDown="1" showInputMessage="1" showErrorMessage="1" prompt="Enter a value that satisfies the formula: = if(and(countif(datasets!$A$2:$A$1429, A2) &gt; 0, countif($A$2:$A$1429, A2) &lt; 2), &quot;true&quot;, &quot;false&quot;)" sqref="A104:A111 A113:A142">
      <formula1> if(and(countif(datasets!$A$2:$A$624, A104) &gt; 0, countif($A$2:$A$1156, A104) &lt; 2), "true", "false")</formula1>
    </dataValidation>
    <dataValidation type="custom" allowBlank="1" showDropDown="1" showInputMessage="1" showErrorMessage="1" prompt="Enter a value that satisfies the formula: = if(and(countif(datasets!$A$2:$A$1429, A2) &gt; 0, countif($A$2:$A$1429, A2) &lt; 2), &quot;true&quot;, &quot;false&quot;)" sqref="A277:A299 A302:A309 A313:A359 A380:A393 A395:A413">
      <formula1> if(and(countif(datasets!$A$2:$A$624, A277) &gt; 0, countif($A$2:$A$1148, A277) &lt; 2), "true", "false")</formula1>
    </dataValidation>
    <dataValidation type="custom" allowBlank="1" showDropDown="1" showInputMessage="1" showErrorMessage="1" prompt="Enter a value that satisfies the formula: = if(and(countif(datasets!$A$2:$A$1429, A2) &gt; 0, countif($A$2:$A$1429, A2) &lt; 2), &quot;true&quot;, &quot;false&quot;)" sqref="A548:A555 A575 A600:A608">
      <formula1> if(and(countif(datasets!$A$2:$A$624, A548) &gt; 0, countif($A$2:$A$1130, A548) &lt; 2), "true", "false")</formula1>
    </dataValidation>
    <dataValidation type="list" allowBlank="1" showDropDown="1" showInputMessage="1" showErrorMessage="1" prompt="Click and enter a value from range" sqref="B2:B737">
      <formula1>publications!$B$2:$B737</formula1>
    </dataValidation>
    <dataValidation type="custom" allowBlank="1" showDropDown="1" showInputMessage="1" showErrorMessage="1" prompt="Enter a value that satisfies the formula: = if(and(countif(datasets!$A$2:$A$1429, A2) &gt; 0, countif($A$2:$A$1429, A2) &lt; 2), &quot;true&quot;, &quot;false&quot;)" sqref="A93:A103">
      <formula1> if(and(countif(datasets!$A$2:$A$624, A93) &gt; 0, countif($A$2:$A$1159, A93) &lt; 2), "true", "false")</formula1>
    </dataValidation>
    <dataValidation type="custom" allowBlank="1" showDropDown="1" showInputMessage="1" showErrorMessage="1" prompt="Enter a value that satisfies the formula: = if(and(countif(datasets!$A$2:$A$1429, A2) &gt; 0, countif($A$2:$A$1429, A2) &lt; 2), &quot;true&quot;, &quot;false&quot;)" sqref="A112 A143:A160">
      <formula1> if(and(countif(datasets!$A$2:$A$624, A112) &gt; 0, countif($A$2:$A$1155, A112) &lt; 2), "true", "false")</formula1>
    </dataValidation>
    <dataValidation type="list" allowBlank="1" showErrorMessage="1" sqref="F2:F612 F614:F737">
      <formula1>"NA,point-based,area-based"</formula1>
    </dataValidation>
    <dataValidation type="custom" allowBlank="1" showDropDown="1" showInputMessage="1" showErrorMessage="1" prompt="Enter a value that satisfies the formula: = if(and(countif(datasets!$A$2:$A$1429, A2) &gt; 0, countif($A$2:$A$1429, A2) &lt; 2), &quot;true&quot;, &quot;false&quot;)" sqref="A68:A91">
      <formula1> if(and(countif(datasets!$A$2:$A$624, A68) &gt; 0, countif($A$2:$A$1163, A68) &lt; 2), "true", "false")</formula1>
    </dataValidation>
    <dataValidation type="custom" allowBlank="1" showDropDown="1" showInputMessage="1" showErrorMessage="1" prompt="Enter a value that satisfies the formula: = if(and(countif(datasets!$A$2:$A$1429, A2) &gt; 0, countif($A$2:$A$1429, A2) &lt; 2), &quot;true&quot;, &quot;false&quot;)" sqref="A168:A208 A210:A260 A262">
      <formula1> if(and(countif(datasets!$A$2:$A$624, A168) &gt; 0, countif($A$2:$A$1153, A168) &lt; 2), "true", "false")</formula1>
    </dataValidation>
  </dataValidations>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14.29"/>
    <col customWidth="1" min="2" max="2" width="39.86"/>
    <col customWidth="1" min="3" max="3" width="26.43"/>
    <col customWidth="1" min="4" max="4" width="14.0"/>
    <col customWidth="1" min="5" max="5" width="13.0"/>
    <col customWidth="1" min="6" max="6" width="35.0"/>
  </cols>
  <sheetData>
    <row r="1">
      <c r="A1" s="1" t="s">
        <v>3</v>
      </c>
      <c r="B1" s="105" t="s">
        <v>1834</v>
      </c>
      <c r="C1" s="17" t="s">
        <v>5195</v>
      </c>
      <c r="D1" s="186" t="s">
        <v>5196</v>
      </c>
      <c r="E1" s="187" t="s">
        <v>5197</v>
      </c>
      <c r="F1" s="57" t="s">
        <v>5198</v>
      </c>
      <c r="G1" s="60" t="s">
        <v>3160</v>
      </c>
    </row>
    <row r="2">
      <c r="A2" s="20" t="s">
        <v>3776</v>
      </c>
      <c r="B2" s="107" t="str">
        <f> VLOOKUP($A2,datasets!$A:$B,2,0)</f>
        <v>Aguilar et al. 2013, The Photogrammetric Record (Q3DHRVLE)</v>
      </c>
      <c r="C2" s="16" t="s">
        <v>5199</v>
      </c>
      <c r="D2" s="188" t="s">
        <v>22</v>
      </c>
      <c r="E2" s="189" t="s">
        <v>22</v>
      </c>
      <c r="F2" s="93" t="s">
        <v>22</v>
      </c>
      <c r="G2" s="65" t="str">
        <f t="array" ref="G2"> index(publications!$A$1:$A$319, match($B2, publications!$B$1:$B$319, 0))</f>
        <v>Livia</v>
      </c>
    </row>
    <row r="3">
      <c r="A3" s="20" t="s">
        <v>3784</v>
      </c>
      <c r="B3" s="107" t="str">
        <f> VLOOKUP($A3,datasets!$A:$B,2,0)</f>
        <v>Aguilar et al. 2013, The Photogrammetric Record (Q3DHRVLE)</v>
      </c>
      <c r="C3" s="16" t="s">
        <v>5199</v>
      </c>
      <c r="D3" s="188" t="s">
        <v>22</v>
      </c>
      <c r="E3" s="189" t="s">
        <v>22</v>
      </c>
      <c r="F3" s="93" t="s">
        <v>22</v>
      </c>
      <c r="G3" s="65" t="str">
        <f t="array" ref="G3"> index(publications!$A$1:$A$319, match($B3, publications!$B$1:$B$319, 0))</f>
        <v>Livia</v>
      </c>
    </row>
    <row r="4">
      <c r="A4" s="20" t="s">
        <v>3785</v>
      </c>
      <c r="B4" s="107" t="str">
        <f> VLOOKUP($A4,datasets!$A:$B,2,0)</f>
        <v>Altmann et al. 2020, Water (LRT6Z88R)</v>
      </c>
      <c r="C4" s="16" t="s">
        <v>5199</v>
      </c>
      <c r="D4" s="188" t="s">
        <v>22</v>
      </c>
      <c r="E4" s="189">
        <v>1.0</v>
      </c>
      <c r="F4" s="93" t="s">
        <v>22</v>
      </c>
      <c r="G4" s="65" t="str">
        <f t="array" ref="G4"> index(publications!$A$1:$A$319, match($B4, publications!$B$1:$B$319, 0))</f>
        <v>Livia</v>
      </c>
    </row>
    <row r="5">
      <c r="A5" s="20" t="s">
        <v>3792</v>
      </c>
      <c r="B5" s="107" t="str">
        <f> VLOOKUP($A5,datasets!$A:$B,2,0)</f>
        <v>Altmann et al. 2020, Water (LRT6Z88R)</v>
      </c>
      <c r="C5" s="16" t="s">
        <v>5199</v>
      </c>
      <c r="D5" s="188" t="s">
        <v>22</v>
      </c>
      <c r="E5" s="189">
        <v>1.0</v>
      </c>
      <c r="F5" s="93" t="s">
        <v>22</v>
      </c>
      <c r="G5" s="65" t="str">
        <f t="array" ref="G5"> index(publications!$A$1:$A$319, match($B5, publications!$B$1:$B$319, 0))</f>
        <v>Livia</v>
      </c>
    </row>
    <row r="6">
      <c r="A6" s="20" t="s">
        <v>3793</v>
      </c>
      <c r="B6" s="107" t="str">
        <f> VLOOKUP($A6,datasets!$A:$B,2,0)</f>
        <v>Andreassen et al. 2020, Journal of Glaciology (PQ3Q9H6A)</v>
      </c>
      <c r="C6" s="16" t="s">
        <v>5199</v>
      </c>
      <c r="D6" s="188">
        <v>2.0</v>
      </c>
      <c r="E6" s="189">
        <v>20.0</v>
      </c>
      <c r="F6" s="93" t="s">
        <v>22</v>
      </c>
      <c r="G6" s="190" t="str">
        <f t="array" ref="G6"> index(publications!$A$1:$A$319, match($B6, publications!$B$1:$B$319, 0))</f>
        <v>Melanie</v>
      </c>
    </row>
    <row r="7">
      <c r="A7" s="20" t="s">
        <v>3795</v>
      </c>
      <c r="B7" s="107" t="str">
        <f> VLOOKUP($A7,datasets!$A:$B,2,0)</f>
        <v>Baily et al. 2003, Earth Surface Processes and Landforms (L945V4QX)</v>
      </c>
      <c r="C7" s="188" t="s">
        <v>22</v>
      </c>
      <c r="D7" s="188" t="s">
        <v>22</v>
      </c>
      <c r="E7" s="189" t="s">
        <v>22</v>
      </c>
      <c r="F7" s="93" t="s">
        <v>22</v>
      </c>
      <c r="G7" s="120" t="str">
        <f t="array" ref="G7"> index(publications!$A$1:$A$319, match($B7, publications!$B$1:$B$319, 0))</f>
        <v>Livia</v>
      </c>
    </row>
    <row r="8">
      <c r="A8" s="20" t="s">
        <v>3797</v>
      </c>
      <c r="B8" s="107" t="str">
        <f> VLOOKUP($A8,datasets!$A:$B,2,0)</f>
        <v>Bakker and Lane 2017, Earth Surface Processes and Landforms (XYRENZKG)</v>
      </c>
      <c r="C8" s="16" t="s">
        <v>5199</v>
      </c>
      <c r="D8" s="188" t="s">
        <v>22</v>
      </c>
      <c r="E8" s="189">
        <v>1.0</v>
      </c>
      <c r="F8" s="93" t="s">
        <v>22</v>
      </c>
      <c r="G8" s="190" t="str">
        <f t="array" ref="G8"> index(publications!$A$1:$A$319, match($B8, publications!$B$1:$B$319, 0))</f>
        <v>Livia</v>
      </c>
    </row>
    <row r="9">
      <c r="A9" s="20" t="s">
        <v>3802</v>
      </c>
      <c r="B9" s="107" t="str">
        <f> VLOOKUP($A9,datasets!$A:$B,2,0)</f>
        <v>Bakker and Lane 2017, Earth Surface Processes and Landforms (XYRENZKG)</v>
      </c>
      <c r="C9" s="16" t="s">
        <v>5199</v>
      </c>
      <c r="D9" s="188" t="s">
        <v>22</v>
      </c>
      <c r="E9" s="189">
        <v>1.0</v>
      </c>
      <c r="F9" s="93" t="s">
        <v>22</v>
      </c>
      <c r="G9" s="190" t="s">
        <v>23</v>
      </c>
    </row>
    <row r="10">
      <c r="A10" s="20" t="s">
        <v>3803</v>
      </c>
      <c r="B10" s="107" t="str">
        <f> VLOOKUP($A10,datasets!$A:$B,2,0)</f>
        <v>Bakker and Lane 2017, Earth Surface Processes and Landforms (XYRENZKG)</v>
      </c>
      <c r="C10" s="16" t="s">
        <v>5199</v>
      </c>
      <c r="D10" s="188" t="s">
        <v>22</v>
      </c>
      <c r="E10" s="189">
        <v>1.0</v>
      </c>
      <c r="F10" s="93" t="s">
        <v>22</v>
      </c>
      <c r="G10" s="190" t="s">
        <v>23</v>
      </c>
    </row>
    <row r="11">
      <c r="A11" s="20" t="s">
        <v>3804</v>
      </c>
      <c r="B11" s="107" t="str">
        <f> VLOOKUP($A11,datasets!$A:$B,2,0)</f>
        <v>Bakker and Lane 2017, Earth Surface Processes and Landforms (XYRENZKG)</v>
      </c>
      <c r="C11" s="16" t="s">
        <v>5199</v>
      </c>
      <c r="D11" s="188" t="s">
        <v>22</v>
      </c>
      <c r="E11" s="189">
        <v>1.0</v>
      </c>
      <c r="F11" s="93" t="s">
        <v>22</v>
      </c>
      <c r="G11" s="190" t="s">
        <v>23</v>
      </c>
    </row>
    <row r="12">
      <c r="A12" s="20" t="s">
        <v>3805</v>
      </c>
      <c r="B12" s="107" t="str">
        <f> VLOOKUP($A12,datasets!$A:$B,2,0)</f>
        <v>Bakker and Lane 2017, Earth Surface Processes and Landforms (XYRENZKG)</v>
      </c>
      <c r="C12" s="16" t="s">
        <v>5199</v>
      </c>
      <c r="D12" s="188" t="s">
        <v>22</v>
      </c>
      <c r="E12" s="189">
        <v>1.0</v>
      </c>
      <c r="F12" s="93" t="s">
        <v>22</v>
      </c>
      <c r="G12" s="190" t="s">
        <v>23</v>
      </c>
    </row>
    <row r="13">
      <c r="A13" s="20" t="s">
        <v>3806</v>
      </c>
      <c r="B13" s="107" t="str">
        <f> VLOOKUP($A13,datasets!$A:$B,2,0)</f>
        <v>Bakker and Lane 2017, Earth Surface Processes and Landforms (XYRENZKG)</v>
      </c>
      <c r="C13" s="16" t="s">
        <v>5199</v>
      </c>
      <c r="D13" s="188" t="s">
        <v>22</v>
      </c>
      <c r="E13" s="189">
        <v>1.0</v>
      </c>
      <c r="F13" s="93" t="s">
        <v>22</v>
      </c>
      <c r="G13" s="190" t="s">
        <v>23</v>
      </c>
    </row>
    <row r="14">
      <c r="A14" s="20" t="s">
        <v>3807</v>
      </c>
      <c r="B14" s="107" t="str">
        <f> VLOOKUP($A14,datasets!$A:$B,2,0)</f>
        <v>Bakker and Lane 2017, Earth Surface Processes and Landforms (XYRENZKG)</v>
      </c>
      <c r="C14" s="16" t="s">
        <v>5199</v>
      </c>
      <c r="D14" s="188" t="s">
        <v>22</v>
      </c>
      <c r="E14" s="189">
        <v>1.0</v>
      </c>
      <c r="F14" s="93" t="s">
        <v>22</v>
      </c>
      <c r="G14" s="190" t="s">
        <v>23</v>
      </c>
    </row>
    <row r="15">
      <c r="A15" s="20" t="s">
        <v>3808</v>
      </c>
      <c r="B15" s="107" t="str">
        <f> VLOOKUP($A15,datasets!$A:$B,2,0)</f>
        <v>Bakker and Lane 2017, Earth Surface Processes and Landforms (XYRENZKG)</v>
      </c>
      <c r="C15" s="16" t="s">
        <v>5199</v>
      </c>
      <c r="D15" s="188" t="s">
        <v>22</v>
      </c>
      <c r="E15" s="189">
        <v>1.0</v>
      </c>
      <c r="F15" s="93" t="s">
        <v>22</v>
      </c>
      <c r="G15" s="190" t="s">
        <v>23</v>
      </c>
    </row>
    <row r="16">
      <c r="A16" s="16" t="s">
        <v>3809</v>
      </c>
      <c r="B16" s="107" t="str">
        <f> VLOOKUP($A16,datasets!$A:$B,2,0)</f>
        <v>Batlle 2018, Preprint (9SKMSD4Z)</v>
      </c>
      <c r="C16" s="16" t="s">
        <v>5199</v>
      </c>
      <c r="D16" s="188" t="s">
        <v>22</v>
      </c>
      <c r="E16" s="189">
        <v>2.0</v>
      </c>
      <c r="F16" s="93" t="s">
        <v>5200</v>
      </c>
      <c r="G16" s="190" t="str">
        <f t="array" ref="G16"> index(publications!$A$1:$A$319, match($B16, publications!$B$1:$B$319, 0))</f>
        <v>Camillo</v>
      </c>
    </row>
    <row r="17">
      <c r="A17" s="20" t="s">
        <v>3812</v>
      </c>
      <c r="B17" s="107" t="str">
        <f> VLOOKUP($A17,datasets!$A:$B,2,0)</f>
        <v>Belart et al. 2019, Journal of Glaciology (G7RKHNSY)</v>
      </c>
      <c r="C17" s="16" t="s">
        <v>5199</v>
      </c>
      <c r="D17" s="188">
        <v>1.0</v>
      </c>
      <c r="E17" s="189">
        <v>5.0</v>
      </c>
      <c r="F17" s="93" t="s">
        <v>22</v>
      </c>
      <c r="G17" s="190" t="str">
        <f t="array" ref="G17"> index(publications!$A$1:$A$319, match($B17, publications!$B$1:$B$319, 0))</f>
        <v>Livia</v>
      </c>
    </row>
    <row r="18">
      <c r="A18" s="20" t="s">
        <v>3816</v>
      </c>
      <c r="B18" s="107" t="str">
        <f> VLOOKUP($A18,datasets!$A:$B,2,0)</f>
        <v>Belart et al. 2019, Journal of Glaciology (G7RKHNSY)</v>
      </c>
      <c r="C18" s="16" t="s">
        <v>5199</v>
      </c>
      <c r="D18" s="188">
        <v>0.5</v>
      </c>
      <c r="E18" s="189">
        <v>5.0</v>
      </c>
      <c r="F18" s="93" t="s">
        <v>22</v>
      </c>
      <c r="G18" s="190" t="str">
        <f t="array" ref="G18"> index(publications!$A$1:$A$319, match($B18, publications!$B$1:$B$319, 0))</f>
        <v>Livia</v>
      </c>
    </row>
    <row r="19">
      <c r="A19" s="20" t="s">
        <v>3817</v>
      </c>
      <c r="B19" s="107" t="str">
        <f> VLOOKUP($A19,datasets!$A:$B,2,0)</f>
        <v>Belart et al. 2019, Journal of Glaciology (G7RKHNSY)</v>
      </c>
      <c r="C19" s="16" t="s">
        <v>5199</v>
      </c>
      <c r="D19" s="188">
        <v>0.5</v>
      </c>
      <c r="E19" s="189">
        <v>5.0</v>
      </c>
      <c r="F19" s="93" t="s">
        <v>22</v>
      </c>
      <c r="G19" s="190" t="str">
        <f t="array" ref="G19"> index(publications!$A$1:$A$319, match($B19, publications!$B$1:$B$319, 0))</f>
        <v>Livia</v>
      </c>
    </row>
    <row r="20">
      <c r="A20" s="20" t="s">
        <v>3818</v>
      </c>
      <c r="B20" s="107" t="str">
        <f> VLOOKUP($A20,datasets!$A:$B,2,0)</f>
        <v>Belart et al. 2019, Journal of Glaciology (G7RKHNSY)</v>
      </c>
      <c r="C20" s="16" t="s">
        <v>5199</v>
      </c>
      <c r="D20" s="188">
        <v>1.0</v>
      </c>
      <c r="E20" s="189">
        <v>5.0</v>
      </c>
      <c r="F20" s="93" t="s">
        <v>22</v>
      </c>
      <c r="G20" s="190" t="str">
        <f t="array" ref="G20"> index(publications!$A$1:$A$319, match($B20, publications!$B$1:$B$319, 0))</f>
        <v>Livia</v>
      </c>
    </row>
    <row r="21">
      <c r="A21" s="20" t="s">
        <v>3819</v>
      </c>
      <c r="B21" s="107" t="str">
        <f> VLOOKUP($A21,datasets!$A:$B,2,0)</f>
        <v>Belart et al. 2019, Journal of Glaciology (G7RKHNSY)</v>
      </c>
      <c r="C21" s="16" t="s">
        <v>5199</v>
      </c>
      <c r="D21" s="188">
        <v>0.5</v>
      </c>
      <c r="E21" s="189">
        <v>5.0</v>
      </c>
      <c r="F21" s="93" t="s">
        <v>22</v>
      </c>
      <c r="G21" s="190" t="str">
        <f t="array" ref="G21"> index(publications!$A$1:$A$319, match($B21, publications!$B$1:$B$319, 0))</f>
        <v>Livia</v>
      </c>
    </row>
    <row r="22">
      <c r="A22" s="20" t="s">
        <v>3820</v>
      </c>
      <c r="B22" s="107" t="str">
        <f> VLOOKUP($A22,datasets!$A:$B,2,0)</f>
        <v>Belart et al. 2019, Journal of Glaciology (G7RKHNSY)</v>
      </c>
      <c r="C22" s="16" t="s">
        <v>5199</v>
      </c>
      <c r="D22" s="188">
        <v>0.5</v>
      </c>
      <c r="E22" s="189">
        <v>5.0</v>
      </c>
      <c r="F22" s="93" t="s">
        <v>22</v>
      </c>
      <c r="G22" s="190" t="str">
        <f t="array" ref="G22"> index(publications!$A$1:$A$319, match($B22, publications!$B$1:$B$319, 0))</f>
        <v>Livia</v>
      </c>
    </row>
    <row r="23">
      <c r="A23" s="20" t="s">
        <v>3821</v>
      </c>
      <c r="B23" s="107" t="str">
        <f> VLOOKUP($A23,datasets!$A:$B,2,0)</f>
        <v>Belart et al. 2019, Journal of Glaciology (G7RKHNSY)</v>
      </c>
      <c r="C23" s="16" t="s">
        <v>5199</v>
      </c>
      <c r="D23" s="188">
        <v>5.0</v>
      </c>
      <c r="E23" s="189">
        <v>20.0</v>
      </c>
      <c r="F23" s="93" t="s">
        <v>22</v>
      </c>
      <c r="G23" s="190" t="str">
        <f t="array" ref="G23"> index(publications!$A$1:$A$319, match($B23, publications!$B$1:$B$319, 0))</f>
        <v>Livia</v>
      </c>
    </row>
    <row r="24">
      <c r="A24" s="20" t="s">
        <v>3822</v>
      </c>
      <c r="B24" s="107" t="str">
        <f> VLOOKUP($A24,datasets!$A:$B,2,0)</f>
        <v>Belart et al. 2020, Frontiers in Earth Science (2XDGW8V2)</v>
      </c>
      <c r="C24" s="16" t="s">
        <v>5199</v>
      </c>
      <c r="D24" s="188">
        <v>0.5</v>
      </c>
      <c r="E24" s="189">
        <v>5.0</v>
      </c>
      <c r="F24" s="93" t="s">
        <v>22</v>
      </c>
      <c r="G24" s="190" t="str">
        <f t="array" ref="G24"> index(publications!$A$1:$A$319, match($B24, publications!$B$1:$B$319, 0))</f>
        <v>Amaury</v>
      </c>
    </row>
    <row r="25">
      <c r="A25" s="16" t="s">
        <v>3823</v>
      </c>
      <c r="B25" s="107" t="str">
        <f> VLOOKUP($A25,datasets!$A:$B,2,0)</f>
        <v>Belart et al. 2020, Frontiers in Earth Science (2XDGW8V2)</v>
      </c>
      <c r="C25" s="16" t="s">
        <v>5199</v>
      </c>
      <c r="D25" s="188">
        <v>5.0</v>
      </c>
      <c r="E25" s="189">
        <v>20.0</v>
      </c>
      <c r="F25" s="93" t="s">
        <v>22</v>
      </c>
      <c r="G25" s="190" t="str">
        <f t="array" ref="G25"> index(publications!$A$1:$A$319, match($B25, publications!$B$1:$B$319, 0))</f>
        <v>Amaury</v>
      </c>
    </row>
    <row r="26">
      <c r="A26" s="20" t="s">
        <v>3824</v>
      </c>
      <c r="B26" s="107" t="str">
        <f> VLOOKUP($A26,datasets!$A:$B,2,0)</f>
        <v>Berveglieri et al. 2016, IEEE Journal of Selected Topics in Applied Earth Observations and Remote Sensing (7BFYB2XH)</v>
      </c>
      <c r="C26" s="16" t="s">
        <v>5199</v>
      </c>
      <c r="D26" s="191" t="s">
        <v>22</v>
      </c>
      <c r="E26" s="189">
        <v>0.55</v>
      </c>
      <c r="F26" s="93" t="s">
        <v>5200</v>
      </c>
      <c r="G26" s="65" t="str">
        <f t="array" ref="G26"> index(publications!$A$1:$A$319, match($B26, publications!$B$1:$B$319, 0))</f>
        <v>Livia</v>
      </c>
    </row>
    <row r="27">
      <c r="A27" s="20" t="s">
        <v>3828</v>
      </c>
      <c r="B27" s="107" t="str">
        <f> VLOOKUP($A27,datasets!$A:$B,2,0)</f>
        <v>Berveglieri et al. 2018, ISPRS Journal of Photogrammetry and Remote Sensing (89YP4S4S)</v>
      </c>
      <c r="C27" s="16" t="s">
        <v>5199</v>
      </c>
      <c r="D27" s="191" t="s">
        <v>22</v>
      </c>
      <c r="E27" s="189">
        <v>0.55</v>
      </c>
      <c r="F27" s="93" t="s">
        <v>5200</v>
      </c>
      <c r="G27" s="65" t="str">
        <f t="array" ref="G27"> index(publications!$A$1:$A$319, match($B27, publications!$B$1:$B$319, 0))</f>
        <v>Livia</v>
      </c>
    </row>
    <row r="28">
      <c r="A28" s="20" t="s">
        <v>3829</v>
      </c>
      <c r="B28" s="107" t="str">
        <f> VLOOKUP($A28,datasets!$A:$B,2,0)</f>
        <v>Berveglieri et al. 2018, ISPRS Journal of Photogrammetry and Remote Sensing (89YP4S4S)</v>
      </c>
      <c r="C28" s="16" t="s">
        <v>5199</v>
      </c>
      <c r="D28" s="191" t="s">
        <v>22</v>
      </c>
      <c r="E28" s="189">
        <v>0.5</v>
      </c>
      <c r="F28" s="93" t="s">
        <v>5200</v>
      </c>
      <c r="G28" s="65" t="str">
        <f t="array" ref="G28"> index(publications!$A$1:$A$319, match($B28, publications!$B$1:$B$319, 0))</f>
        <v>Livia</v>
      </c>
    </row>
    <row r="29">
      <c r="A29" s="20" t="s">
        <v>1887</v>
      </c>
      <c r="B29" s="107" t="str">
        <f> VLOOKUP($A29,datasets!$A:$B,2,0)</f>
        <v>Betz et al. 2019, Zeitschrift für Geomorphologie (C97XPXE6)</v>
      </c>
      <c r="C29" s="16" t="s">
        <v>5199</v>
      </c>
      <c r="D29" s="188" t="s">
        <v>22</v>
      </c>
      <c r="E29" s="189" t="s">
        <v>22</v>
      </c>
      <c r="F29" s="93" t="s">
        <v>22</v>
      </c>
      <c r="G29" s="65" t="str">
        <f t="array" ref="G29"> index(publications!$A$1:$A$319, match($B29, publications!$B$1:$B$319, 0))</f>
        <v>Anette</v>
      </c>
    </row>
    <row r="30">
      <c r="A30" s="16" t="s">
        <v>1889</v>
      </c>
      <c r="B30" s="107" t="str">
        <f> VLOOKUP($A30,datasets!$A:$B,2,0)</f>
        <v>Betz et al. 2019, Zeitschrift für Geomorphologie (C97XPXE6)</v>
      </c>
      <c r="C30" s="16" t="s">
        <v>5199</v>
      </c>
      <c r="D30" s="188" t="s">
        <v>22</v>
      </c>
      <c r="E30" s="189" t="s">
        <v>22</v>
      </c>
      <c r="F30" s="93" t="s">
        <v>22</v>
      </c>
      <c r="G30" s="10" t="s">
        <v>91</v>
      </c>
    </row>
    <row r="31">
      <c r="A31" s="20" t="s">
        <v>3830</v>
      </c>
      <c r="B31" s="107" t="str">
        <f> VLOOKUP($A31,datasets!$A:$B,2,0)</f>
        <v>Bhattacharya et al. 2018, 2018 4th International Conference on Recent Advances in Information Technology (2HQXTLS6)</v>
      </c>
      <c r="C31" s="16" t="s">
        <v>5199</v>
      </c>
      <c r="D31" s="188">
        <v>8.0</v>
      </c>
      <c r="E31" s="189">
        <v>30.0</v>
      </c>
      <c r="F31" s="93" t="s">
        <v>22</v>
      </c>
      <c r="G31" s="190" t="str">
        <f t="array" ref="G31"> index(publications!$A$1:$A$319, match($B31, publications!$B$1:$B$319, 0))</f>
        <v>Bob</v>
      </c>
    </row>
    <row r="32">
      <c r="A32" s="20" t="s">
        <v>3835</v>
      </c>
      <c r="B32" s="107" t="str">
        <f> VLOOKUP($A32,datasets!$A:$B,2,0)</f>
        <v>Bitelli and Girelli 2009, Journal of Cultural Heritage (U5IZQNWE)</v>
      </c>
      <c r="C32" s="16" t="s">
        <v>5199</v>
      </c>
      <c r="D32" s="188">
        <v>5.0</v>
      </c>
      <c r="E32" s="189">
        <v>5.0</v>
      </c>
      <c r="F32" s="93" t="s">
        <v>22</v>
      </c>
      <c r="G32" s="190" t="str">
        <f t="array" ref="G32"> index(publications!$A$1:$A$319, match($B32, publications!$B$1:$B$319, 0))</f>
        <v>Bob</v>
      </c>
    </row>
    <row r="33">
      <c r="A33" s="20" t="s">
        <v>3839</v>
      </c>
      <c r="B33" s="107" t="str">
        <f> VLOOKUP($A33,datasets!$A:$B,2,0)</f>
        <v>Bolch et al. 2008, Journal of Glaciology (VZSHSDVT)</v>
      </c>
      <c r="C33" s="16" t="s">
        <v>5199</v>
      </c>
      <c r="D33" s="188">
        <v>8.0</v>
      </c>
      <c r="E33" s="189">
        <v>20.0</v>
      </c>
      <c r="F33" s="93" t="s">
        <v>22</v>
      </c>
      <c r="G33" s="190" t="str">
        <f t="array" ref="G33"> index(publications!$A$1:$A$319, match($B33, publications!$B$1:$B$319, 0))</f>
        <v>Bob</v>
      </c>
    </row>
    <row r="34">
      <c r="A34" s="20" t="s">
        <v>1903</v>
      </c>
      <c r="B34" s="107" t="str">
        <f> VLOOKUP($A34,datasets!$A:$B,2,0)</f>
        <v>Bolch et al. 2011, The Cryosphere (D5BPHY87)</v>
      </c>
      <c r="C34" s="16" t="s">
        <v>5199</v>
      </c>
      <c r="D34" s="188">
        <v>7.6</v>
      </c>
      <c r="E34" s="189">
        <v>20.0</v>
      </c>
      <c r="F34" s="93" t="s">
        <v>22</v>
      </c>
      <c r="G34" s="190" t="str">
        <f t="array" ref="G34"> index(publications!$A$1:$A$319, match($B34, publications!$B$1:$B$319, 0))</f>
        <v>Amaury</v>
      </c>
    </row>
    <row r="35">
      <c r="A35" s="16" t="s">
        <v>1904</v>
      </c>
      <c r="B35" s="107" t="str">
        <f> VLOOKUP($A35,datasets!$A:$B,2,0)</f>
        <v>Bolch et al. 2011, The Cryosphere (D5BPHY87)</v>
      </c>
      <c r="C35" s="16" t="s">
        <v>5199</v>
      </c>
      <c r="D35" s="188">
        <v>5.2</v>
      </c>
      <c r="E35" s="189">
        <v>15.0</v>
      </c>
      <c r="F35" s="93" t="s">
        <v>22</v>
      </c>
      <c r="G35" s="190" t="str">
        <f t="array" ref="G35"> index(publications!$A$1:$A$319, match($B35, publications!$B$1:$B$319, 0))</f>
        <v>Amaury</v>
      </c>
    </row>
    <row r="36">
      <c r="A36" s="16" t="s">
        <v>1906</v>
      </c>
      <c r="B36" s="107" t="str">
        <f> VLOOKUP($A36,datasets!$A:$B,2,0)</f>
        <v>Bolch et al. 2011, The Cryosphere (D5BPHY87)</v>
      </c>
      <c r="C36" s="16" t="s">
        <v>5199</v>
      </c>
      <c r="D36" s="188">
        <v>0.5</v>
      </c>
      <c r="E36" s="189">
        <v>15.0</v>
      </c>
      <c r="F36" s="93" t="s">
        <v>22</v>
      </c>
      <c r="G36" s="190" t="str">
        <f t="array" ref="G36"> index(publications!$A$1:$A$319, match($B36, publications!$B$1:$B$319, 0))</f>
        <v>Amaury</v>
      </c>
    </row>
    <row r="37">
      <c r="A37" s="20" t="s">
        <v>3844</v>
      </c>
      <c r="B37" s="107" t="str">
        <f> VLOOKUP($A37,datasets!$A:$B,2,0)</f>
        <v>Bolch et al. 2017, The Cryosphere (UFU92EAC)</v>
      </c>
      <c r="C37" s="16" t="s">
        <v>5199</v>
      </c>
      <c r="D37" s="188" t="s">
        <v>22</v>
      </c>
      <c r="E37" s="189">
        <v>30.0</v>
      </c>
      <c r="F37" s="93" t="s">
        <v>22</v>
      </c>
      <c r="G37" s="190" t="str">
        <f t="array" ref="G37"> index(publications!$A$1:$A$319, match($B37, publications!$B$1:$B$319, 0))</f>
        <v>Amaury</v>
      </c>
    </row>
    <row r="38">
      <c r="A38" s="16" t="s">
        <v>3848</v>
      </c>
      <c r="B38" s="107" t="str">
        <f> VLOOKUP($A38,datasets!$A:$B,2,0)</f>
        <v>Bolch et al. 2017, The Cryosphere (UFU92EAC)</v>
      </c>
      <c r="C38" s="16" t="s">
        <v>5199</v>
      </c>
      <c r="D38" s="188" t="s">
        <v>22</v>
      </c>
      <c r="E38" s="189">
        <v>30.0</v>
      </c>
      <c r="F38" s="93" t="s">
        <v>22</v>
      </c>
      <c r="G38" s="190" t="str">
        <f t="array" ref="G38"> index(publications!$A$1:$A$319, match($B38, publications!$B$1:$B$319, 0))</f>
        <v>Amaury</v>
      </c>
    </row>
    <row r="39">
      <c r="A39" s="20" t="s">
        <v>1912</v>
      </c>
      <c r="B39" s="107" t="str">
        <f> VLOOKUP($A39,datasets!$A:$B,2,0)</f>
        <v>Bolles and Forman 2018, Frontiers in Earth Science (PBSVU4ID)</v>
      </c>
      <c r="C39" s="16" t="s">
        <v>5201</v>
      </c>
      <c r="D39" s="188" t="s">
        <v>22</v>
      </c>
      <c r="E39" s="189" t="s">
        <v>22</v>
      </c>
      <c r="F39" s="93" t="s">
        <v>22</v>
      </c>
      <c r="G39" s="65" t="str">
        <f t="array" ref="G39"> index(publications!$A$1:$A$319, match($B39, publications!$B$1:$B$319, 0))</f>
        <v>Anette</v>
      </c>
    </row>
    <row r="40">
      <c r="A40" s="16" t="s">
        <v>1914</v>
      </c>
      <c r="B40" s="107" t="str">
        <f> VLOOKUP($A40,datasets!$A:$B,2,0)</f>
        <v>Bolles and Forman 2018, Frontiers in Earth Science (PBSVU4ID)</v>
      </c>
      <c r="C40" s="16" t="s">
        <v>5201</v>
      </c>
      <c r="D40" s="188" t="s">
        <v>22</v>
      </c>
      <c r="E40" s="189" t="s">
        <v>22</v>
      </c>
      <c r="F40" s="93" t="s">
        <v>22</v>
      </c>
      <c r="G40" s="65" t="str">
        <f t="array" ref="G40"> index(publications!$A$1:$A$319, match($B40, publications!$B$1:$B$319, 0))</f>
        <v>Anette</v>
      </c>
    </row>
    <row r="41">
      <c r="A41" s="20" t="s">
        <v>1916</v>
      </c>
      <c r="B41" s="107" t="str">
        <f> VLOOKUP($A41,datasets!$A:$B,2,0)</f>
        <v>Bolles and Forman 2018, Frontiers in Earth Science (PBSVU4ID)</v>
      </c>
      <c r="C41" s="16" t="s">
        <v>5201</v>
      </c>
      <c r="D41" s="188" t="s">
        <v>22</v>
      </c>
      <c r="E41" s="189" t="s">
        <v>22</v>
      </c>
      <c r="F41" s="93" t="s">
        <v>22</v>
      </c>
      <c r="G41" s="65" t="str">
        <f t="array" ref="G41"> index(publications!$A$1:$A$319, match($B41, publications!$B$1:$B$319, 0))</f>
        <v>Anette</v>
      </c>
    </row>
    <row r="42">
      <c r="A42" s="16" t="s">
        <v>1918</v>
      </c>
      <c r="B42" s="107" t="str">
        <f> VLOOKUP($A42,datasets!$A:$B,2,0)</f>
        <v>Bolles and Forman 2018, Frontiers in Earth Science (PBSVU4ID)</v>
      </c>
      <c r="C42" s="16" t="s">
        <v>5201</v>
      </c>
      <c r="D42" s="188" t="s">
        <v>22</v>
      </c>
      <c r="E42" s="189" t="s">
        <v>22</v>
      </c>
      <c r="F42" s="93" t="s">
        <v>22</v>
      </c>
      <c r="G42" s="65" t="str">
        <f t="array" ref="G42"> index(publications!$A$1:$A$319, match($B42, publications!$B$1:$B$319, 0))</f>
        <v>Anette</v>
      </c>
    </row>
    <row r="43">
      <c r="A43" s="20" t="s">
        <v>1920</v>
      </c>
      <c r="B43" s="107" t="str">
        <f> VLOOKUP($A43,datasets!$A:$B,2,0)</f>
        <v>Bolles and Forman 2018, Frontiers in Earth Science (PBSVU4ID)</v>
      </c>
      <c r="C43" s="16" t="s">
        <v>5201</v>
      </c>
      <c r="D43" s="188" t="s">
        <v>22</v>
      </c>
      <c r="E43" s="189" t="s">
        <v>22</v>
      </c>
      <c r="F43" s="93" t="s">
        <v>22</v>
      </c>
      <c r="G43" s="65" t="str">
        <f t="array" ref="G43"> index(publications!$A$1:$A$319, match($B43, publications!$B$1:$B$319, 0))</f>
        <v>Anette</v>
      </c>
    </row>
    <row r="44">
      <c r="A44" s="16" t="s">
        <v>1922</v>
      </c>
      <c r="B44" s="107" t="str">
        <f> VLOOKUP($A44,datasets!$A:$B,2,0)</f>
        <v>Bolles and Forman 2018, Frontiers in Earth Science (PBSVU4ID)</v>
      </c>
      <c r="C44" s="16" t="s">
        <v>5201</v>
      </c>
      <c r="D44" s="188" t="s">
        <v>22</v>
      </c>
      <c r="E44" s="189" t="s">
        <v>22</v>
      </c>
      <c r="F44" s="93" t="s">
        <v>22</v>
      </c>
      <c r="G44" s="65" t="str">
        <f t="array" ref="G44"> index(publications!$A$1:$A$319, match($B44, publications!$B$1:$B$319, 0))</f>
        <v>Anette</v>
      </c>
    </row>
    <row r="45">
      <c r="A45" s="16" t="s">
        <v>3856</v>
      </c>
      <c r="B45" s="107" t="str">
        <f> VLOOKUP($A45,datasets!$A:$B,2,0)</f>
        <v>Bożek et al. 2019, Remote Sensing (MJIMZDLP)</v>
      </c>
      <c r="C45" s="16" t="s">
        <v>5199</v>
      </c>
      <c r="D45" s="188" t="s">
        <v>22</v>
      </c>
      <c r="E45" s="189">
        <v>1.0</v>
      </c>
      <c r="F45" s="93" t="s">
        <v>22</v>
      </c>
      <c r="G45" s="65" t="str">
        <f t="array" ref="G45"> index(publications!$A$1:$A$319, match($B45, publications!$B$1:$B$319, 0))</f>
        <v>Camillo</v>
      </c>
    </row>
    <row r="46">
      <c r="A46" s="20" t="s">
        <v>3860</v>
      </c>
      <c r="B46" s="107" t="str">
        <f> VLOOKUP($A46,datasets!$A:$B,2,0)</f>
        <v>Broadbent 2017, University of Redlands (69S6EE9C)</v>
      </c>
      <c r="C46" s="16" t="s">
        <v>5199</v>
      </c>
      <c r="D46" s="192" t="s">
        <v>22</v>
      </c>
      <c r="E46" s="189">
        <v>2.0</v>
      </c>
      <c r="F46" s="93" t="s">
        <v>5200</v>
      </c>
      <c r="G46" s="190" t="str">
        <f t="array" ref="G46"> index(publications!$A$1:$A$319, match($B46, publications!$B$1:$B$319, 0))</f>
        <v>Camillo</v>
      </c>
    </row>
    <row r="47">
      <c r="A47" s="193" t="s">
        <v>3866</v>
      </c>
      <c r="B47" s="107" t="str">
        <f> VLOOKUP($A47,datasets!$A:$B,2,0)</f>
        <v>Capolupo et al. 2018, International Journal of Applied Earth Observation and Geoinformation (VPA8IRXJ)</v>
      </c>
      <c r="C47" s="16" t="s">
        <v>5199</v>
      </c>
      <c r="D47" s="188">
        <v>0.24</v>
      </c>
      <c r="E47" s="189">
        <v>0.48</v>
      </c>
      <c r="F47" s="93" t="s">
        <v>22</v>
      </c>
      <c r="G47" s="190" t="str">
        <f t="array" ref="G47"> index(publications!$A$1:$A$319, match($B47, publications!$B$1:$B$319, 0))</f>
        <v>Livia</v>
      </c>
    </row>
    <row r="48">
      <c r="A48" s="20" t="s">
        <v>3868</v>
      </c>
      <c r="B48" s="107" t="str">
        <f> VLOOKUP($A48,datasets!$A:$B,2,0)</f>
        <v>Cardenal et al. 2006, Proceedings of the Spatial Accuracy 2006 (ANVHQVC3)</v>
      </c>
      <c r="C48" s="16" t="s">
        <v>5202</v>
      </c>
      <c r="D48" s="191" t="s">
        <v>22</v>
      </c>
      <c r="E48" s="194" t="s">
        <v>22</v>
      </c>
      <c r="F48" s="93" t="s">
        <v>5203</v>
      </c>
      <c r="G48" s="65" t="str">
        <f t="array" ref="G48"> index(publications!$A$1:$A$319, match($B48, publications!$B$1:$B$319, 0))</f>
        <v>Livia</v>
      </c>
    </row>
    <row r="49">
      <c r="A49" s="20" t="s">
        <v>3869</v>
      </c>
      <c r="B49" s="107" t="str">
        <f> VLOOKUP($A49,datasets!$A:$B,2,0)</f>
        <v>Cardenal et al. 2006, Proceedings of the Spatial Accuracy 2006 (ANVHQVC3)</v>
      </c>
      <c r="C49" s="16" t="s">
        <v>5199</v>
      </c>
      <c r="D49" s="188" t="s">
        <v>22</v>
      </c>
      <c r="E49" s="189" t="s">
        <v>22</v>
      </c>
      <c r="F49" s="93" t="s">
        <v>22</v>
      </c>
      <c r="G49" s="65" t="str">
        <f t="array" ref="G49"> index(publications!$A$1:$A$319, match($B49, publications!$B$1:$B$319, 0))</f>
        <v>Livia</v>
      </c>
    </row>
    <row r="50">
      <c r="A50" s="20" t="s">
        <v>3870</v>
      </c>
      <c r="B50" s="107" t="str">
        <f> VLOOKUP($A50,datasets!$A:$B,2,0)</f>
        <v>Cardenal et al. 2006, Proceedings of the Spatial Accuracy 2006 (ANVHQVC3)</v>
      </c>
      <c r="C50" s="16" t="s">
        <v>5199</v>
      </c>
      <c r="D50" s="188" t="s">
        <v>22</v>
      </c>
      <c r="E50" s="189" t="s">
        <v>22</v>
      </c>
      <c r="F50" s="93" t="s">
        <v>22</v>
      </c>
      <c r="G50" s="65" t="str">
        <f t="array" ref="G50"> index(publications!$A$1:$A$319, match($B50, publications!$B$1:$B$319, 0))</f>
        <v>Livia</v>
      </c>
    </row>
    <row r="51">
      <c r="A51" s="20" t="s">
        <v>3871</v>
      </c>
      <c r="B51" s="107" t="str">
        <f> VLOOKUP($A51,datasets!$A:$B,2,0)</f>
        <v>Cardenal et al. 2006, Proceedings of the Spatial Accuracy 2006 (ANVHQVC3)</v>
      </c>
      <c r="C51" s="16" t="s">
        <v>5199</v>
      </c>
      <c r="D51" s="188" t="s">
        <v>22</v>
      </c>
      <c r="E51" s="189" t="s">
        <v>22</v>
      </c>
      <c r="F51" s="93" t="s">
        <v>22</v>
      </c>
      <c r="G51" s="65" t="str">
        <f t="array" ref="G51"> index(publications!$A$1:$A$319, match($B51, publications!$B$1:$B$319, 0))</f>
        <v>Livia</v>
      </c>
    </row>
    <row r="52">
      <c r="A52" s="20" t="s">
        <v>3872</v>
      </c>
      <c r="B52" s="107" t="str">
        <f> VLOOKUP($A52,datasets!$A:$B,2,0)</f>
        <v>Cardenal et al. 2006, Proceedings of the Spatial Accuracy 2006 (ANVHQVC3)</v>
      </c>
      <c r="C52" s="16" t="s">
        <v>5199</v>
      </c>
      <c r="D52" s="188" t="s">
        <v>22</v>
      </c>
      <c r="E52" s="189" t="s">
        <v>22</v>
      </c>
      <c r="F52" s="93" t="s">
        <v>22</v>
      </c>
      <c r="G52" s="65" t="str">
        <f t="array" ref="G52"> index(publications!$A$1:$A$319, match($B52, publications!$B$1:$B$319, 0))</f>
        <v>Livia</v>
      </c>
    </row>
    <row r="53">
      <c r="A53" s="20" t="s">
        <v>3873</v>
      </c>
      <c r="B53" s="107" t="str">
        <f> VLOOKUP($A53,datasets!$A:$B,2,0)</f>
        <v>Carvalho et al. 2020, Earth Surface Processes and Landforms (RFLJ9CDM)</v>
      </c>
      <c r="C53" s="16" t="s">
        <v>5199</v>
      </c>
      <c r="D53" s="188" t="s">
        <v>22</v>
      </c>
      <c r="E53" s="189" t="s">
        <v>22</v>
      </c>
      <c r="F53" s="93" t="s">
        <v>5204</v>
      </c>
      <c r="G53" s="65" t="str">
        <f t="array" ref="G53"> index(publications!$A$1:$A$319, match($B53, publications!$B$1:$B$319, 0))</f>
        <v>Livia</v>
      </c>
    </row>
    <row r="54">
      <c r="A54" s="20" t="s">
        <v>3876</v>
      </c>
      <c r="B54" s="107" t="str">
        <f> VLOOKUP($A54,datasets!$A:$B,2,0)</f>
        <v>Carvalho et al. 2020, Earth Surface Processes and Landforms (RFLJ9CDM)</v>
      </c>
      <c r="C54" s="16" t="s">
        <v>5199</v>
      </c>
      <c r="D54" s="188" t="s">
        <v>22</v>
      </c>
      <c r="E54" s="189" t="s">
        <v>22</v>
      </c>
      <c r="F54" s="93" t="s">
        <v>5204</v>
      </c>
      <c r="G54" s="65" t="str">
        <f t="array" ref="G54"> index(publications!$A$1:$A$319, match($B54, publications!$B$1:$B$319, 0))</f>
        <v>Livia</v>
      </c>
    </row>
    <row r="55">
      <c r="A55" s="20" t="s">
        <v>3877</v>
      </c>
      <c r="B55" s="107" t="str">
        <f> VLOOKUP($A55,datasets!$A:$B,2,0)</f>
        <v>Carvalho et al. 2020, Earth Surface Processes and Landforms (RFLJ9CDM)</v>
      </c>
      <c r="C55" s="16" t="s">
        <v>5199</v>
      </c>
      <c r="D55" s="188" t="s">
        <v>22</v>
      </c>
      <c r="E55" s="189" t="s">
        <v>22</v>
      </c>
      <c r="F55" s="93" t="s">
        <v>5204</v>
      </c>
      <c r="G55" s="65" t="str">
        <f t="array" ref="G55"> index(publications!$A$1:$A$319, match($B55, publications!$B$1:$B$319, 0))</f>
        <v>Livia</v>
      </c>
    </row>
    <row r="56">
      <c r="A56" s="16" t="s">
        <v>3878</v>
      </c>
      <c r="B56" s="107" t="str">
        <f> VLOOKUP($A56,datasets!$A:$B,2,0)</f>
        <v>Carvalho et al. 2020, Earth Surface Processes and Landforms (RFLJ9CDM)</v>
      </c>
      <c r="C56" s="16" t="s">
        <v>5199</v>
      </c>
      <c r="D56" s="188" t="s">
        <v>22</v>
      </c>
      <c r="E56" s="189" t="s">
        <v>22</v>
      </c>
      <c r="F56" s="93" t="s">
        <v>5204</v>
      </c>
      <c r="G56" s="65" t="str">
        <f t="array" ref="G56"> index(publications!$A$1:$A$319, match($B56, publications!$B$1:$B$319, 0))</f>
        <v>Livia</v>
      </c>
    </row>
    <row r="57">
      <c r="A57" s="16" t="s">
        <v>3879</v>
      </c>
      <c r="B57" s="107" t="str">
        <f> VLOOKUP($A57,datasets!$A:$B,2,0)</f>
        <v>Carvalho et al. 2020, Earth Surface Processes and Landforms (RFLJ9CDM)</v>
      </c>
      <c r="C57" s="16" t="s">
        <v>5199</v>
      </c>
      <c r="D57" s="188" t="s">
        <v>22</v>
      </c>
      <c r="E57" s="189" t="s">
        <v>22</v>
      </c>
      <c r="F57" s="93" t="s">
        <v>5204</v>
      </c>
      <c r="G57" s="65" t="str">
        <f t="array" ref="G57"> index(publications!$A$1:$A$319, match($B57, publications!$B$1:$B$319, 0))</f>
        <v>Livia</v>
      </c>
    </row>
    <row r="58">
      <c r="A58" s="16" t="s">
        <v>3880</v>
      </c>
      <c r="B58" s="107" t="str">
        <f> VLOOKUP($A58,datasets!$A:$B,2,0)</f>
        <v>Carvalho et al. 2020, Earth Surface Processes and Landforms (RFLJ9CDM)</v>
      </c>
      <c r="C58" s="16" t="s">
        <v>5199</v>
      </c>
      <c r="D58" s="188" t="s">
        <v>22</v>
      </c>
      <c r="E58" s="189" t="s">
        <v>22</v>
      </c>
      <c r="F58" s="93" t="s">
        <v>5204</v>
      </c>
      <c r="G58" s="65" t="str">
        <f t="array" ref="G58"> index(publications!$A$1:$A$319, match($B58, publications!$B$1:$B$319, 0))</f>
        <v>Livia</v>
      </c>
    </row>
    <row r="59">
      <c r="A59" s="20" t="s">
        <v>3881</v>
      </c>
      <c r="B59" s="107" t="str">
        <f> VLOOKUP($A59,datasets!$A:$B,2,0)</f>
        <v>Carvalho et al. 2021, Earth Surface Processes and Landforms (DIS2XCPI)</v>
      </c>
      <c r="C59" s="16" t="s">
        <v>5199</v>
      </c>
      <c r="D59" s="192" t="s">
        <v>22</v>
      </c>
      <c r="E59" s="195">
        <v>50.7</v>
      </c>
      <c r="F59" s="93" t="s">
        <v>5205</v>
      </c>
      <c r="G59" s="190" t="str">
        <f t="array" ref="G59"> index(publications!$A$1:$A$319, match($B59, publications!$B$1:$B$319, 0))</f>
        <v>Camillo</v>
      </c>
    </row>
    <row r="60">
      <c r="A60" s="16" t="s">
        <v>3883</v>
      </c>
      <c r="B60" s="107" t="str">
        <f> VLOOKUP($A60,datasets!$A:$B,2,0)</f>
        <v>Carvalho et al. 2021, Earth Surface Processes and Landforms (DIS2XCPI)</v>
      </c>
      <c r="C60" s="16" t="s">
        <v>5199</v>
      </c>
      <c r="D60" s="192" t="s">
        <v>22</v>
      </c>
      <c r="E60" s="195">
        <v>11.9</v>
      </c>
      <c r="F60" s="93" t="s">
        <v>5200</v>
      </c>
      <c r="G60" s="190" t="str">
        <f t="array" ref="G60"> index(publications!$A$1:$A$319, match($B60, publications!$B$1:$B$319, 0))</f>
        <v>Camillo</v>
      </c>
    </row>
    <row r="61">
      <c r="A61" s="16" t="s">
        <v>3884</v>
      </c>
      <c r="B61" s="107" t="str">
        <f> VLOOKUP($A61,datasets!$A:$B,2,0)</f>
        <v>Carvalho et al. 2021, Earth Surface Processes and Landforms (DIS2XCPI)</v>
      </c>
      <c r="C61" s="16" t="s">
        <v>5199</v>
      </c>
      <c r="D61" s="192" t="s">
        <v>22</v>
      </c>
      <c r="E61" s="195">
        <v>12.0</v>
      </c>
      <c r="F61" s="93" t="s">
        <v>5200</v>
      </c>
      <c r="G61" s="190" t="str">
        <f t="array" ref="G61"> index(publications!$A$1:$A$319, match($B61, publications!$B$1:$B$319, 0))</f>
        <v>Camillo</v>
      </c>
    </row>
    <row r="62">
      <c r="A62" s="16" t="s">
        <v>3885</v>
      </c>
      <c r="B62" s="107" t="str">
        <f> VLOOKUP($A62,datasets!$A:$B,2,0)</f>
        <v>Carvalho et al. 2021, Earth Surface Processes and Landforms (DIS2XCPI)</v>
      </c>
      <c r="C62" s="16" t="s">
        <v>5199</v>
      </c>
      <c r="D62" s="192" t="s">
        <v>22</v>
      </c>
      <c r="E62" s="195">
        <v>15.5</v>
      </c>
      <c r="F62" s="93" t="s">
        <v>5200</v>
      </c>
      <c r="G62" s="190" t="str">
        <f t="array" ref="G62"> index(publications!$A$1:$A$319, match($B62, publications!$B$1:$B$319, 0))</f>
        <v>Camillo</v>
      </c>
    </row>
    <row r="63">
      <c r="A63" s="16" t="s">
        <v>3886</v>
      </c>
      <c r="B63" s="107" t="str">
        <f> VLOOKUP($A63,datasets!$A:$B,2,0)</f>
        <v>Carvalho et al. 2021, Earth Surface Processes and Landforms (DIS2XCPI)</v>
      </c>
      <c r="C63" s="16" t="s">
        <v>5199</v>
      </c>
      <c r="D63" s="192" t="s">
        <v>22</v>
      </c>
      <c r="E63" s="195">
        <v>15.3</v>
      </c>
      <c r="F63" s="93" t="s">
        <v>5200</v>
      </c>
      <c r="G63" s="190" t="str">
        <f t="array" ref="G63"> index(publications!$A$1:$A$319, match($B63, publications!$B$1:$B$319, 0))</f>
        <v>Camillo</v>
      </c>
    </row>
    <row r="64">
      <c r="A64" s="20" t="s">
        <v>3887</v>
      </c>
      <c r="B64" s="107" t="str">
        <f> VLOOKUP($A64,datasets!$A:$B,2,0)</f>
        <v>Casado et al. 2018, International Journal of Geographical Information Science (RWU3ALN9)</v>
      </c>
      <c r="C64" s="16" t="s">
        <v>5199</v>
      </c>
      <c r="D64" s="191" t="s">
        <v>22</v>
      </c>
      <c r="E64" s="189" t="s">
        <v>22</v>
      </c>
      <c r="F64" s="93" t="s">
        <v>5203</v>
      </c>
      <c r="G64" s="65" t="str">
        <f t="array" ref="G64"> index(publications!$A$1:$A$319, match($B64, publications!$B$1:$B$319, 0))</f>
        <v>Livia</v>
      </c>
    </row>
    <row r="65">
      <c r="A65" s="20" t="s">
        <v>1948</v>
      </c>
      <c r="B65" s="107" t="str">
        <f> VLOOKUP($A65,datasets!$A:$B,2,0)</f>
        <v>Casana and Cothren 2008, Antiquity (U3Q4U35X)</v>
      </c>
      <c r="C65" s="16" t="s">
        <v>5199</v>
      </c>
      <c r="D65" s="192" t="s">
        <v>22</v>
      </c>
      <c r="E65" s="189">
        <v>10.0</v>
      </c>
      <c r="F65" s="93" t="s">
        <v>5200</v>
      </c>
      <c r="G65" s="190" t="str">
        <f t="array" ref="G65"> index(publications!$A$1:$A$319, match($B65, publications!$B$1:$B$319, 0))</f>
        <v>Bob</v>
      </c>
    </row>
    <row r="66">
      <c r="A66" s="20" t="s">
        <v>1951</v>
      </c>
      <c r="B66" s="107" t="str">
        <f> VLOOKUP($A66,datasets!$A:$B,2,0)</f>
        <v>Casana and Cothren 2008, Antiquity (U3Q4U35X)</v>
      </c>
      <c r="C66" s="16" t="s">
        <v>5199</v>
      </c>
      <c r="D66" s="192" t="s">
        <v>22</v>
      </c>
      <c r="E66" s="189">
        <v>10.0</v>
      </c>
      <c r="F66" s="93" t="s">
        <v>5200</v>
      </c>
      <c r="G66" s="190" t="str">
        <f t="array" ref="G66"> index(publications!$A$1:$A$319, match($B66, publications!$B$1:$B$319, 0))</f>
        <v>Bob</v>
      </c>
    </row>
    <row r="67">
      <c r="A67" s="20" t="s">
        <v>1953</v>
      </c>
      <c r="B67" s="107" t="str">
        <f> VLOOKUP($A67,datasets!$A:$B,2,0)</f>
        <v>Casana and Cothren 2008, Antiquity (U3Q4U35X)</v>
      </c>
      <c r="C67" s="16" t="s">
        <v>5199</v>
      </c>
      <c r="D67" s="192" t="s">
        <v>22</v>
      </c>
      <c r="E67" s="189">
        <v>10.0</v>
      </c>
      <c r="F67" s="93" t="s">
        <v>5200</v>
      </c>
      <c r="G67" s="190" t="str">
        <f t="array" ref="G67"> index(publications!$A$1:$A$319, match($B67, publications!$B$1:$B$319, 0))</f>
        <v>Bob</v>
      </c>
    </row>
    <row r="68">
      <c r="A68" s="20" t="s">
        <v>3893</v>
      </c>
      <c r="B68" s="107" t="str">
        <f> VLOOKUP($A68,datasets!$A:$B,2,0)</f>
        <v>Child et al. 2021, Remote Sensing (E675XV2W)</v>
      </c>
      <c r="C68" s="16" t="s">
        <v>5199</v>
      </c>
      <c r="D68" s="188" t="s">
        <v>22</v>
      </c>
      <c r="E68" s="189">
        <v>10.0</v>
      </c>
      <c r="F68" s="93" t="s">
        <v>22</v>
      </c>
      <c r="G68" s="190" t="str">
        <f t="array" ref="G68"> index(publications!$A$1:$A$319, match($B68, publications!$B$1:$B$319, 0))</f>
        <v>Melanie</v>
      </c>
    </row>
    <row r="69">
      <c r="A69" s="115" t="s">
        <v>3897</v>
      </c>
      <c r="B69" s="107" t="str">
        <f> VLOOKUP($A69,datasets!$A:$B,2,0)</f>
        <v>Child et al. 2021, Remote Sensing (E675XV2W)</v>
      </c>
      <c r="C69" s="16" t="s">
        <v>5199</v>
      </c>
      <c r="D69" s="188" t="s">
        <v>22</v>
      </c>
      <c r="E69" s="189">
        <v>10.0</v>
      </c>
      <c r="F69" s="93" t="s">
        <v>22</v>
      </c>
      <c r="G69" s="190" t="str">
        <f t="array" ref="G69"> index(publications!$A$1:$A$319, match($B69, publications!$B$1:$B$319, 0))</f>
        <v>Melanie</v>
      </c>
    </row>
    <row r="70">
      <c r="A70" s="20" t="s">
        <v>3898</v>
      </c>
      <c r="B70" s="107" t="str">
        <f> VLOOKUP($A70,datasets!$A:$B,2,0)</f>
        <v>Cogliati et al. 2017, ISPRS Annals of Photogrammetry, Remote Sensing and Spatial Information Sciences (Z32D9335)</v>
      </c>
      <c r="C70" s="16" t="s">
        <v>5199</v>
      </c>
      <c r="D70" s="188">
        <v>7.6</v>
      </c>
      <c r="E70" s="189">
        <v>7.6</v>
      </c>
      <c r="F70" s="93" t="s">
        <v>22</v>
      </c>
      <c r="G70" s="190" t="str">
        <f t="array" ref="G70"> index(publications!$A$1:$A$319, match($B70, publications!$B$1:$B$319, 0))</f>
        <v>Bob</v>
      </c>
    </row>
    <row r="71">
      <c r="A71" s="115" t="s">
        <v>3901</v>
      </c>
      <c r="B71" s="107" t="str">
        <f> VLOOKUP($A71,datasets!$A:$B,2,0)</f>
        <v>Cogliati et al. 2017, ISPRS Annals of Photogrammetry, Remote Sensing and Spatial Information Sciences (Z32D9335)</v>
      </c>
      <c r="C71" s="16" t="s">
        <v>5199</v>
      </c>
      <c r="D71" s="188">
        <v>4.4</v>
      </c>
      <c r="E71" s="189">
        <v>4.4</v>
      </c>
      <c r="F71" s="93" t="s">
        <v>22</v>
      </c>
      <c r="G71" s="190" t="str">
        <f t="array" ref="G71"> index(publications!$A$1:$A$319, match($B71, publications!$B$1:$B$319, 0))</f>
        <v>Bob</v>
      </c>
    </row>
    <row r="72">
      <c r="A72" s="115" t="s">
        <v>3902</v>
      </c>
      <c r="B72" s="107" t="str">
        <f> VLOOKUP($A72,datasets!$A:$B,2,0)</f>
        <v>Cogliati et al. 2017, ISPRS Annals of Photogrammetry, Remote Sensing and Spatial Information Sciences (Z32D9335)</v>
      </c>
      <c r="C72" s="16" t="s">
        <v>5199</v>
      </c>
      <c r="D72" s="188">
        <v>4.8</v>
      </c>
      <c r="E72" s="189">
        <v>4.8</v>
      </c>
      <c r="F72" s="93" t="s">
        <v>22</v>
      </c>
      <c r="G72" s="190" t="str">
        <f t="array" ref="G72"> index(publications!$A$1:$A$319, match($B72, publications!$B$1:$B$319, 0))</f>
        <v>Bob</v>
      </c>
    </row>
    <row r="73">
      <c r="A73" s="115" t="s">
        <v>3903</v>
      </c>
      <c r="B73" s="107" t="str">
        <f> VLOOKUP($A73,datasets!$A:$B,2,0)</f>
        <v>Cogliati et al. 2017, ISPRS Annals of Photogrammetry, Remote Sensing and Spatial Information Sciences (Z32D9335)</v>
      </c>
      <c r="C73" s="16" t="s">
        <v>5199</v>
      </c>
      <c r="D73" s="188">
        <v>7.2</v>
      </c>
      <c r="E73" s="189">
        <v>7.2</v>
      </c>
      <c r="F73" s="93" t="s">
        <v>22</v>
      </c>
      <c r="G73" s="190" t="str">
        <f t="array" ref="G73"> index(publications!$A$1:$A$319, match($B73, publications!$B$1:$B$319, 0))</f>
        <v>Bob</v>
      </c>
    </row>
    <row r="74">
      <c r="A74" s="20" t="s">
        <v>3904</v>
      </c>
      <c r="B74" s="107" t="str">
        <f> VLOOKUP($A74,datasets!$A:$B,2,0)</f>
        <v>Cusicanqui et al. 2021, Journal of Geophysical Research: Earth Surface (ND6RB5G9)</v>
      </c>
      <c r="C74" s="16" t="s">
        <v>5199</v>
      </c>
      <c r="D74" s="188">
        <v>1.5</v>
      </c>
      <c r="E74" s="189">
        <v>1.0</v>
      </c>
      <c r="F74" s="93" t="s">
        <v>5206</v>
      </c>
      <c r="G74" s="65" t="str">
        <f t="array" ref="G74"> index(publications!$A$1:$A$319, match($B74, publications!$B$1:$B$319, 0))</f>
        <v>Camillo</v>
      </c>
    </row>
    <row r="75">
      <c r="A75" s="20" t="s">
        <v>3906</v>
      </c>
      <c r="B75" s="107" t="str">
        <f> VLOOKUP($A75,datasets!$A:$B,2,0)</f>
        <v>Cusicanqui et al. 2021, Journal of Geophysical Research: Earth Surface (ND6RB5G9)</v>
      </c>
      <c r="C75" s="16" t="s">
        <v>5199</v>
      </c>
      <c r="D75" s="188">
        <v>1.5</v>
      </c>
      <c r="E75" s="189">
        <v>1.0</v>
      </c>
      <c r="F75" s="93" t="s">
        <v>5206</v>
      </c>
      <c r="G75" s="65" t="str">
        <f t="array" ref="G75"> index(publications!$A$1:$A$319, match($B75, publications!$B$1:$B$319, 0))</f>
        <v>Camillo</v>
      </c>
    </row>
    <row r="76">
      <c r="A76" s="20" t="s">
        <v>3907</v>
      </c>
      <c r="B76" s="107" t="str">
        <f> VLOOKUP($A76,datasets!$A:$B,2,0)</f>
        <v>Cusicanqui et al. 2021, Journal of Geophysical Research: Earth Surface (ND6RB5G9)</v>
      </c>
      <c r="C76" s="16" t="s">
        <v>5199</v>
      </c>
      <c r="D76" s="188">
        <v>0.5</v>
      </c>
      <c r="E76" s="189">
        <v>1.0</v>
      </c>
      <c r="F76" s="93" t="s">
        <v>5206</v>
      </c>
      <c r="G76" s="65" t="str">
        <f t="array" ref="G76"> index(publications!$A$1:$A$319, match($B76, publications!$B$1:$B$319, 0))</f>
        <v>Camillo</v>
      </c>
    </row>
    <row r="77">
      <c r="A77" s="20" t="s">
        <v>3908</v>
      </c>
      <c r="B77" s="107" t="str">
        <f> VLOOKUP($A77,datasets!$A:$B,2,0)</f>
        <v>Cusicanqui et al. 2021, Journal of Geophysical Research: Earth Surface (ND6RB5G9)</v>
      </c>
      <c r="C77" s="16" t="s">
        <v>5199</v>
      </c>
      <c r="D77" s="188">
        <v>0.5</v>
      </c>
      <c r="E77" s="189">
        <v>1.0</v>
      </c>
      <c r="F77" s="93" t="s">
        <v>5206</v>
      </c>
      <c r="G77" s="65" t="str">
        <f t="array" ref="G77"> index(publications!$A$1:$A$319, match($B77, publications!$B$1:$B$319, 0))</f>
        <v>Camillo</v>
      </c>
    </row>
    <row r="78">
      <c r="A78" s="20" t="s">
        <v>3909</v>
      </c>
      <c r="B78" s="107" t="str">
        <f> VLOOKUP($A78,datasets!$A:$B,2,0)</f>
        <v>Cusicanqui et al. 2021, Journal of Geophysical Research: Earth Surface (ND6RB5G9)</v>
      </c>
      <c r="C78" s="16" t="s">
        <v>5199</v>
      </c>
      <c r="D78" s="188">
        <v>0.5</v>
      </c>
      <c r="E78" s="189">
        <v>1.0</v>
      </c>
      <c r="F78" s="93" t="s">
        <v>5206</v>
      </c>
      <c r="G78" s="65" t="str">
        <f t="array" ref="G78"> index(publications!$A$1:$A$319, match($B78, publications!$B$1:$B$319, 0))</f>
        <v>Camillo</v>
      </c>
    </row>
    <row r="79">
      <c r="A79" s="20" t="s">
        <v>3910</v>
      </c>
      <c r="B79" s="107" t="str">
        <f> VLOOKUP($A79,datasets!$A:$B,2,0)</f>
        <v>Cusicanqui et al. 2021, Journal of Geophysical Research: Earth Surface (ND6RB5G9)</v>
      </c>
      <c r="C79" s="16" t="s">
        <v>5199</v>
      </c>
      <c r="D79" s="188">
        <v>0.5</v>
      </c>
      <c r="E79" s="189">
        <v>1.0</v>
      </c>
      <c r="F79" s="93" t="s">
        <v>5206</v>
      </c>
      <c r="G79" s="65" t="str">
        <f t="array" ref="G79"> index(publications!$A$1:$A$319, match($B79, publications!$B$1:$B$319, 0))</f>
        <v>Camillo</v>
      </c>
    </row>
    <row r="80">
      <c r="A80" s="20" t="s">
        <v>3911</v>
      </c>
      <c r="B80" s="107" t="str">
        <f> VLOOKUP($A80,datasets!$A:$B,2,0)</f>
        <v>Dehecq et al. 2020, Frontiers in Earth Science (IWKSCW57)</v>
      </c>
      <c r="C80" s="16" t="s">
        <v>5199</v>
      </c>
      <c r="D80" s="188">
        <v>6.0</v>
      </c>
      <c r="E80" s="189">
        <v>24.0</v>
      </c>
      <c r="F80" s="93" t="s">
        <v>22</v>
      </c>
      <c r="G80" s="190" t="str">
        <f t="array" ref="G80"> index(publications!$A$1:$A$319, match($B80, publications!$B$1:$B$319, 0))</f>
        <v>Amaury</v>
      </c>
    </row>
    <row r="81">
      <c r="A81" s="16" t="s">
        <v>3917</v>
      </c>
      <c r="B81" s="107" t="str">
        <f> VLOOKUP($A81,datasets!$A:$B,2,0)</f>
        <v>Del Soldato et al. 2018, Landslides (KB29BMY8)</v>
      </c>
      <c r="C81" s="16" t="s">
        <v>5199</v>
      </c>
      <c r="D81" s="188" t="s">
        <v>22</v>
      </c>
      <c r="E81" s="189" t="s">
        <v>22</v>
      </c>
      <c r="F81" s="93" t="s">
        <v>5203</v>
      </c>
      <c r="G81" s="65" t="str">
        <f t="array" ref="G81"> index(publications!$A$1:$A$319, match($B81, publications!$B$1:$B$319, 0))</f>
        <v>Thomas</v>
      </c>
    </row>
    <row r="82">
      <c r="A82" s="20" t="s">
        <v>3921</v>
      </c>
      <c r="B82" s="107" t="str">
        <f> VLOOKUP($A82,datasets!$A:$B,2,0)</f>
        <v>Del Soldato et al. 2018, Landslides (KB29BMY8)</v>
      </c>
      <c r="C82" s="188" t="s">
        <v>22</v>
      </c>
      <c r="D82" s="188" t="s">
        <v>22</v>
      </c>
      <c r="E82" s="189" t="s">
        <v>22</v>
      </c>
      <c r="F82" s="93" t="s">
        <v>22</v>
      </c>
      <c r="G82" s="65" t="str">
        <f t="array" ref="G82"> index(publications!$A$1:$A$319, match($B82, publications!$B$1:$B$319, 0))</f>
        <v>Thomas</v>
      </c>
    </row>
    <row r="83">
      <c r="A83" s="20" t="s">
        <v>3922</v>
      </c>
      <c r="B83" s="107" t="str">
        <f> VLOOKUP($A83,datasets!$A:$B,2,0)</f>
        <v>Del Soldato et al. 2018, Landslides (KB29BMY8)</v>
      </c>
      <c r="C83" s="188" t="s">
        <v>22</v>
      </c>
      <c r="D83" s="188" t="s">
        <v>22</v>
      </c>
      <c r="E83" s="189" t="s">
        <v>22</v>
      </c>
      <c r="F83" s="93" t="s">
        <v>22</v>
      </c>
      <c r="G83" s="65" t="str">
        <f t="array" ref="G83"> index(publications!$A$1:$A$319, match($B83, publications!$B$1:$B$319, 0))</f>
        <v>Thomas</v>
      </c>
    </row>
    <row r="84">
      <c r="A84" s="20" t="s">
        <v>3923</v>
      </c>
      <c r="B84" s="107" t="str">
        <f> VLOOKUP($A84,datasets!$A:$B,2,0)</f>
        <v>Del Soldato et al. 2018, Landslides (KB29BMY8)</v>
      </c>
      <c r="C84" s="188" t="s">
        <v>22</v>
      </c>
      <c r="D84" s="188" t="s">
        <v>22</v>
      </c>
      <c r="E84" s="189" t="s">
        <v>22</v>
      </c>
      <c r="F84" s="93" t="s">
        <v>22</v>
      </c>
      <c r="G84" s="65" t="str">
        <f t="array" ref="G84"> index(publications!$A$1:$A$319, match($B84, publications!$B$1:$B$319, 0))</f>
        <v>Thomas</v>
      </c>
    </row>
    <row r="85">
      <c r="A85" s="20" t="s">
        <v>3924</v>
      </c>
      <c r="B85" s="107" t="str">
        <f> VLOOKUP($A85,datasets!$A:$B,2,0)</f>
        <v>Del Soldato et al. 2018, Landslides (KB29BMY8)</v>
      </c>
      <c r="C85" s="188" t="s">
        <v>22</v>
      </c>
      <c r="D85" s="188" t="s">
        <v>22</v>
      </c>
      <c r="E85" s="189" t="s">
        <v>22</v>
      </c>
      <c r="F85" s="93" t="s">
        <v>22</v>
      </c>
      <c r="G85" s="65" t="str">
        <f t="array" ref="G85"> index(publications!$A$1:$A$319, match($B85, publications!$B$1:$B$319, 0))</f>
        <v>Thomas</v>
      </c>
    </row>
    <row r="86">
      <c r="A86" s="20" t="s">
        <v>3925</v>
      </c>
      <c r="B86" s="107" t="str">
        <f> VLOOKUP($A86,datasets!$A:$B,2,0)</f>
        <v>Del Soldato et al. 2018, Landslides (KB29BMY8)</v>
      </c>
      <c r="C86" s="188" t="s">
        <v>22</v>
      </c>
      <c r="D86" s="188" t="s">
        <v>22</v>
      </c>
      <c r="E86" s="189" t="s">
        <v>22</v>
      </c>
      <c r="F86" s="93" t="s">
        <v>22</v>
      </c>
      <c r="G86" s="65" t="str">
        <f t="array" ref="G86"> index(publications!$A$1:$A$319, match($B86, publications!$B$1:$B$319, 0))</f>
        <v>Thomas</v>
      </c>
    </row>
    <row r="87">
      <c r="A87" s="20" t="s">
        <v>3926</v>
      </c>
      <c r="B87" s="107" t="str">
        <f> VLOOKUP($A87,datasets!$A:$B,2,0)</f>
        <v>Denzinger et al. 2021, Journal of Glaciology (C5WD2SYT)</v>
      </c>
      <c r="C87" s="16" t="s">
        <v>5199</v>
      </c>
      <c r="D87" s="188">
        <v>0.5</v>
      </c>
      <c r="E87" s="189">
        <v>4.0</v>
      </c>
      <c r="F87" s="93" t="s">
        <v>22</v>
      </c>
      <c r="G87" s="190" t="str">
        <f t="array" ref="G87"> index(publications!$A$1:$A$319, match($B87, publications!$B$1:$B$319, 0))</f>
        <v>Livia</v>
      </c>
    </row>
    <row r="88">
      <c r="A88" s="20" t="s">
        <v>3931</v>
      </c>
      <c r="B88" s="107" t="str">
        <f> VLOOKUP($A88,datasets!$A:$B,2,0)</f>
        <v>Derrien et al. 2015, Geophysical Research Letters (FW4KPDXH)</v>
      </c>
      <c r="C88" s="16" t="s">
        <v>5199</v>
      </c>
      <c r="D88" s="188">
        <v>1.01</v>
      </c>
      <c r="E88" s="189">
        <v>4.08</v>
      </c>
      <c r="F88" s="93" t="s">
        <v>5207</v>
      </c>
      <c r="G88" s="190" t="str">
        <f t="array" ref="G88"> index(publications!$A$1:$A$319, match($B88, publications!$B$1:$B$319, 0))</f>
        <v>Livia</v>
      </c>
    </row>
    <row r="89">
      <c r="A89" s="20" t="s">
        <v>3932</v>
      </c>
      <c r="B89" s="107" t="str">
        <f> VLOOKUP($A89,datasets!$A:$B,2,0)</f>
        <v>Derrien et al. 2015, Geophysical Research Letters (FW4KPDXH)</v>
      </c>
      <c r="C89" s="16" t="s">
        <v>5199</v>
      </c>
      <c r="D89" s="188">
        <v>1.74</v>
      </c>
      <c r="E89" s="189">
        <v>3.48</v>
      </c>
      <c r="F89" s="93" t="s">
        <v>5207</v>
      </c>
      <c r="G89" s="190" t="str">
        <f t="array" ref="G89"> index(publications!$A$1:$A$319, match($B89, publications!$B$1:$B$319, 0))</f>
        <v>Livia</v>
      </c>
    </row>
    <row r="90">
      <c r="A90" s="20" t="s">
        <v>3933</v>
      </c>
      <c r="B90" s="107" t="str">
        <f> VLOOKUP($A90,datasets!$A:$B,2,0)</f>
        <v>Derrien et al. 2015, Geophysical Research Letters (FW4KPDXH)</v>
      </c>
      <c r="C90" s="16" t="s">
        <v>5199</v>
      </c>
      <c r="D90" s="188">
        <v>0.11</v>
      </c>
      <c r="E90" s="189">
        <v>0.43</v>
      </c>
      <c r="F90" s="93" t="s">
        <v>5207</v>
      </c>
      <c r="G90" s="190" t="str">
        <f t="array" ref="G90"> index(publications!$A$1:$A$319, match($B90, publications!$B$1:$B$319, 0))</f>
        <v>Livia</v>
      </c>
    </row>
    <row r="91">
      <c r="A91" s="20" t="s">
        <v>3934</v>
      </c>
      <c r="B91" s="107" t="str">
        <f> VLOOKUP($A91,datasets!$A:$B,2,0)</f>
        <v>Derrien et al. 2015, Geophysical Research Letters (FW4KPDXH)</v>
      </c>
      <c r="C91" s="16" t="s">
        <v>5199</v>
      </c>
      <c r="D91" s="188">
        <v>0.46</v>
      </c>
      <c r="E91" s="189">
        <v>1.2</v>
      </c>
      <c r="F91" s="93" t="s">
        <v>5207</v>
      </c>
      <c r="G91" s="65" t="str">
        <f t="array" ref="G91"> index(publications!$A$1:$A$319, match($B91, publications!$B$1:$B$319, 0))</f>
        <v>Livia</v>
      </c>
    </row>
    <row r="92">
      <c r="A92" s="20" t="s">
        <v>3935</v>
      </c>
      <c r="B92" s="107" t="str">
        <f> VLOOKUP($A92,datasets!$A:$B,2,0)</f>
        <v>Derrien et al. 2015, Geophysical Research Letters (FW4KPDXH)</v>
      </c>
      <c r="C92" s="16" t="s">
        <v>5199</v>
      </c>
      <c r="D92" s="188">
        <v>0.62</v>
      </c>
      <c r="E92" s="189">
        <v>1.25</v>
      </c>
      <c r="F92" s="93" t="s">
        <v>5207</v>
      </c>
      <c r="G92" s="65" t="str">
        <f t="array" ref="G92"> index(publications!$A$1:$A$319, match($B92, publications!$B$1:$B$319, 0))</f>
        <v>Livia</v>
      </c>
    </row>
    <row r="93">
      <c r="A93" s="20" t="s">
        <v>3936</v>
      </c>
      <c r="B93" s="107" t="str">
        <f> VLOOKUP($A93,datasets!$A:$B,2,0)</f>
        <v>Ewertowski et al. 2019, Geomorphology (T9UHGZVR)</v>
      </c>
      <c r="C93" s="16" t="s">
        <v>5199</v>
      </c>
      <c r="D93" s="191" t="s">
        <v>22</v>
      </c>
      <c r="E93" s="194" t="s">
        <v>22</v>
      </c>
      <c r="F93" s="93" t="s">
        <v>5203</v>
      </c>
      <c r="G93" s="65" t="str">
        <f t="array" ref="G93"> index(publications!$A$1:$A$319, match($B93, publications!$B$1:$B$319, 0))</f>
        <v>Livia</v>
      </c>
    </row>
    <row r="94">
      <c r="A94" s="20" t="s">
        <v>3941</v>
      </c>
      <c r="B94" s="107" t="str">
        <f> VLOOKUP($A94,datasets!$A:$B,2,0)</f>
        <v>Ewertowski et al. 2019, Geomorphology (T9UHGZVR)</v>
      </c>
      <c r="C94" s="16" t="s">
        <v>5199</v>
      </c>
      <c r="D94" s="191" t="s">
        <v>22</v>
      </c>
      <c r="E94" s="194" t="s">
        <v>22</v>
      </c>
      <c r="F94" s="93" t="s">
        <v>5203</v>
      </c>
      <c r="G94" s="65" t="str">
        <f t="array" ref="G94"> index(publications!$A$1:$A$319, match($B94, publications!$B$1:$B$319, 0))</f>
        <v>Livia</v>
      </c>
    </row>
    <row r="95">
      <c r="A95" s="20" t="s">
        <v>3943</v>
      </c>
      <c r="B95" s="107" t="str">
        <f> VLOOKUP($A95,datasets!$A:$B,2,0)</f>
        <v>Ewertowski et al. 2019, Geomorphology (T9UHGZVR)</v>
      </c>
      <c r="C95" s="16" t="s">
        <v>5199</v>
      </c>
      <c r="D95" s="191" t="s">
        <v>22</v>
      </c>
      <c r="E95" s="194" t="s">
        <v>22</v>
      </c>
      <c r="F95" s="93" t="s">
        <v>5203</v>
      </c>
      <c r="G95" s="65" t="str">
        <f t="array" ref="G95"> index(publications!$A$1:$A$319, match($B95, publications!$B$1:$B$319, 0))</f>
        <v>Livia</v>
      </c>
    </row>
    <row r="96">
      <c r="A96" s="20" t="s">
        <v>3944</v>
      </c>
      <c r="B96" s="107" t="str">
        <f> VLOOKUP($A96,datasets!$A:$B,2,0)</f>
        <v>Ewertowski et al. 2019, Geomorphology (T9UHGZVR)</v>
      </c>
      <c r="C96" s="16" t="s">
        <v>5199</v>
      </c>
      <c r="D96" s="191" t="s">
        <v>22</v>
      </c>
      <c r="E96" s="194" t="s">
        <v>22</v>
      </c>
      <c r="F96" s="93" t="s">
        <v>5203</v>
      </c>
      <c r="G96" s="65" t="str">
        <f t="array" ref="G96"> index(publications!$A$1:$A$319, match($B96, publications!$B$1:$B$319, 0))</f>
        <v>Livia</v>
      </c>
    </row>
    <row r="97">
      <c r="A97" s="20" t="s">
        <v>3945</v>
      </c>
      <c r="B97" s="107" t="str">
        <f> VLOOKUP($A97,datasets!$A:$B,2,0)</f>
        <v>Falaschi et al. 2019, Frontiers in Earth Science (YW232UWW)</v>
      </c>
      <c r="C97" s="16" t="s">
        <v>5199</v>
      </c>
      <c r="D97" s="192" t="s">
        <v>22</v>
      </c>
      <c r="E97" s="189">
        <v>20.0</v>
      </c>
      <c r="F97" s="93" t="s">
        <v>5200</v>
      </c>
      <c r="G97" s="190" t="str">
        <f t="array" ref="G97"> index(publications!$A$1:$A$319, match($B97, publications!$B$1:$B$319, 0))</f>
        <v>Amaury</v>
      </c>
    </row>
    <row r="98">
      <c r="A98" s="16" t="s">
        <v>3948</v>
      </c>
      <c r="B98" s="107" t="str">
        <f> VLOOKUP($A98,datasets!$A:$B,2,0)</f>
        <v>Falaschi et al. 2019, Frontiers in Earth Science (YW232UWW)</v>
      </c>
      <c r="C98" s="16" t="s">
        <v>5199</v>
      </c>
      <c r="D98" s="192" t="s">
        <v>22</v>
      </c>
      <c r="E98" s="189">
        <v>20.0</v>
      </c>
      <c r="F98" s="93" t="s">
        <v>5200</v>
      </c>
      <c r="G98" s="190" t="str">
        <f t="array" ref="G98"> index(publications!$A$1:$A$319, match($B98, publications!$B$1:$B$319, 0))</f>
        <v>Amaury</v>
      </c>
    </row>
    <row r="99">
      <c r="A99" s="20" t="s">
        <v>3949</v>
      </c>
      <c r="B99" s="107" t="str">
        <f> VLOOKUP($A99,datasets!$A:$B,2,0)</f>
        <v>Farías-Barahona et al. 2020, Journal of Glaciology (MDM8SQRY)</v>
      </c>
      <c r="C99" s="16" t="s">
        <v>5199</v>
      </c>
      <c r="D99" s="188" t="s">
        <v>22</v>
      </c>
      <c r="E99" s="189">
        <v>1.0</v>
      </c>
      <c r="F99" s="93" t="s">
        <v>22</v>
      </c>
      <c r="G99" s="65" t="str">
        <f t="array" ref="G99"> index(publications!$A$1:$A$319, match($B99, publications!$B$1:$B$319, 0))</f>
        <v>Melanie</v>
      </c>
    </row>
    <row r="100">
      <c r="A100" s="16" t="s">
        <v>3951</v>
      </c>
      <c r="B100" s="107" t="str">
        <f> VLOOKUP($A100,datasets!$A:$B,2,0)</f>
        <v>Farías-Barahona et al. 2020, Journal of Glaciology (MDM8SQRY)</v>
      </c>
      <c r="C100" s="16" t="s">
        <v>5199</v>
      </c>
      <c r="D100" s="188" t="s">
        <v>22</v>
      </c>
      <c r="E100" s="189">
        <v>1.0</v>
      </c>
      <c r="F100" s="93" t="s">
        <v>22</v>
      </c>
      <c r="G100" s="65" t="str">
        <f t="array" ref="G100"> index(publications!$A$1:$A$319, match($B100, publications!$B$1:$B$319, 0))</f>
        <v>Melanie</v>
      </c>
    </row>
    <row r="101">
      <c r="A101" s="16" t="s">
        <v>3952</v>
      </c>
      <c r="B101" s="107" t="str">
        <f> VLOOKUP($A101,datasets!$A:$B,2,0)</f>
        <v>Farías-Barahona et al. 2020, Journal of Glaciology (MDM8SQRY)</v>
      </c>
      <c r="C101" s="16" t="s">
        <v>5199</v>
      </c>
      <c r="D101" s="188" t="s">
        <v>22</v>
      </c>
      <c r="E101" s="189">
        <v>1.0</v>
      </c>
      <c r="F101" s="93" t="s">
        <v>22</v>
      </c>
      <c r="G101" s="65" t="str">
        <f t="array" ref="G101"> index(publications!$A$1:$A$319, match($B101, publications!$B$1:$B$319, 0))</f>
        <v>Melanie</v>
      </c>
    </row>
    <row r="102">
      <c r="A102" s="20" t="s">
        <v>3953</v>
      </c>
      <c r="B102" s="107" t="str">
        <f> VLOOKUP($A102,datasets!$A:$B,2,0)</f>
        <v>Feurer and Vinatier 2018, ISPRS Journal of Photogrammetry and Remote Sensing (4IQDTMM4)</v>
      </c>
      <c r="C102" s="16" t="s">
        <v>5199</v>
      </c>
      <c r="D102" s="188" t="s">
        <v>22</v>
      </c>
      <c r="E102" s="189">
        <v>1.0</v>
      </c>
      <c r="F102" s="93" t="s">
        <v>22</v>
      </c>
      <c r="G102" s="65" t="str">
        <f t="array" ref="G102"> index(publications!$A$1:$A$319, match($B102, publications!$B$1:$B$319, 0))</f>
        <v>Anette</v>
      </c>
    </row>
    <row r="103">
      <c r="A103" s="16" t="s">
        <v>3960</v>
      </c>
      <c r="B103" s="107" t="str">
        <f> VLOOKUP($A103,datasets!$A:$B,2,0)</f>
        <v>Feurer and Vinatier 2018, ISPRS Journal of Photogrammetry and Remote Sensing (4IQDTMM4)</v>
      </c>
      <c r="C103" s="16" t="s">
        <v>5199</v>
      </c>
      <c r="D103" s="188" t="s">
        <v>22</v>
      </c>
      <c r="E103" s="189">
        <v>1.0</v>
      </c>
      <c r="F103" s="93" t="s">
        <v>22</v>
      </c>
      <c r="G103" s="65" t="str">
        <f t="array" ref="G103"> index(publications!$A$1:$A$319, match($B103, publications!$B$1:$B$319, 0))</f>
        <v>Anette</v>
      </c>
    </row>
    <row r="104">
      <c r="A104" s="20" t="s">
        <v>3961</v>
      </c>
      <c r="B104" s="107" t="str">
        <f> VLOOKUP($A104,datasets!$A:$B,2,0)</f>
        <v>Feurer and Vinatier 2018, ISPRS Journal of Photogrammetry and Remote Sensing (4IQDTMM4)</v>
      </c>
      <c r="C104" s="16" t="s">
        <v>5199</v>
      </c>
      <c r="D104" s="188" t="s">
        <v>22</v>
      </c>
      <c r="E104" s="189">
        <v>1.0</v>
      </c>
      <c r="F104" s="93" t="s">
        <v>22</v>
      </c>
      <c r="G104" s="65" t="str">
        <f t="array" ref="G104"> index(publications!$A$1:$A$319, match($B104, publications!$B$1:$B$319, 0))</f>
        <v>Anette</v>
      </c>
    </row>
    <row r="105">
      <c r="A105" s="16" t="s">
        <v>3962</v>
      </c>
      <c r="B105" s="107" t="str">
        <f> VLOOKUP($A105,datasets!$A:$B,2,0)</f>
        <v>Feurer and Vinatier 2018, ISPRS Journal of Photogrammetry and Remote Sensing (4IQDTMM4)</v>
      </c>
      <c r="C105" s="16" t="s">
        <v>5199</v>
      </c>
      <c r="D105" s="188" t="s">
        <v>22</v>
      </c>
      <c r="E105" s="189">
        <v>1.0</v>
      </c>
      <c r="F105" s="93" t="s">
        <v>22</v>
      </c>
      <c r="G105" s="65" t="str">
        <f t="array" ref="G105"> index(publications!$A$1:$A$319, match($B105, publications!$B$1:$B$319, 0))</f>
        <v>Anette</v>
      </c>
    </row>
    <row r="106">
      <c r="A106" s="20" t="s">
        <v>3963</v>
      </c>
      <c r="B106" s="107" t="str">
        <f> VLOOKUP($A106,datasets!$A:$B,2,0)</f>
        <v>Fieber et al. 2017, ISPRS - International Archives of the Photogrammetry, Remote Sensing and Spatial Information Sciences (D28F7QAG)</v>
      </c>
      <c r="C106" s="16" t="s">
        <v>5199</v>
      </c>
      <c r="D106" s="188" t="s">
        <v>22</v>
      </c>
      <c r="E106" s="189" t="s">
        <v>22</v>
      </c>
      <c r="F106" s="93" t="s">
        <v>22</v>
      </c>
      <c r="G106" s="65" t="str">
        <f t="array" ref="G106"> index(publications!$A$1:$A$319, match($B106, publications!$B$1:$B$319, 0))</f>
        <v>Anette</v>
      </c>
    </row>
    <row r="107">
      <c r="A107" s="20" t="s">
        <v>3964</v>
      </c>
      <c r="B107" s="107" t="str">
        <f> VLOOKUP($A107,datasets!$A:$B,2,0)</f>
        <v>Fieber et al. 2017, ISPRS - International Archives of the Photogrammetry, Remote Sensing and Spatial Information Sciences (D28F7QAG)</v>
      </c>
      <c r="C107" s="16" t="s">
        <v>5199</v>
      </c>
      <c r="D107" s="188" t="s">
        <v>22</v>
      </c>
      <c r="E107" s="189" t="s">
        <v>22</v>
      </c>
      <c r="F107" s="93" t="s">
        <v>22</v>
      </c>
      <c r="G107" s="65" t="str">
        <f t="array" ref="G107"> index(publications!$A$1:$A$319, match($B107, publications!$B$1:$B$319, 0))</f>
        <v>Anette</v>
      </c>
    </row>
    <row r="108">
      <c r="A108" s="20" t="s">
        <v>2012</v>
      </c>
      <c r="B108" s="107" t="str">
        <f> VLOOKUP($A108,datasets!$A:$B,2,0)</f>
        <v>Fieber et al. 2018, Remote Sensing of Environment (5ER8DF4Z)</v>
      </c>
      <c r="C108" s="16" t="s">
        <v>5199</v>
      </c>
      <c r="D108" s="188" t="s">
        <v>22</v>
      </c>
      <c r="E108" s="189" t="s">
        <v>22</v>
      </c>
      <c r="F108" s="93" t="s">
        <v>22</v>
      </c>
      <c r="G108" s="10" t="s">
        <v>91</v>
      </c>
    </row>
    <row r="109">
      <c r="A109" s="16" t="s">
        <v>2013</v>
      </c>
      <c r="B109" s="107" t="str">
        <f> VLOOKUP($A109,datasets!$A:$B,2,0)</f>
        <v>Fieber et al. 2018, Remote Sensing of Environment (5ER8DF4Z)</v>
      </c>
      <c r="C109" s="16" t="s">
        <v>5199</v>
      </c>
      <c r="D109" s="188">
        <v>1.0</v>
      </c>
      <c r="E109" s="188">
        <v>1.0</v>
      </c>
      <c r="F109" s="93" t="s">
        <v>5208</v>
      </c>
      <c r="G109" s="10" t="s">
        <v>91</v>
      </c>
    </row>
    <row r="110">
      <c r="A110" s="16" t="s">
        <v>2015</v>
      </c>
      <c r="B110" s="107" t="str">
        <f> VLOOKUP($A110,datasets!$A:$B,2,0)</f>
        <v>Fieber et al. 2018, Remote Sensing of Environment (5ER8DF4Z)</v>
      </c>
      <c r="C110" s="16" t="s">
        <v>5199</v>
      </c>
      <c r="D110" s="188">
        <v>1.0</v>
      </c>
      <c r="E110" s="188">
        <v>1.0</v>
      </c>
      <c r="F110" s="93" t="s">
        <v>5208</v>
      </c>
      <c r="G110" s="10" t="s">
        <v>91</v>
      </c>
    </row>
    <row r="111">
      <c r="A111" s="16" t="s">
        <v>2016</v>
      </c>
      <c r="B111" s="107" t="str">
        <f> VLOOKUP($A111,datasets!$A:$B,2,0)</f>
        <v>Fieber et al. 2018, Remote Sensing of Environment (5ER8DF4Z)</v>
      </c>
      <c r="C111" s="16" t="s">
        <v>5199</v>
      </c>
      <c r="D111" s="188">
        <v>1.0</v>
      </c>
      <c r="E111" s="188">
        <v>1.0</v>
      </c>
      <c r="F111" s="93" t="s">
        <v>5208</v>
      </c>
      <c r="G111" s="10" t="s">
        <v>91</v>
      </c>
    </row>
    <row r="112">
      <c r="A112" s="16" t="s">
        <v>2017</v>
      </c>
      <c r="B112" s="107" t="str">
        <f> VLOOKUP($A112,datasets!$A:$B,2,0)</f>
        <v>Fieber et al. 2018, Remote Sensing of Environment (5ER8DF4Z)</v>
      </c>
      <c r="C112" s="16" t="s">
        <v>5199</v>
      </c>
      <c r="D112" s="188">
        <v>1.0</v>
      </c>
      <c r="E112" s="188">
        <v>1.0</v>
      </c>
      <c r="F112" s="93" t="s">
        <v>5208</v>
      </c>
      <c r="G112" s="10" t="s">
        <v>91</v>
      </c>
    </row>
    <row r="113">
      <c r="A113" s="16" t="s">
        <v>2019</v>
      </c>
      <c r="B113" s="107" t="str">
        <f> VLOOKUP($A113,datasets!$A:$B,2,0)</f>
        <v>Fieber et al. 2018, Remote Sensing of Environment (5ER8DF4Z)</v>
      </c>
      <c r="C113" s="16" t="s">
        <v>5199</v>
      </c>
      <c r="D113" s="188">
        <v>1.0</v>
      </c>
      <c r="E113" s="188">
        <v>1.0</v>
      </c>
      <c r="F113" s="93" t="s">
        <v>5208</v>
      </c>
      <c r="G113" s="10" t="s">
        <v>91</v>
      </c>
    </row>
    <row r="114">
      <c r="A114" s="16" t="s">
        <v>3966</v>
      </c>
      <c r="B114" s="107" t="str">
        <f> VLOOKUP($A114,datasets!$A:$B,2,0)</f>
        <v>Fieber et al. 2016, ISPRS Annals of the Photogrammetry, Remote Sensing and Spatial Information Sciences (Y5LI7LC8)</v>
      </c>
      <c r="C114" s="16" t="s">
        <v>5199</v>
      </c>
      <c r="D114" s="188">
        <v>1.0</v>
      </c>
      <c r="E114" s="188">
        <v>1.0</v>
      </c>
      <c r="F114" s="93" t="s">
        <v>5208</v>
      </c>
      <c r="G114" s="10" t="s">
        <v>91</v>
      </c>
    </row>
    <row r="115">
      <c r="A115" s="16" t="s">
        <v>3967</v>
      </c>
      <c r="B115" s="107" t="str">
        <f> VLOOKUP($A115,datasets!$A:$B,2,0)</f>
        <v>Fieber et al. 2016, ISPRS Annals of the Photogrammetry, Remote Sensing and Spatial Information Sciences (Y5LI7LC8)</v>
      </c>
      <c r="C115" s="16" t="s">
        <v>5199</v>
      </c>
      <c r="D115" s="188">
        <v>1.0</v>
      </c>
      <c r="E115" s="188">
        <v>1.0</v>
      </c>
      <c r="F115" s="93" t="s">
        <v>5208</v>
      </c>
      <c r="G115" s="10" t="s">
        <v>91</v>
      </c>
    </row>
    <row r="116">
      <c r="A116" s="20" t="s">
        <v>3968</v>
      </c>
      <c r="B116" s="107" t="str">
        <f> VLOOKUP($A116,datasets!$A:$B,2,0)</f>
        <v>Fleischer et al. 2021, The Cryosphere (BRUM54LP)</v>
      </c>
      <c r="C116" s="16" t="s">
        <v>5202</v>
      </c>
      <c r="D116" s="196">
        <v>0.225</v>
      </c>
      <c r="E116" s="189">
        <v>1.0</v>
      </c>
      <c r="F116" s="93" t="s">
        <v>5209</v>
      </c>
      <c r="G116" s="65" t="str">
        <f t="array" ref="G116"> index(publications!$A$1:$A$319, match($B116, publications!$B$1:$B$319, 0))</f>
        <v>Livia</v>
      </c>
    </row>
    <row r="117">
      <c r="A117" s="20" t="s">
        <v>3972</v>
      </c>
      <c r="B117" s="107" t="str">
        <f> VLOOKUP($A117,datasets!$A:$B,2,0)</f>
        <v>Fleischer et al. 2021, The Cryosphere (BRUM54LP)</v>
      </c>
      <c r="C117" s="16" t="s">
        <v>5202</v>
      </c>
      <c r="D117" s="188">
        <v>0.2</v>
      </c>
      <c r="E117" s="189">
        <v>1.0</v>
      </c>
      <c r="F117" s="93" t="s">
        <v>5209</v>
      </c>
      <c r="G117" s="65" t="str">
        <f t="array" ref="G117"> index(publications!$A$1:$A$319, match($B117, publications!$B$1:$B$319, 0))</f>
        <v>Livia</v>
      </c>
    </row>
    <row r="118">
      <c r="A118" s="20" t="s">
        <v>3973</v>
      </c>
      <c r="B118" s="107" t="str">
        <f> VLOOKUP($A118,datasets!$A:$B,2,0)</f>
        <v>Fleischer et al. 2021, The Cryosphere (BRUM54LP)</v>
      </c>
      <c r="C118" s="16" t="s">
        <v>5202</v>
      </c>
      <c r="D118" s="188">
        <v>0.2</v>
      </c>
      <c r="E118" s="189" t="s">
        <v>22</v>
      </c>
      <c r="F118" s="93" t="s">
        <v>5210</v>
      </c>
      <c r="G118" s="190" t="str">
        <f t="array" ref="G118"> index(publications!$A$1:$A$319, match($B118, publications!$B$1:$B$319, 0))</f>
        <v>Livia</v>
      </c>
    </row>
    <row r="119">
      <c r="A119" s="20" t="s">
        <v>3974</v>
      </c>
      <c r="B119" s="107" t="str">
        <f> VLOOKUP($A119,datasets!$A:$B,2,0)</f>
        <v>Fleischer et al. 2021, The Cryosphere (BRUM54LP)</v>
      </c>
      <c r="C119" s="16" t="s">
        <v>5202</v>
      </c>
      <c r="D119" s="188">
        <v>0.5</v>
      </c>
      <c r="E119" s="189" t="s">
        <v>22</v>
      </c>
      <c r="F119" s="93" t="s">
        <v>5210</v>
      </c>
      <c r="G119" s="190" t="str">
        <f t="array" ref="G119"> index(publications!$A$1:$A$319, match($B119, publications!$B$1:$B$319, 0))</f>
        <v>Livia</v>
      </c>
    </row>
    <row r="120">
      <c r="A120" s="20" t="s">
        <v>3975</v>
      </c>
      <c r="B120" s="107" t="str">
        <f> VLOOKUP($A120,datasets!$A:$B,2,0)</f>
        <v>Fleischer et al. 2021, The Cryosphere (BRUM54LP)</v>
      </c>
      <c r="C120" s="16" t="s">
        <v>5202</v>
      </c>
      <c r="D120" s="188">
        <v>0.5</v>
      </c>
      <c r="E120" s="189" t="s">
        <v>22</v>
      </c>
      <c r="F120" s="93" t="s">
        <v>5210</v>
      </c>
      <c r="G120" s="190" t="str">
        <f t="array" ref="G120"> index(publications!$A$1:$A$319, match($B120, publications!$B$1:$B$319, 0))</f>
        <v>Livia</v>
      </c>
    </row>
    <row r="121">
      <c r="A121" s="20" t="s">
        <v>3976</v>
      </c>
      <c r="B121" s="107" t="str">
        <f> VLOOKUP($A121,datasets!$A:$B,2,0)</f>
        <v>Fox and Cziferszky 2008, The Photogrammetric Record (2DJYIF82)</v>
      </c>
      <c r="C121" s="16" t="s">
        <v>5199</v>
      </c>
      <c r="D121" s="188" t="s">
        <v>22</v>
      </c>
      <c r="E121" s="189" t="s">
        <v>22</v>
      </c>
      <c r="F121" s="93" t="s">
        <v>5211</v>
      </c>
      <c r="G121" s="65" t="str">
        <f t="array" ref="G121"> index(publications!$A$1:$A$319, match($B121, publications!$B$1:$B$319, 0))</f>
        <v>Bob</v>
      </c>
    </row>
    <row r="122">
      <c r="A122" s="20" t="s">
        <v>3977</v>
      </c>
      <c r="B122" s="107" t="str">
        <f> VLOOKUP($A122,datasets!$A:$B,2,0)</f>
        <v>Fox and Cziferszky 2008, The Photogrammetric Record (2DJYIF82)</v>
      </c>
      <c r="C122" s="16" t="s">
        <v>5199</v>
      </c>
      <c r="D122" s="188" t="s">
        <v>22</v>
      </c>
      <c r="E122" s="189" t="s">
        <v>22</v>
      </c>
      <c r="F122" s="93" t="s">
        <v>5211</v>
      </c>
      <c r="G122" s="65" t="str">
        <f t="array" ref="G122"> index(publications!$A$1:$A$319, match($B122, publications!$B$1:$B$319, 0))</f>
        <v>Bob</v>
      </c>
    </row>
    <row r="123">
      <c r="A123" s="20" t="s">
        <v>3978</v>
      </c>
      <c r="B123" s="107" t="str">
        <f> VLOOKUP($A123,datasets!$A:$B,2,0)</f>
        <v>Fox and Cziferszky 2008, The Photogrammetric Record (2DJYIF82)</v>
      </c>
      <c r="C123" s="16" t="s">
        <v>5199</v>
      </c>
      <c r="D123" s="188" t="s">
        <v>22</v>
      </c>
      <c r="E123" s="189" t="s">
        <v>22</v>
      </c>
      <c r="F123" s="93" t="s">
        <v>5211</v>
      </c>
      <c r="G123" s="65" t="str">
        <f t="array" ref="G123"> index(publications!$A$1:$A$319, match($B123, publications!$B$1:$B$319, 0))</f>
        <v>Bob</v>
      </c>
    </row>
    <row r="124">
      <c r="A124" s="20" t="s">
        <v>3979</v>
      </c>
      <c r="B124" s="107" t="str">
        <f> VLOOKUP($A124,datasets!$A:$B,2,0)</f>
        <v>Fox and Cziferszky 2008, The Photogrammetric Record (2DJYIF82)</v>
      </c>
      <c r="C124" s="16" t="s">
        <v>5199</v>
      </c>
      <c r="D124" s="188" t="s">
        <v>22</v>
      </c>
      <c r="E124" s="189" t="s">
        <v>22</v>
      </c>
      <c r="F124" s="93" t="s">
        <v>5211</v>
      </c>
      <c r="G124" s="65" t="str">
        <f t="array" ref="G124"> index(publications!$A$1:$A$319, match($B124, publications!$B$1:$B$319, 0))</f>
        <v>Bob</v>
      </c>
    </row>
    <row r="125">
      <c r="A125" s="20" t="s">
        <v>3980</v>
      </c>
      <c r="B125" s="107" t="str">
        <f> VLOOKUP($A125,datasets!$A:$B,2,0)</f>
        <v>Fox and Cziferszky 2008, The Photogrammetric Record (2DJYIF82)</v>
      </c>
      <c r="C125" s="16" t="s">
        <v>5199</v>
      </c>
      <c r="D125" s="188" t="s">
        <v>22</v>
      </c>
      <c r="E125" s="189" t="s">
        <v>22</v>
      </c>
      <c r="F125" s="93" t="s">
        <v>5211</v>
      </c>
      <c r="G125" s="65" t="str">
        <f t="array" ref="G125"> index(publications!$A$1:$A$319, match($B125, publications!$B$1:$B$319, 0))</f>
        <v>Bob</v>
      </c>
    </row>
    <row r="126">
      <c r="A126" s="20" t="s">
        <v>3981</v>
      </c>
      <c r="B126" s="107" t="str">
        <f> VLOOKUP($A126,datasets!$A:$B,2,0)</f>
        <v>Frankl et al. 2015, International Journal of Digital Earth (KR7QGQ96)</v>
      </c>
      <c r="C126" s="16" t="s">
        <v>5202</v>
      </c>
      <c r="D126" s="191" t="s">
        <v>22</v>
      </c>
      <c r="E126" s="189" t="s">
        <v>22</v>
      </c>
      <c r="F126" s="93" t="s">
        <v>5212</v>
      </c>
      <c r="G126" s="65" t="str">
        <f t="array" ref="G126"> index(publications!$A$1:$A$319, match($B126, publications!$B$1:$B$319, 0))</f>
        <v>Livia</v>
      </c>
    </row>
    <row r="127">
      <c r="A127" s="20" t="s">
        <v>3985</v>
      </c>
      <c r="B127" s="107" t="str">
        <f> VLOOKUP($A127,datasets!$A:$B,2,0)</f>
        <v>Galiatsatos et al. 2005, 25th EARSeL symposium, workshop on 3D remote sensing (WW4K3NXX)</v>
      </c>
      <c r="C127" s="16" t="s">
        <v>5199</v>
      </c>
      <c r="D127" s="188">
        <v>2.3</v>
      </c>
      <c r="E127" s="189">
        <v>17.0</v>
      </c>
      <c r="F127" s="93" t="s">
        <v>22</v>
      </c>
      <c r="G127" s="190" t="str">
        <f t="array" ref="G127"> index(publications!$A$1:$A$319, match($B127, publications!$B$1:$B$319, 0))</f>
        <v>Melanie</v>
      </c>
    </row>
    <row r="128">
      <c r="A128" s="20" t="s">
        <v>3989</v>
      </c>
      <c r="B128" s="107" t="str">
        <f> VLOOKUP($A128,datasets!$A:$B,2,0)</f>
        <v>Galiatsatos et al. 2005, 25th EARSeL symposium, workshop on 3D remote sensing (WW4K3NXX)</v>
      </c>
      <c r="C128" s="16" t="s">
        <v>5199</v>
      </c>
      <c r="D128" s="188">
        <v>2.3</v>
      </c>
      <c r="E128" s="189">
        <v>17.0</v>
      </c>
      <c r="F128" s="93" t="s">
        <v>22</v>
      </c>
      <c r="G128" s="190" t="str">
        <f t="array" ref="G128"> index(publications!$A$1:$A$319, match($B128, publications!$B$1:$B$319, 0))</f>
        <v>Melanie</v>
      </c>
    </row>
    <row r="129">
      <c r="A129" s="20" t="s">
        <v>3990</v>
      </c>
      <c r="B129" s="107" t="str">
        <f> VLOOKUP($A129,datasets!$A:$B,2,0)</f>
        <v>Galiatsatos et al. 2005, 25th EARSeL symposium, workshop on 3D remote sensing (WW4K3NXX)</v>
      </c>
      <c r="C129" s="16" t="s">
        <v>5199</v>
      </c>
      <c r="D129" s="188">
        <v>2.3</v>
      </c>
      <c r="E129" s="189">
        <v>17.0</v>
      </c>
      <c r="F129" s="93" t="s">
        <v>22</v>
      </c>
      <c r="G129" s="190" t="str">
        <f t="array" ref="G129"> index(publications!$A$1:$A$319, match($B129, publications!$B$1:$B$319, 0))</f>
        <v>Melanie</v>
      </c>
    </row>
    <row r="130">
      <c r="A130" s="20" t="s">
        <v>3991</v>
      </c>
      <c r="B130" s="107" t="str">
        <f> VLOOKUP($A130,datasets!$A:$B,2,0)</f>
        <v>Geyman et al. 2022, Nature (PXC5ENIG)</v>
      </c>
      <c r="C130" s="16" t="s">
        <v>5199</v>
      </c>
      <c r="D130" s="188">
        <v>5.0</v>
      </c>
      <c r="E130" s="189">
        <v>5.0</v>
      </c>
      <c r="F130" s="93" t="s">
        <v>22</v>
      </c>
      <c r="G130" s="190" t="str">
        <f t="array" ref="G130"> index(publications!$A$1:$A$319, match($B130, publications!$B$1:$B$319, 0))</f>
        <v>Luc</v>
      </c>
    </row>
    <row r="131">
      <c r="A131" s="20" t="s">
        <v>2044</v>
      </c>
      <c r="B131" s="107" t="str">
        <f> VLOOKUP($A131,datasets!$A:$B,2,0)</f>
        <v>Giordano et al. 2018, ISPRS Annals of Photogrammetry, Remote Sensing and Spatial Information Sciences (ERBERDB6)</v>
      </c>
      <c r="C131" s="16" t="s">
        <v>5199</v>
      </c>
      <c r="D131" s="188" t="s">
        <v>22</v>
      </c>
      <c r="E131" s="189" t="s">
        <v>22</v>
      </c>
      <c r="F131" s="93" t="s">
        <v>22</v>
      </c>
      <c r="G131" s="65" t="str">
        <f t="array" ref="G131"> index(publications!$A$1:$A$319, match($B131, publications!$B$1:$B$319, 0))</f>
        <v>Livia</v>
      </c>
    </row>
    <row r="132">
      <c r="A132" s="20" t="s">
        <v>2054</v>
      </c>
      <c r="B132" s="107" t="str">
        <f> VLOOKUP($A132,datasets!$A:$B,2,0)</f>
        <v>Giordano et al. 2018, ISPRS Annals of Photogrammetry, Remote Sensing and Spatial Information Sciences (ERBERDB6)</v>
      </c>
      <c r="C132" s="16" t="s">
        <v>5199</v>
      </c>
      <c r="D132" s="188" t="s">
        <v>22</v>
      </c>
      <c r="E132" s="189" t="s">
        <v>22</v>
      </c>
      <c r="F132" s="93" t="s">
        <v>22</v>
      </c>
      <c r="G132" s="65" t="str">
        <f t="array" ref="G132"> index(publications!$A$1:$A$319, match($B132, publications!$B$1:$B$319, 0))</f>
        <v>Livia</v>
      </c>
    </row>
    <row r="133">
      <c r="A133" s="20" t="s">
        <v>2045</v>
      </c>
      <c r="B133" s="107" t="str">
        <f> VLOOKUP($A133,datasets!$A:$B,2,0)</f>
        <v>Giordano et al. 2018, ISPRS Annals of Photogrammetry, Remote Sensing and Spatial Information Sciences (ERBERDB6)</v>
      </c>
      <c r="C133" s="16" t="s">
        <v>5199</v>
      </c>
      <c r="D133" s="188" t="s">
        <v>22</v>
      </c>
      <c r="E133" s="189" t="s">
        <v>22</v>
      </c>
      <c r="F133" s="93" t="s">
        <v>22</v>
      </c>
      <c r="G133" s="65" t="str">
        <f t="array" ref="G133"> index(publications!$A$1:$A$319, match($B133, publications!$B$1:$B$319, 0))</f>
        <v>Livia</v>
      </c>
    </row>
    <row r="134">
      <c r="A134" s="20" t="s">
        <v>2046</v>
      </c>
      <c r="B134" s="107" t="str">
        <f> VLOOKUP($A134,datasets!$A:$B,2,0)</f>
        <v>Giordano et al. 2018, ISPRS Annals of Photogrammetry, Remote Sensing and Spatial Information Sciences (ERBERDB6)</v>
      </c>
      <c r="C134" s="16" t="s">
        <v>5199</v>
      </c>
      <c r="D134" s="188" t="s">
        <v>22</v>
      </c>
      <c r="E134" s="189" t="s">
        <v>22</v>
      </c>
      <c r="F134" s="93" t="s">
        <v>22</v>
      </c>
      <c r="G134" s="65" t="str">
        <f t="array" ref="G134"> index(publications!$A$1:$A$319, match($B134, publications!$B$1:$B$319, 0))</f>
        <v>Livia</v>
      </c>
    </row>
    <row r="135">
      <c r="A135" s="20" t="s">
        <v>2047</v>
      </c>
      <c r="B135" s="107" t="str">
        <f> VLOOKUP($A135,datasets!$A:$B,2,0)</f>
        <v>Giordano et al. 2018, ISPRS Annals of Photogrammetry, Remote Sensing and Spatial Information Sciences (ERBERDB6)</v>
      </c>
      <c r="C135" s="16" t="s">
        <v>5199</v>
      </c>
      <c r="D135" s="188" t="s">
        <v>22</v>
      </c>
      <c r="E135" s="189" t="s">
        <v>22</v>
      </c>
      <c r="F135" s="93" t="s">
        <v>22</v>
      </c>
      <c r="G135" s="65" t="str">
        <f t="array" ref="G135"> index(publications!$A$1:$A$319, match($B135, publications!$B$1:$B$319, 0))</f>
        <v>Livia</v>
      </c>
    </row>
    <row r="136">
      <c r="A136" s="20" t="s">
        <v>2048</v>
      </c>
      <c r="B136" s="107" t="str">
        <f> VLOOKUP($A136,datasets!$A:$B,2,0)</f>
        <v>Giordano et al. 2018, ISPRS Annals of Photogrammetry, Remote Sensing and Spatial Information Sciences (ERBERDB6)</v>
      </c>
      <c r="C136" s="16" t="s">
        <v>5199</v>
      </c>
      <c r="D136" s="188" t="s">
        <v>22</v>
      </c>
      <c r="E136" s="189" t="s">
        <v>22</v>
      </c>
      <c r="F136" s="93" t="s">
        <v>22</v>
      </c>
      <c r="G136" s="65" t="str">
        <f t="array" ref="G136"> index(publications!$A$1:$A$319, match($B136, publications!$B$1:$B$319, 0))</f>
        <v>Livia</v>
      </c>
    </row>
    <row r="137">
      <c r="A137" s="20" t="s">
        <v>2050</v>
      </c>
      <c r="B137" s="107" t="str">
        <f> VLOOKUP($A137,datasets!$A:$B,2,0)</f>
        <v>Giordano et al. 2018, ISPRS Annals of Photogrammetry, Remote Sensing and Spatial Information Sciences (ERBERDB6)</v>
      </c>
      <c r="C137" s="16" t="s">
        <v>5199</v>
      </c>
      <c r="D137" s="188" t="s">
        <v>22</v>
      </c>
      <c r="E137" s="189" t="s">
        <v>22</v>
      </c>
      <c r="F137" s="93" t="s">
        <v>22</v>
      </c>
      <c r="G137" s="65" t="str">
        <f t="array" ref="G137"> index(publications!$A$1:$A$319, match($B137, publications!$B$1:$B$319, 0))</f>
        <v>Livia</v>
      </c>
    </row>
    <row r="138">
      <c r="A138" s="20" t="s">
        <v>2051</v>
      </c>
      <c r="B138" s="107" t="str">
        <f> VLOOKUP($A138,datasets!$A:$B,2,0)</f>
        <v>Giordano et al. 2018, ISPRS Annals of Photogrammetry, Remote Sensing and Spatial Information Sciences (ERBERDB6)</v>
      </c>
      <c r="C138" s="16" t="s">
        <v>5199</v>
      </c>
      <c r="D138" s="188" t="s">
        <v>22</v>
      </c>
      <c r="E138" s="189" t="s">
        <v>22</v>
      </c>
      <c r="F138" s="93" t="s">
        <v>22</v>
      </c>
      <c r="G138" s="65" t="str">
        <f t="array" ref="G138"> index(publications!$A$1:$A$319, match($B138, publications!$B$1:$B$319, 0))</f>
        <v>Livia</v>
      </c>
    </row>
    <row r="139">
      <c r="A139" s="20" t="s">
        <v>2052</v>
      </c>
      <c r="B139" s="107" t="str">
        <f> VLOOKUP($A139,datasets!$A:$B,2,0)</f>
        <v>Giordano et al. 2018, ISPRS Annals of Photogrammetry, Remote Sensing and Spatial Information Sciences (ERBERDB6)</v>
      </c>
      <c r="C139" s="16" t="s">
        <v>5199</v>
      </c>
      <c r="D139" s="188" t="s">
        <v>22</v>
      </c>
      <c r="E139" s="189" t="s">
        <v>22</v>
      </c>
      <c r="F139" s="93" t="s">
        <v>22</v>
      </c>
      <c r="G139" s="65" t="str">
        <f t="array" ref="G139"> index(publications!$A$1:$A$319, match($B139, publications!$B$1:$B$319, 0))</f>
        <v>Livia</v>
      </c>
    </row>
    <row r="140">
      <c r="A140" s="20" t="s">
        <v>2053</v>
      </c>
      <c r="B140" s="107" t="str">
        <f> VLOOKUP($A140,datasets!$A:$B,2,0)</f>
        <v>Giordano et al. 2018, ISPRS Annals of Photogrammetry, Remote Sensing and Spatial Information Sciences (ERBERDB6)</v>
      </c>
      <c r="C140" s="16" t="s">
        <v>5199</v>
      </c>
      <c r="D140" s="188" t="s">
        <v>22</v>
      </c>
      <c r="E140" s="189" t="s">
        <v>22</v>
      </c>
      <c r="F140" s="93" t="s">
        <v>22</v>
      </c>
      <c r="G140" s="65" t="str">
        <f t="array" ref="G140"> index(publications!$A$1:$A$319, match($B140, publications!$B$1:$B$319, 0))</f>
        <v>Livia</v>
      </c>
    </row>
    <row r="141">
      <c r="A141" s="16" t="s">
        <v>3998</v>
      </c>
      <c r="B141" s="107" t="str">
        <f> VLOOKUP($A141,datasets!$A:$B,2,0)</f>
        <v>Girod et al. 2018, Geoscientific Instrumentation, Methods and Data Systems (V5H2LDCV)</v>
      </c>
      <c r="C141" s="16" t="s">
        <v>5199</v>
      </c>
      <c r="D141" s="188">
        <v>5.0</v>
      </c>
      <c r="E141" s="189">
        <v>5.0</v>
      </c>
      <c r="F141" s="93" t="s">
        <v>22</v>
      </c>
      <c r="G141" s="190" t="str">
        <f t="array" ref="G141"> index(publications!$A$1:$A$319, match($B141, publications!$B$1:$B$319, 0))</f>
        <v>Luc</v>
      </c>
    </row>
    <row r="142">
      <c r="A142" s="20" t="s">
        <v>4001</v>
      </c>
      <c r="B142" s="107" t="str">
        <f> VLOOKUP($A142,datasets!$A:$B,2,0)</f>
        <v>Goerlich et al. 2017, Remote Sensing (TPNA7T79)</v>
      </c>
      <c r="C142" s="16" t="s">
        <v>5199</v>
      </c>
      <c r="D142" s="188">
        <v>7.6</v>
      </c>
      <c r="E142" s="189">
        <v>25.0</v>
      </c>
      <c r="F142" s="93" t="s">
        <v>22</v>
      </c>
      <c r="G142" s="190" t="str">
        <f t="array" ref="G142"> index(publications!$A$1:$A$319, match($B142, publications!$B$1:$B$319, 0))</f>
        <v>Amaury</v>
      </c>
    </row>
    <row r="143">
      <c r="A143" s="16" t="s">
        <v>4003</v>
      </c>
      <c r="B143" s="107" t="str">
        <f> VLOOKUP($A143,datasets!$A:$B,2,0)</f>
        <v>Goerlich et al. 2017, Remote Sensing (TPNA7T79)</v>
      </c>
      <c r="C143" s="16" t="s">
        <v>5199</v>
      </c>
      <c r="D143" s="188">
        <v>7.6</v>
      </c>
      <c r="E143" s="189">
        <v>25.0</v>
      </c>
      <c r="F143" s="93" t="s">
        <v>22</v>
      </c>
      <c r="G143" s="190" t="str">
        <f t="array" ref="G143"> index(publications!$A$1:$A$319, match($B143, publications!$B$1:$B$319, 0))</f>
        <v>Amaury</v>
      </c>
    </row>
    <row r="144">
      <c r="A144" s="20" t="s">
        <v>4004</v>
      </c>
      <c r="B144" s="107" t="str">
        <f> VLOOKUP($A144,datasets!$A:$B,2,0)</f>
        <v>Gomez 2012, arXiv (87CUAK8B)</v>
      </c>
      <c r="C144" s="16" t="s">
        <v>5199</v>
      </c>
      <c r="D144" s="188" t="s">
        <v>22</v>
      </c>
      <c r="E144" s="189" t="s">
        <v>22</v>
      </c>
      <c r="F144" s="93" t="s">
        <v>22</v>
      </c>
      <c r="G144" s="65" t="str">
        <f t="array" ref="G144"> index(publications!$A$1:$A$319, match($B144, publications!$B$1:$B$319, 0))</f>
        <v>Anette</v>
      </c>
    </row>
    <row r="145">
      <c r="A145" s="16" t="s">
        <v>4005</v>
      </c>
      <c r="B145" s="107" t="str">
        <f> VLOOKUP($A145,datasets!$A:$B,2,0)</f>
        <v>Gomez 2012, arXiv (87CUAK8B)</v>
      </c>
      <c r="C145" s="16" t="s">
        <v>5199</v>
      </c>
      <c r="D145" s="188" t="s">
        <v>22</v>
      </c>
      <c r="E145" s="189" t="s">
        <v>22</v>
      </c>
      <c r="F145" s="93" t="s">
        <v>22</v>
      </c>
      <c r="G145" s="65" t="str">
        <f t="array" ref="G145"> index(publications!$A$1:$A$319, match($B145, publications!$B$1:$B$319, 0))</f>
        <v>Anette</v>
      </c>
    </row>
    <row r="146">
      <c r="A146" s="16" t="s">
        <v>4006</v>
      </c>
      <c r="B146" s="107" t="str">
        <f> VLOOKUP($A146,datasets!$A:$B,2,0)</f>
        <v>Gomez 2012, arXiv (87CUAK8B)</v>
      </c>
      <c r="C146" s="16" t="s">
        <v>5199</v>
      </c>
      <c r="D146" s="188" t="s">
        <v>22</v>
      </c>
      <c r="E146" s="189" t="s">
        <v>22</v>
      </c>
      <c r="F146" s="93" t="s">
        <v>22</v>
      </c>
      <c r="G146" s="65" t="str">
        <f t="array" ref="G146"> index(publications!$A$1:$A$319, match($B146, publications!$B$1:$B$319, 0))</f>
        <v>Anette</v>
      </c>
    </row>
    <row r="147">
      <c r="A147" s="20" t="s">
        <v>2064</v>
      </c>
      <c r="B147" s="107" t="str">
        <f> VLOOKUP($A147,datasets!$A:$B,2,0)</f>
        <v>Gomez et al. 2015, Geomorphology (96JUIQK7)</v>
      </c>
      <c r="C147" s="16" t="s">
        <v>5199</v>
      </c>
      <c r="D147" s="188" t="s">
        <v>22</v>
      </c>
      <c r="E147" s="189" t="s">
        <v>22</v>
      </c>
      <c r="F147" s="93" t="s">
        <v>22</v>
      </c>
      <c r="G147" s="65" t="str">
        <f t="array" ref="G147"> index(publications!$A$1:$A$319, match($B147, publications!$B$1:$B$319, 0))</f>
        <v>Livia</v>
      </c>
    </row>
    <row r="148">
      <c r="A148" s="20" t="s">
        <v>2066</v>
      </c>
      <c r="B148" s="107" t="str">
        <f> VLOOKUP($A148,datasets!$A:$B,2,0)</f>
        <v>Gomez et al. 2015, Geomorphology (96JUIQK7)</v>
      </c>
      <c r="C148" s="16" t="s">
        <v>5199</v>
      </c>
      <c r="D148" s="188" t="s">
        <v>22</v>
      </c>
      <c r="E148" s="189" t="s">
        <v>22</v>
      </c>
      <c r="F148" s="93" t="s">
        <v>22</v>
      </c>
      <c r="G148" s="65" t="str">
        <f t="array" ref="G148"> index(publications!$A$1:$A$319, match($B148, publications!$B$1:$B$319, 0))</f>
        <v>Livia</v>
      </c>
    </row>
    <row r="149">
      <c r="A149" s="20" t="s">
        <v>2067</v>
      </c>
      <c r="B149" s="107" t="str">
        <f> VLOOKUP($A149,datasets!$A:$B,2,0)</f>
        <v>Gomez et al. 2015, Geomorphology (96JUIQK7)</v>
      </c>
      <c r="C149" s="16" t="s">
        <v>5199</v>
      </c>
      <c r="D149" s="188" t="s">
        <v>22</v>
      </c>
      <c r="E149" s="189" t="s">
        <v>22</v>
      </c>
      <c r="F149" s="93" t="s">
        <v>22</v>
      </c>
      <c r="G149" s="65" t="str">
        <f t="array" ref="G149"> index(publications!$A$1:$A$319, match($B149, publications!$B$1:$B$319, 0))</f>
        <v>Livia</v>
      </c>
    </row>
    <row r="150">
      <c r="A150" s="20" t="s">
        <v>2068</v>
      </c>
      <c r="B150" s="107" t="str">
        <f> VLOOKUP($A150,datasets!$A:$B,2,0)</f>
        <v>Gomez et al. 2015, Geomorphology (96JUIQK7)</v>
      </c>
      <c r="C150" s="16" t="s">
        <v>5199</v>
      </c>
      <c r="D150" s="188" t="s">
        <v>22</v>
      </c>
      <c r="E150" s="189" t="s">
        <v>22</v>
      </c>
      <c r="F150" s="93" t="s">
        <v>22</v>
      </c>
      <c r="G150" s="65" t="str">
        <f t="array" ref="G150"> index(publications!$A$1:$A$319, match($B150, publications!$B$1:$B$319, 0))</f>
        <v>Livia</v>
      </c>
    </row>
    <row r="151">
      <c r="A151" s="20" t="s">
        <v>2072</v>
      </c>
      <c r="B151" s="107" t="str">
        <f> VLOOKUP($A151,datasets!$A:$B,2,0)</f>
        <v>Gonçalves 2016, ISPRS - International Archives of the Photogrammetry, Remote Sensing and Spatial Information Sciences (4N97ZMU9)</v>
      </c>
      <c r="C151" s="16" t="s">
        <v>5199</v>
      </c>
      <c r="D151" s="188" t="s">
        <v>22</v>
      </c>
      <c r="E151" s="189" t="s">
        <v>22</v>
      </c>
      <c r="F151" s="93" t="s">
        <v>5213</v>
      </c>
      <c r="G151" s="65" t="str">
        <f t="array" ref="G151"> index(publications!$A$1:$A$319, match($B151, publications!$B$1:$B$319, 0))</f>
        <v>Livia</v>
      </c>
    </row>
    <row r="152">
      <c r="A152" s="16" t="s">
        <v>2074</v>
      </c>
      <c r="B152" s="107" t="str">
        <f> VLOOKUP($A152,datasets!$A:$B,2,0)</f>
        <v>Gonçalves 2016, ISPRS - International Archives of the Photogrammetry, Remote Sensing and Spatial Information Sciences (4N97ZMU9)</v>
      </c>
      <c r="C152" s="16" t="s">
        <v>5199</v>
      </c>
      <c r="D152" s="188" t="s">
        <v>22</v>
      </c>
      <c r="E152" s="189" t="s">
        <v>22</v>
      </c>
      <c r="F152" s="93" t="s">
        <v>5213</v>
      </c>
      <c r="G152" s="10" t="s">
        <v>91</v>
      </c>
    </row>
    <row r="153">
      <c r="A153" s="20" t="s">
        <v>4015</v>
      </c>
      <c r="B153" s="107" t="str">
        <f> VLOOKUP($A153,datasets!$A:$B,2,0)</f>
        <v>Goossens et al. 2006, Journal of Archaeological Science (TH6B9CR4)</v>
      </c>
      <c r="C153" s="16" t="s">
        <v>5201</v>
      </c>
      <c r="D153" s="188" t="s">
        <v>22</v>
      </c>
      <c r="E153" s="189" t="s">
        <v>22</v>
      </c>
      <c r="F153" s="93" t="s">
        <v>5214</v>
      </c>
      <c r="G153" s="65" t="str">
        <f t="array" ref="G153"> index(publications!$A$1:$A$319, match($B153, publications!$B$1:$B$319, 0))</f>
        <v>Melanie</v>
      </c>
    </row>
    <row r="154">
      <c r="A154" s="20" t="s">
        <v>4019</v>
      </c>
      <c r="B154" s="107" t="str">
        <f> VLOOKUP($A154,datasets!$A:$B,2,0)</f>
        <v>Grottoli et al. 2021, Remote Sensing (ISESFWSP)</v>
      </c>
      <c r="C154" s="16" t="s">
        <v>5199</v>
      </c>
      <c r="D154" s="188">
        <v>0.5</v>
      </c>
      <c r="E154" s="189">
        <v>0.5</v>
      </c>
      <c r="F154" s="93" t="s">
        <v>22</v>
      </c>
      <c r="G154" s="65" t="str">
        <f t="array" ref="G154"> index(publications!$A$1:$A$319, match($B154, publications!$B$1:$B$319, 0))</f>
        <v>Bob</v>
      </c>
    </row>
    <row r="155">
      <c r="A155" s="20" t="s">
        <v>4021</v>
      </c>
      <c r="B155" s="107" t="str">
        <f> VLOOKUP($A155,datasets!$A:$B,2,0)</f>
        <v>Guerin et al. 2020, Geomorphology (6J9XIMI9)</v>
      </c>
      <c r="C155" s="16" t="s">
        <v>5199</v>
      </c>
      <c r="D155" s="188" t="s">
        <v>22</v>
      </c>
      <c r="E155" s="189">
        <v>0.27</v>
      </c>
      <c r="F155" s="93" t="s">
        <v>22</v>
      </c>
      <c r="G155" s="190" t="str">
        <f t="array" ref="G155"> index(publications!$A$1:$A$319, match($B155, publications!$B$1:$B$319, 0))</f>
        <v>Thomas</v>
      </c>
    </row>
    <row r="156">
      <c r="A156" s="20" t="s">
        <v>4026</v>
      </c>
      <c r="B156" s="107" t="str">
        <f> VLOOKUP($A156,datasets!$A:$B,2,0)</f>
        <v>Heisig and Simmen 2021, PFG – Journal of Photogrammetry, Remote Sensing and Geoinformation Science (E9FLCYRK)</v>
      </c>
      <c r="C156" s="16" t="s">
        <v>5202</v>
      </c>
      <c r="D156" s="188">
        <v>0.5</v>
      </c>
      <c r="E156" s="189" t="s">
        <v>22</v>
      </c>
      <c r="F156" s="93" t="s">
        <v>5215</v>
      </c>
      <c r="G156" s="190" t="str">
        <f t="array" ref="G156"> index(publications!$A$1:$A$319, match($B156, publications!$B$1:$B$319, 0))</f>
        <v>Camillo</v>
      </c>
    </row>
    <row r="157">
      <c r="A157" s="20" t="s">
        <v>4033</v>
      </c>
      <c r="B157" s="107" t="str">
        <f> VLOOKUP($A157,datasets!$A:$B,2,0)</f>
        <v>Holden and Smit 2019, South African Journal of Geomatics (PJ3SVQP3)</v>
      </c>
      <c r="C157" s="16" t="s">
        <v>5202</v>
      </c>
      <c r="D157" s="188" t="s">
        <v>22</v>
      </c>
      <c r="E157" s="189" t="s">
        <v>22</v>
      </c>
      <c r="F157" s="93" t="s">
        <v>22</v>
      </c>
      <c r="G157" s="65" t="str">
        <f t="array" ref="G157"> index(publications!$A$1:$A$319, match($B157, publications!$B$1:$B$319, 0))</f>
        <v>Livia</v>
      </c>
    </row>
    <row r="158">
      <c r="A158" s="20" t="s">
        <v>4038</v>
      </c>
      <c r="B158" s="107" t="str">
        <f> VLOOKUP($A158,datasets!$A:$B,2,0)</f>
        <v>Holden and Smit 2019, South African Journal of Geomatics (PJ3SVQP3)</v>
      </c>
      <c r="C158" s="16" t="s">
        <v>5202</v>
      </c>
      <c r="D158" s="188" t="s">
        <v>22</v>
      </c>
      <c r="E158" s="189" t="s">
        <v>22</v>
      </c>
      <c r="F158" s="93" t="s">
        <v>22</v>
      </c>
      <c r="G158" s="65" t="str">
        <f t="array" ref="G158"> index(publications!$A$1:$A$319, match($B158, publications!$B$1:$B$319, 0))</f>
        <v>Livia</v>
      </c>
    </row>
    <row r="159">
      <c r="A159" s="20" t="s">
        <v>4039</v>
      </c>
      <c r="B159" s="107" t="str">
        <f> VLOOKUP($A159,datasets!$A:$B,2,0)</f>
        <v>Holden and Smit 2019, South African Journal of Geomatics (PJ3SVQP3)</v>
      </c>
      <c r="C159" s="16" t="s">
        <v>5202</v>
      </c>
      <c r="D159" s="188" t="s">
        <v>22</v>
      </c>
      <c r="E159" s="189" t="s">
        <v>22</v>
      </c>
      <c r="F159" s="93" t="s">
        <v>22</v>
      </c>
      <c r="G159" s="65" t="str">
        <f t="array" ref="G159"> index(publications!$A$1:$A$319, match($B159, publications!$B$1:$B$319, 0))</f>
        <v>Livia</v>
      </c>
    </row>
    <row r="160">
      <c r="A160" s="20" t="s">
        <v>4040</v>
      </c>
      <c r="B160" s="107" t="str">
        <f> VLOOKUP($A160,datasets!$A:$B,2,0)</f>
        <v>Holden and Smit 2019, South African Journal of Geomatics (PJ3SVQP3)</v>
      </c>
      <c r="C160" s="16" t="s">
        <v>5202</v>
      </c>
      <c r="D160" s="188" t="s">
        <v>22</v>
      </c>
      <c r="E160" s="189" t="s">
        <v>22</v>
      </c>
      <c r="F160" s="93" t="s">
        <v>22</v>
      </c>
      <c r="G160" s="65" t="str">
        <f t="array" ref="G160"> index(publications!$A$1:$A$319, match($B160, publications!$B$1:$B$319, 0))</f>
        <v>Livia</v>
      </c>
    </row>
    <row r="161">
      <c r="A161" s="20" t="s">
        <v>4041</v>
      </c>
      <c r="B161" s="107" t="str">
        <f> VLOOKUP($A161,datasets!$A:$B,2,0)</f>
        <v>Holmlund 2021, Journal of Glaciology (AYRB3XCS)</v>
      </c>
      <c r="C161" s="16" t="s">
        <v>5199</v>
      </c>
      <c r="D161" s="188">
        <v>1.28</v>
      </c>
      <c r="E161" s="189">
        <v>0.2</v>
      </c>
      <c r="F161" s="93" t="s">
        <v>5216</v>
      </c>
      <c r="G161" s="190" t="str">
        <f t="array" ref="G161"> index(publications!$A$1:$A$319, match($B161, publications!$B$1:$B$319, 0))</f>
        <v>Livia</v>
      </c>
    </row>
    <row r="162">
      <c r="A162" s="20" t="s">
        <v>4047</v>
      </c>
      <c r="B162" s="107" t="str">
        <f> VLOOKUP($A162,datasets!$A:$B,2,0)</f>
        <v>Holmlund 2021, Journal of Glaciology (AYRB3XCS)</v>
      </c>
      <c r="C162" s="16" t="s">
        <v>5199</v>
      </c>
      <c r="D162" s="188">
        <v>2.32</v>
      </c>
      <c r="E162" s="189">
        <v>0.2</v>
      </c>
      <c r="F162" s="93" t="s">
        <v>5216</v>
      </c>
      <c r="G162" s="190" t="str">
        <f t="array" ref="G162"> index(publications!$A$1:$A$319, match($B162, publications!$B$1:$B$319, 0))</f>
        <v>Livia</v>
      </c>
    </row>
    <row r="163">
      <c r="A163" s="20" t="s">
        <v>4049</v>
      </c>
      <c r="B163" s="107" t="str">
        <f> VLOOKUP($A163,datasets!$A:$B,2,0)</f>
        <v>Holmlund 2021, Journal of Glaciology (AYRB3XCS)</v>
      </c>
      <c r="C163" s="16" t="s">
        <v>5199</v>
      </c>
      <c r="D163" s="188">
        <v>0.64</v>
      </c>
      <c r="E163" s="189">
        <v>0.2</v>
      </c>
      <c r="F163" s="93" t="s">
        <v>5216</v>
      </c>
      <c r="G163" s="65" t="str">
        <f t="array" ref="G163"> index(publications!$A$1:$A$319, match($B163, publications!$B$1:$B$319, 0))</f>
        <v>Livia</v>
      </c>
    </row>
    <row r="164">
      <c r="A164" s="20" t="s">
        <v>4050</v>
      </c>
      <c r="B164" s="107" t="str">
        <f> VLOOKUP($A164,datasets!$A:$B,2,0)</f>
        <v>Holmlund 2021, Journal of Glaciology (AYRB3XCS)</v>
      </c>
      <c r="C164" s="16" t="s">
        <v>5199</v>
      </c>
      <c r="D164" s="188">
        <v>0.24</v>
      </c>
      <c r="E164" s="189">
        <v>0.2</v>
      </c>
      <c r="F164" s="93" t="s">
        <v>5217</v>
      </c>
      <c r="G164" s="65" t="str">
        <f t="array" ref="G164"> index(publications!$A$1:$A$319, match($B164, publications!$B$1:$B$319, 0))</f>
        <v>Livia</v>
      </c>
    </row>
    <row r="165">
      <c r="A165" s="20" t="s">
        <v>4051</v>
      </c>
      <c r="B165" s="107" t="str">
        <f> VLOOKUP($A165,datasets!$A:$B,2,0)</f>
        <v>Holmlund and Holmlund 2019, Geografiska Annaler: Series A, Physical Geography (LYMM9UQZ)</v>
      </c>
      <c r="C165" s="16" t="s">
        <v>5199</v>
      </c>
      <c r="D165" s="188" t="s">
        <v>22</v>
      </c>
      <c r="E165" s="189" t="s">
        <v>22</v>
      </c>
      <c r="F165" s="93" t="s">
        <v>22</v>
      </c>
      <c r="G165" s="65" t="str">
        <f t="array" ref="G165"> index(publications!$A$1:$A$319, match($B165, publications!$B$1:$B$319, 0))</f>
        <v>Livia</v>
      </c>
    </row>
    <row r="166">
      <c r="A166" s="20" t="s">
        <v>4055</v>
      </c>
      <c r="B166" s="107" t="str">
        <f> VLOOKUP($A166,datasets!$A:$B,2,0)</f>
        <v>Holzer et al. 2015, The Cryosphere (5UI9RGTX)</v>
      </c>
      <c r="C166" s="16" t="s">
        <v>5199</v>
      </c>
      <c r="D166" s="188">
        <v>9.0</v>
      </c>
      <c r="E166" s="189">
        <v>30.0</v>
      </c>
      <c r="F166" s="93" t="s">
        <v>22</v>
      </c>
      <c r="G166" s="190" t="str">
        <f t="array" ref="G166"> index(publications!$A$1:$A$319, match($B166, publications!$B$1:$B$319, 0))</f>
        <v>Amaury</v>
      </c>
    </row>
    <row r="167">
      <c r="A167" s="20" t="s">
        <v>4060</v>
      </c>
      <c r="B167" s="107" t="str">
        <f> VLOOKUP($A167,datasets!$A:$B,2,0)</f>
        <v>Ishiguro et al. 2016, Geomorphology (GSL8VV32)</v>
      </c>
      <c r="C167" s="16" t="s">
        <v>5199</v>
      </c>
      <c r="D167" s="188">
        <v>0.48</v>
      </c>
      <c r="E167" s="189">
        <v>0.48</v>
      </c>
      <c r="F167" s="93" t="s">
        <v>22</v>
      </c>
      <c r="G167" s="190" t="str">
        <f t="array" ref="G167"> index(publications!$A$1:$A$319, match($B167, publications!$B$1:$B$319, 0))</f>
        <v>Livia</v>
      </c>
    </row>
    <row r="168">
      <c r="A168" s="20" t="s">
        <v>4063</v>
      </c>
      <c r="B168" s="107" t="str">
        <f> VLOOKUP($A168,datasets!$A:$B,2,0)</f>
        <v>Ishiguro et al. 2016, Geomorphology (GSL8VV32)</v>
      </c>
      <c r="C168" s="16" t="s">
        <v>5199</v>
      </c>
      <c r="D168" s="188">
        <v>0.48</v>
      </c>
      <c r="E168" s="189">
        <v>0.48</v>
      </c>
      <c r="F168" s="93" t="s">
        <v>22</v>
      </c>
      <c r="G168" s="190" t="str">
        <f t="array" ref="G168"> index(publications!$A$1:$A$319, match($B168, publications!$B$1:$B$319, 0))</f>
        <v>Livia</v>
      </c>
    </row>
    <row r="169">
      <c r="A169" s="20" t="s">
        <v>4064</v>
      </c>
      <c r="B169" s="107" t="str">
        <f> VLOOKUP($A169,datasets!$A:$B,2,0)</f>
        <v>Ishiguro et al. 2016, Geomorphology (GSL8VV32)</v>
      </c>
      <c r="C169" s="16" t="s">
        <v>5199</v>
      </c>
      <c r="D169" s="188">
        <v>0.48</v>
      </c>
      <c r="E169" s="189">
        <v>0.48</v>
      </c>
      <c r="F169" s="93" t="s">
        <v>22</v>
      </c>
      <c r="G169" s="65" t="str">
        <f t="array" ref="G169"> index(publications!$A$1:$A$319, match($B169, publications!$B$1:$B$319, 0))</f>
        <v>Livia</v>
      </c>
    </row>
    <row r="170">
      <c r="A170" s="20" t="s">
        <v>4065</v>
      </c>
      <c r="B170" s="107" t="str">
        <f> VLOOKUP($A170,datasets!$A:$B,2,0)</f>
        <v>Ishiguro et al. 2016, Geomorphology (GSL8VV32)</v>
      </c>
      <c r="C170" s="16" t="s">
        <v>5199</v>
      </c>
      <c r="D170" s="188">
        <v>0.48</v>
      </c>
      <c r="E170" s="189">
        <v>0.48</v>
      </c>
      <c r="F170" s="93" t="s">
        <v>22</v>
      </c>
      <c r="G170" s="65" t="str">
        <f t="array" ref="G170"> index(publications!$A$1:$A$319, match($B170, publications!$B$1:$B$319, 0))</f>
        <v>Livia</v>
      </c>
    </row>
    <row r="171">
      <c r="A171" s="20" t="s">
        <v>4066</v>
      </c>
      <c r="B171" s="107" t="str">
        <f> VLOOKUP($A171,datasets!$A:$B,2,0)</f>
        <v>Ishiguro et al. 2016, Geomorphology (GSL8VV32)</v>
      </c>
      <c r="C171" s="16" t="s">
        <v>5199</v>
      </c>
      <c r="D171" s="188">
        <v>0.48</v>
      </c>
      <c r="E171" s="189">
        <v>0.48</v>
      </c>
      <c r="F171" s="93" t="s">
        <v>22</v>
      </c>
      <c r="G171" s="65" t="str">
        <f t="array" ref="G171"> index(publications!$A$1:$A$319, match($B171, publications!$B$1:$B$319, 0))</f>
        <v>Livia</v>
      </c>
    </row>
    <row r="172">
      <c r="A172" s="20" t="s">
        <v>4067</v>
      </c>
      <c r="B172" s="107" t="str">
        <f> VLOOKUP($A172,datasets!$A:$B,2,0)</f>
        <v>Ishiguro et al. 2016, Geomorphology (GSL8VV32)</v>
      </c>
      <c r="C172" s="16" t="s">
        <v>5199</v>
      </c>
      <c r="D172" s="188">
        <v>0.48</v>
      </c>
      <c r="E172" s="189">
        <v>0.48</v>
      </c>
      <c r="F172" s="93" t="s">
        <v>22</v>
      </c>
      <c r="G172" s="65" t="str">
        <f t="array" ref="G172"> index(publications!$A$1:$A$319, match($B172, publications!$B$1:$B$319, 0))</f>
        <v>Livia</v>
      </c>
    </row>
    <row r="173">
      <c r="A173" s="20" t="s">
        <v>4068</v>
      </c>
      <c r="B173" s="107" t="str">
        <f> VLOOKUP($A173,datasets!$A:$B,2,0)</f>
        <v>Ishiguro et al. 2016, Geomorphology (GSL8VV32)</v>
      </c>
      <c r="C173" s="16" t="s">
        <v>5199</v>
      </c>
      <c r="D173" s="188">
        <v>0.48</v>
      </c>
      <c r="E173" s="189">
        <v>0.48</v>
      </c>
      <c r="F173" s="93" t="s">
        <v>22</v>
      </c>
      <c r="G173" s="65" t="str">
        <f t="array" ref="G173"> index(publications!$A$1:$A$319, match($B173, publications!$B$1:$B$319, 0))</f>
        <v>Livia</v>
      </c>
    </row>
    <row r="174">
      <c r="A174" s="20" t="s">
        <v>4069</v>
      </c>
      <c r="B174" s="107" t="str">
        <f> VLOOKUP($A174,datasets!$A:$B,2,0)</f>
        <v>Jao et al. 2014, Environments (QQMI8N9T)</v>
      </c>
      <c r="C174" s="93" t="s">
        <v>22</v>
      </c>
      <c r="D174" s="188" t="s">
        <v>22</v>
      </c>
      <c r="E174" s="189" t="s">
        <v>22</v>
      </c>
      <c r="F174" s="93" t="s">
        <v>22</v>
      </c>
      <c r="G174" s="190" t="str">
        <f t="array" ref="G174"> index(publications!$A$1:$A$319, match($B174, publications!$B$1:$B$319, 0))</f>
        <v>Livia</v>
      </c>
    </row>
    <row r="175">
      <c r="A175" s="20" t="s">
        <v>4071</v>
      </c>
      <c r="B175" s="107" t="str">
        <f> VLOOKUP($A175,datasets!$A:$B,2,0)</f>
        <v>Jao et al. 2014, Environments (QQMI8N9T)</v>
      </c>
      <c r="C175" s="93" t="s">
        <v>22</v>
      </c>
      <c r="D175" s="188" t="s">
        <v>22</v>
      </c>
      <c r="E175" s="189" t="s">
        <v>22</v>
      </c>
      <c r="F175" s="93" t="s">
        <v>22</v>
      </c>
      <c r="G175" s="190" t="str">
        <f t="array" ref="G175"> index(publications!$A$1:$A$319, match($B175, publications!$B$1:$B$319, 0))</f>
        <v>Livia</v>
      </c>
    </row>
    <row r="176">
      <c r="A176" s="20" t="s">
        <v>4072</v>
      </c>
      <c r="B176" s="107" t="str">
        <f> VLOOKUP($A176,datasets!$A:$B,2,0)</f>
        <v>Kääb et al. 2021, The Cryosphere (RBYR4QG6)</v>
      </c>
      <c r="C176" s="16" t="s">
        <v>5202</v>
      </c>
      <c r="D176" s="188" t="s">
        <v>22</v>
      </c>
      <c r="E176" s="189" t="s">
        <v>22</v>
      </c>
      <c r="F176" s="93" t="s">
        <v>22</v>
      </c>
      <c r="G176" s="65" t="str">
        <f t="array" ref="G176"> index(publications!$A$1:$A$319, match($B176, publications!$B$1:$B$319, 0))</f>
        <v>Melanie</v>
      </c>
    </row>
    <row r="177">
      <c r="A177" s="20" t="s">
        <v>4076</v>
      </c>
      <c r="B177" s="107" t="str">
        <f> VLOOKUP($A177,datasets!$A:$B,2,0)</f>
        <v>Kääb et al. 2021, The Cryosphere (RBYR4QG6)</v>
      </c>
      <c r="C177" s="16" t="s">
        <v>5202</v>
      </c>
      <c r="D177" s="188" t="s">
        <v>22</v>
      </c>
      <c r="E177" s="189" t="s">
        <v>22</v>
      </c>
      <c r="F177" s="93" t="s">
        <v>22</v>
      </c>
      <c r="G177" s="65" t="str">
        <f t="array" ref="G177"> index(publications!$A$1:$A$319, match($B177, publications!$B$1:$B$319, 0))</f>
        <v>Melanie</v>
      </c>
    </row>
    <row r="178">
      <c r="A178" s="20" t="s">
        <v>4077</v>
      </c>
      <c r="B178" s="107" t="str">
        <f> VLOOKUP($A178,datasets!$A:$B,2,0)</f>
        <v>Kääb et al. 2021, The Cryosphere (RBYR4QG6)</v>
      </c>
      <c r="C178" s="16" t="s">
        <v>5202</v>
      </c>
      <c r="D178" s="188" t="s">
        <v>22</v>
      </c>
      <c r="E178" s="189" t="s">
        <v>22</v>
      </c>
      <c r="F178" s="93" t="s">
        <v>22</v>
      </c>
      <c r="G178" s="65" t="str">
        <f t="array" ref="G178"> index(publications!$A$1:$A$319, match($B178, publications!$B$1:$B$319, 0))</f>
        <v>Melanie</v>
      </c>
    </row>
    <row r="179">
      <c r="A179" s="20" t="s">
        <v>4078</v>
      </c>
      <c r="B179" s="107" t="str">
        <f> VLOOKUP($A179,datasets!$A:$B,2,0)</f>
        <v>Kääb et al. 2021, The Cryosphere (RBYR4QG6)</v>
      </c>
      <c r="C179" s="16" t="s">
        <v>5202</v>
      </c>
      <c r="D179" s="188" t="s">
        <v>22</v>
      </c>
      <c r="E179" s="189" t="s">
        <v>22</v>
      </c>
      <c r="F179" s="93" t="s">
        <v>22</v>
      </c>
      <c r="G179" s="65" t="str">
        <f t="array" ref="G179"> index(publications!$A$1:$A$319, match($B179, publications!$B$1:$B$319, 0))</f>
        <v>Melanie</v>
      </c>
    </row>
    <row r="180">
      <c r="A180" s="20" t="s">
        <v>4079</v>
      </c>
      <c r="B180" s="107" t="str">
        <f> VLOOKUP($A180,datasets!$A:$B,2,0)</f>
        <v>Kääb et al. 2021, The Cryosphere (RBYR4QG6)</v>
      </c>
      <c r="C180" s="16" t="s">
        <v>5202</v>
      </c>
      <c r="D180" s="188" t="s">
        <v>22</v>
      </c>
      <c r="E180" s="189" t="s">
        <v>22</v>
      </c>
      <c r="F180" s="93" t="s">
        <v>22</v>
      </c>
      <c r="G180" s="65" t="str">
        <f t="array" ref="G180"> index(publications!$A$1:$A$319, match($B180, publications!$B$1:$B$319, 0))</f>
        <v>Melanie</v>
      </c>
    </row>
    <row r="181">
      <c r="A181" s="20" t="s">
        <v>4080</v>
      </c>
      <c r="B181" s="107" t="str">
        <f> VLOOKUP($A181,datasets!$A:$B,2,0)</f>
        <v>Kääb et al. 2021, The Cryosphere (RBYR4QG6)</v>
      </c>
      <c r="C181" s="16" t="s">
        <v>5202</v>
      </c>
      <c r="D181" s="188" t="s">
        <v>22</v>
      </c>
      <c r="E181" s="189" t="s">
        <v>22</v>
      </c>
      <c r="F181" s="93" t="s">
        <v>22</v>
      </c>
      <c r="G181" s="65" t="str">
        <f t="array" ref="G181"> index(publications!$A$1:$A$319, match($B181, publications!$B$1:$B$319, 0))</f>
        <v>Melanie</v>
      </c>
    </row>
    <row r="182">
      <c r="A182" s="20" t="s">
        <v>4081</v>
      </c>
      <c r="B182" s="107" t="str">
        <f> VLOOKUP($A182,datasets!$A:$B,2,0)</f>
        <v>Kääb et al. 2021, The Cryosphere (RBYR4QG6)</v>
      </c>
      <c r="C182" s="16" t="s">
        <v>5202</v>
      </c>
      <c r="D182" s="188" t="s">
        <v>22</v>
      </c>
      <c r="E182" s="189" t="s">
        <v>22</v>
      </c>
      <c r="F182" s="93" t="s">
        <v>22</v>
      </c>
      <c r="G182" s="65" t="str">
        <f t="array" ref="G182"> index(publications!$A$1:$A$319, match($B182, publications!$B$1:$B$319, 0))</f>
        <v>Melanie</v>
      </c>
    </row>
    <row r="183">
      <c r="A183" s="20" t="s">
        <v>4082</v>
      </c>
      <c r="B183" s="107" t="str">
        <f> VLOOKUP($A183,datasets!$A:$B,2,0)</f>
        <v>Kääb et al. 2021, The Cryosphere (RBYR4QG6)</v>
      </c>
      <c r="C183" s="16" t="s">
        <v>5202</v>
      </c>
      <c r="D183" s="188" t="s">
        <v>22</v>
      </c>
      <c r="E183" s="189" t="s">
        <v>22</v>
      </c>
      <c r="F183" s="93" t="s">
        <v>22</v>
      </c>
      <c r="G183" s="65" t="str">
        <f t="array" ref="G183"> index(publications!$A$1:$A$319, match($B183, publications!$B$1:$B$319, 0))</f>
        <v>Melanie</v>
      </c>
    </row>
    <row r="184">
      <c r="A184" s="20" t="s">
        <v>4083</v>
      </c>
      <c r="B184" s="107" t="str">
        <f> VLOOKUP($A184,datasets!$A:$B,2,0)</f>
        <v>Kääb et al. 2021, The Cryosphere (RBYR4QG6)</v>
      </c>
      <c r="C184" s="16" t="s">
        <v>5202</v>
      </c>
      <c r="D184" s="188" t="s">
        <v>22</v>
      </c>
      <c r="E184" s="189" t="s">
        <v>22</v>
      </c>
      <c r="F184" s="93" t="s">
        <v>22</v>
      </c>
      <c r="G184" s="65" t="str">
        <f t="array" ref="G184"> index(publications!$A$1:$A$319, match($B184, publications!$B$1:$B$319, 0))</f>
        <v>Melanie</v>
      </c>
    </row>
    <row r="185">
      <c r="A185" s="20" t="s">
        <v>4084</v>
      </c>
      <c r="B185" s="107" t="str">
        <f> VLOOKUP($A185,datasets!$A:$B,2,0)</f>
        <v>Kääb et al. 2021, The Cryosphere (RBYR4QG6)</v>
      </c>
      <c r="C185" s="16" t="s">
        <v>5202</v>
      </c>
      <c r="D185" s="188" t="s">
        <v>22</v>
      </c>
      <c r="E185" s="189" t="s">
        <v>22</v>
      </c>
      <c r="F185" s="93" t="s">
        <v>22</v>
      </c>
      <c r="G185" s="65" t="str">
        <f t="array" ref="G185"> index(publications!$A$1:$A$319, match($B185, publications!$B$1:$B$319, 0))</f>
        <v>Melanie</v>
      </c>
    </row>
    <row r="186">
      <c r="A186" s="20" t="s">
        <v>4085</v>
      </c>
      <c r="B186" s="107" t="str">
        <f> VLOOKUP($A186,datasets!$A:$B,2,0)</f>
        <v>Kääb et al. 2021, The Cryosphere (RBYR4QG6)</v>
      </c>
      <c r="C186" s="16" t="s">
        <v>5202</v>
      </c>
      <c r="D186" s="188" t="s">
        <v>22</v>
      </c>
      <c r="E186" s="189" t="s">
        <v>22</v>
      </c>
      <c r="F186" s="93" t="s">
        <v>22</v>
      </c>
      <c r="G186" s="65" t="str">
        <f t="array" ref="G186"> index(publications!$A$1:$A$319, match($B186, publications!$B$1:$B$319, 0))</f>
        <v>Melanie</v>
      </c>
    </row>
    <row r="187">
      <c r="A187" s="20" t="s">
        <v>4086</v>
      </c>
      <c r="B187" s="107" t="str">
        <f> VLOOKUP($A187,datasets!$A:$B,2,0)</f>
        <v>Kääb et al. 2021, The Cryosphere (RBYR4QG6)</v>
      </c>
      <c r="C187" s="16" t="s">
        <v>5202</v>
      </c>
      <c r="D187" s="188" t="s">
        <v>22</v>
      </c>
      <c r="E187" s="189" t="s">
        <v>22</v>
      </c>
      <c r="F187" s="93" t="s">
        <v>22</v>
      </c>
      <c r="G187" s="65" t="str">
        <f t="array" ref="G187"> index(publications!$A$1:$A$319, match($B187, publications!$B$1:$B$319, 0))</f>
        <v>Melanie</v>
      </c>
    </row>
    <row r="188">
      <c r="A188" s="20" t="s">
        <v>4087</v>
      </c>
      <c r="B188" s="107" t="str">
        <f> VLOOKUP($A188,datasets!$A:$B,2,0)</f>
        <v>Kääb et al. 2021, The Cryosphere (RBYR4QG6)</v>
      </c>
      <c r="C188" s="16" t="s">
        <v>5202</v>
      </c>
      <c r="D188" s="188" t="s">
        <v>22</v>
      </c>
      <c r="E188" s="189" t="s">
        <v>22</v>
      </c>
      <c r="F188" s="93" t="s">
        <v>22</v>
      </c>
      <c r="G188" s="65" t="str">
        <f t="array" ref="G188"> index(publications!$A$1:$A$319, match($B188, publications!$B$1:$B$319, 0))</f>
        <v>Melanie</v>
      </c>
    </row>
    <row r="189">
      <c r="A189" s="20" t="s">
        <v>4088</v>
      </c>
      <c r="B189" s="107" t="str">
        <f> VLOOKUP($A189,datasets!$A:$B,2,0)</f>
        <v>Kavan 2020, Geografiska Annaler: Series A, Physical Geography (EYCHKICS)</v>
      </c>
      <c r="C189" s="16" t="s">
        <v>5199</v>
      </c>
      <c r="D189" s="188" t="s">
        <v>22</v>
      </c>
      <c r="E189" s="189" t="s">
        <v>22</v>
      </c>
      <c r="F189" s="93" t="s">
        <v>22</v>
      </c>
      <c r="G189" s="65" t="str">
        <f t="array" ref="G189"> index(publications!$A$1:$A$319, match($B189, publications!$B$1:$B$319, 0))</f>
        <v>Livia</v>
      </c>
    </row>
    <row r="190">
      <c r="A190" s="20" t="s">
        <v>4089</v>
      </c>
      <c r="B190" s="107" t="str">
        <f> VLOOKUP($A190,datasets!$A:$B,2,0)</f>
        <v>King et al. 2020, One Earth (PB8P2UVG)</v>
      </c>
      <c r="C190" s="16" t="s">
        <v>5199</v>
      </c>
      <c r="D190" s="188" t="s">
        <v>22</v>
      </c>
      <c r="E190" s="189" t="s">
        <v>22</v>
      </c>
      <c r="F190" s="93" t="s">
        <v>5218</v>
      </c>
      <c r="G190" s="65" t="str">
        <f t="array" ref="G190"> index(publications!$A$1:$A$319, match($B190, publications!$B$1:$B$319, 0))</f>
        <v>Melanie</v>
      </c>
    </row>
    <row r="191">
      <c r="A191" s="20" t="s">
        <v>4090</v>
      </c>
      <c r="B191" s="107" t="str">
        <f> VLOOKUP($A191,datasets!$A:$B,2,0)</f>
        <v>King et al. 2020, One Earth (PB8P2UVG)</v>
      </c>
      <c r="C191" s="16" t="s">
        <v>5199</v>
      </c>
      <c r="D191" s="188" t="s">
        <v>22</v>
      </c>
      <c r="E191" s="189" t="s">
        <v>22</v>
      </c>
      <c r="F191" s="93" t="s">
        <v>5218</v>
      </c>
      <c r="G191" s="65" t="str">
        <f t="array" ref="G191"> index(publications!$A$1:$A$319, match($B191, publications!$B$1:$B$319, 0))</f>
        <v>Melanie</v>
      </c>
    </row>
    <row r="192">
      <c r="A192" s="20" t="s">
        <v>4091</v>
      </c>
      <c r="B192" s="107" t="str">
        <f> VLOOKUP($A192,datasets!$A:$B,2,0)</f>
        <v>King et al. 2020, One Earth (PB8P2UVG)</v>
      </c>
      <c r="C192" s="16" t="s">
        <v>5199</v>
      </c>
      <c r="D192" s="188" t="s">
        <v>22</v>
      </c>
      <c r="E192" s="189" t="s">
        <v>22</v>
      </c>
      <c r="F192" s="93" t="s">
        <v>5218</v>
      </c>
      <c r="G192" s="65" t="str">
        <f t="array" ref="G192"> index(publications!$A$1:$A$319, match($B192, publications!$B$1:$B$319, 0))</f>
        <v>Melanie</v>
      </c>
    </row>
    <row r="193">
      <c r="A193" s="20" t="s">
        <v>4092</v>
      </c>
      <c r="B193" s="107" t="str">
        <f> VLOOKUP($A193,datasets!$A:$B,2,0)</f>
        <v>King et al. 2020, One Earth (PB8P2UVG)</v>
      </c>
      <c r="C193" s="16" t="s">
        <v>5199</v>
      </c>
      <c r="D193" s="188" t="s">
        <v>22</v>
      </c>
      <c r="E193" s="189" t="s">
        <v>22</v>
      </c>
      <c r="F193" s="93" t="s">
        <v>5218</v>
      </c>
      <c r="G193" s="65" t="str">
        <f t="array" ref="G193"> index(publications!$A$1:$A$319, match($B193, publications!$B$1:$B$319, 0))</f>
        <v>Melanie</v>
      </c>
    </row>
    <row r="194">
      <c r="A194" s="20" t="s">
        <v>4093</v>
      </c>
      <c r="B194" s="107" t="str">
        <f> VLOOKUP($A194,datasets!$A:$B,2,0)</f>
        <v>King et al. 2020, One Earth (PB8P2UVG)</v>
      </c>
      <c r="C194" s="16" t="s">
        <v>5199</v>
      </c>
      <c r="D194" s="188" t="s">
        <v>22</v>
      </c>
      <c r="E194" s="189" t="s">
        <v>22</v>
      </c>
      <c r="F194" s="93" t="s">
        <v>5218</v>
      </c>
      <c r="G194" s="65" t="str">
        <f t="array" ref="G194"> index(publications!$A$1:$A$319, match($B194, publications!$B$1:$B$319, 0))</f>
        <v>Melanie</v>
      </c>
    </row>
    <row r="195">
      <c r="A195" s="20" t="s">
        <v>4095</v>
      </c>
      <c r="B195" s="107" t="str">
        <f> VLOOKUP($A195,datasets!$A:$B,2,0)</f>
        <v>King et al. 2020, One Earth (PB8P2UVG)</v>
      </c>
      <c r="C195" s="16" t="s">
        <v>5199</v>
      </c>
      <c r="D195" s="188" t="s">
        <v>22</v>
      </c>
      <c r="E195" s="189" t="s">
        <v>22</v>
      </c>
      <c r="F195" s="93" t="s">
        <v>5218</v>
      </c>
      <c r="G195" s="65" t="str">
        <f t="array" ref="G195"> index(publications!$A$1:$A$319, match($B195, publications!$B$1:$B$319, 0))</f>
        <v>Melanie</v>
      </c>
    </row>
    <row r="196">
      <c r="A196" s="20" t="s">
        <v>4096</v>
      </c>
      <c r="B196" s="107" t="str">
        <f> VLOOKUP($A196,datasets!$A:$B,2,0)</f>
        <v>Klimetzek et al. 2021, Remote Sensing (UHTXA8J6)</v>
      </c>
      <c r="C196" s="16" t="s">
        <v>5202</v>
      </c>
      <c r="D196" s="188">
        <v>2.0</v>
      </c>
      <c r="E196" s="189" t="s">
        <v>22</v>
      </c>
      <c r="F196" s="93" t="s">
        <v>22</v>
      </c>
      <c r="G196" s="65" t="str">
        <f t="array" ref="G196"> index(publications!$A$1:$A$319, match($B196, publications!$B$1:$B$319, 0))</f>
        <v>Amaury</v>
      </c>
    </row>
    <row r="197">
      <c r="A197" s="16" t="s">
        <v>2127</v>
      </c>
      <c r="B197" s="107" t="str">
        <f> VLOOKUP($A197,datasets!$A:$B,2,0)</f>
        <v>Klug et al. 2012, Tenth International Conference on Permafrost (5MLZ39V2)</v>
      </c>
      <c r="C197" s="16" t="s">
        <v>5199</v>
      </c>
      <c r="D197" s="188">
        <v>0.2</v>
      </c>
      <c r="E197" s="189">
        <v>1.0</v>
      </c>
      <c r="F197" s="93" t="s">
        <v>22</v>
      </c>
      <c r="G197" s="65" t="str">
        <f t="array" ref="G197"> index(publications!$A$1:$A$319, match($B197, publications!$B$1:$B$319, 0))</f>
        <v>Livia</v>
      </c>
    </row>
    <row r="198">
      <c r="A198" s="16" t="s">
        <v>2128</v>
      </c>
      <c r="B198" s="107" t="str">
        <f> VLOOKUP($A198,datasets!$A:$B,2,0)</f>
        <v>Klug et al. 2012, Tenth International Conference on Permafrost (5MLZ39V2)</v>
      </c>
      <c r="C198" s="16" t="s">
        <v>5199</v>
      </c>
      <c r="D198" s="188">
        <v>0.2</v>
      </c>
      <c r="E198" s="189">
        <v>1.0</v>
      </c>
      <c r="F198" s="93" t="s">
        <v>22</v>
      </c>
      <c r="G198" s="65" t="str">
        <f t="array" ref="G198"> index(publications!$A$1:$A$319, match($B198, publications!$B$1:$B$319, 0))</f>
        <v>Livia</v>
      </c>
    </row>
    <row r="199">
      <c r="A199" s="16" t="s">
        <v>2129</v>
      </c>
      <c r="B199" s="107" t="str">
        <f> VLOOKUP($A199,datasets!$A:$B,2,0)</f>
        <v>Klug et al. 2012, Tenth International Conference on Permafrost (5MLZ39V2)</v>
      </c>
      <c r="C199" s="16" t="s">
        <v>5199</v>
      </c>
      <c r="D199" s="188">
        <v>0.2</v>
      </c>
      <c r="E199" s="189">
        <v>1.0</v>
      </c>
      <c r="F199" s="93" t="s">
        <v>22</v>
      </c>
      <c r="G199" s="65" t="str">
        <f t="array" ref="G199"> index(publications!$A$1:$A$319, match($B199, publications!$B$1:$B$319, 0))</f>
        <v>Livia</v>
      </c>
    </row>
    <row r="200">
      <c r="A200" s="16" t="s">
        <v>2130</v>
      </c>
      <c r="B200" s="107" t="str">
        <f> VLOOKUP($A200,datasets!$A:$B,2,0)</f>
        <v>Klug et al. 2012, Tenth International Conference on Permafrost (5MLZ39V2)</v>
      </c>
      <c r="C200" s="16" t="s">
        <v>5199</v>
      </c>
      <c r="D200" s="188">
        <v>0.2</v>
      </c>
      <c r="E200" s="189">
        <v>1.0</v>
      </c>
      <c r="F200" s="93" t="s">
        <v>22</v>
      </c>
      <c r="G200" s="65" t="str">
        <f t="array" ref="G200"> index(publications!$A$1:$A$319, match($B200, publications!$B$1:$B$319, 0))</f>
        <v>Livia</v>
      </c>
    </row>
    <row r="201">
      <c r="A201" s="16" t="s">
        <v>2132</v>
      </c>
      <c r="B201" s="107" t="str">
        <f> VLOOKUP($A201,datasets!$A:$B,2,0)</f>
        <v>Klug et al. 2012, Tenth International Conference on Permafrost (5MLZ39V2)</v>
      </c>
      <c r="C201" s="16" t="s">
        <v>5199</v>
      </c>
      <c r="D201" s="188">
        <v>0.2</v>
      </c>
      <c r="E201" s="189">
        <v>1.0</v>
      </c>
      <c r="F201" s="93" t="s">
        <v>22</v>
      </c>
      <c r="G201" s="65" t="str">
        <f t="array" ref="G201"> index(publications!$A$1:$A$319, match($B201, publications!$B$1:$B$319, 0))</f>
        <v>Livia</v>
      </c>
    </row>
    <row r="202">
      <c r="A202" s="16" t="s">
        <v>2133</v>
      </c>
      <c r="B202" s="107" t="str">
        <f> VLOOKUP($A202,datasets!$A:$B,2,0)</f>
        <v>Klug et al. 2012, Tenth International Conference on Permafrost (5MLZ39V2)</v>
      </c>
      <c r="C202" s="16" t="s">
        <v>5199</v>
      </c>
      <c r="D202" s="188">
        <v>0.2</v>
      </c>
      <c r="E202" s="189">
        <v>1.0</v>
      </c>
      <c r="F202" s="93" t="s">
        <v>22</v>
      </c>
      <c r="G202" s="65" t="str">
        <f t="array" ref="G202"> index(publications!$A$1:$A$319, match($B202, publications!$B$1:$B$319, 0))</f>
        <v>Livia</v>
      </c>
    </row>
    <row r="203">
      <c r="A203" s="16" t="s">
        <v>2134</v>
      </c>
      <c r="B203" s="107" t="str">
        <f> VLOOKUP($A203,datasets!$A:$B,2,0)</f>
        <v>Klug et al. 2012, Tenth International Conference on Permafrost (5MLZ39V2)</v>
      </c>
      <c r="C203" s="16" t="s">
        <v>5199</v>
      </c>
      <c r="D203" s="188">
        <v>0.2</v>
      </c>
      <c r="E203" s="189">
        <v>1.0</v>
      </c>
      <c r="F203" s="93" t="s">
        <v>22</v>
      </c>
      <c r="G203" s="65" t="str">
        <f t="array" ref="G203"> index(publications!$A$1:$A$319, match($B203, publications!$B$1:$B$319, 0))</f>
        <v>Livia</v>
      </c>
    </row>
    <row r="204">
      <c r="A204" s="16" t="s">
        <v>2135</v>
      </c>
      <c r="B204" s="107" t="str">
        <f> VLOOKUP($A204,datasets!$A:$B,2,0)</f>
        <v>Klug et al. 2012, Tenth International Conference on Permafrost (5MLZ39V2)</v>
      </c>
      <c r="C204" s="16" t="s">
        <v>5199</v>
      </c>
      <c r="D204" s="188">
        <v>0.2</v>
      </c>
      <c r="E204" s="189">
        <v>1.0</v>
      </c>
      <c r="F204" s="93" t="s">
        <v>22</v>
      </c>
      <c r="G204" s="65" t="str">
        <f t="array" ref="G204"> index(publications!$A$1:$A$319, match($B204, publications!$B$1:$B$319, 0))</f>
        <v>Livia</v>
      </c>
    </row>
    <row r="205">
      <c r="A205" s="16" t="s">
        <v>2136</v>
      </c>
      <c r="B205" s="107" t="str">
        <f> VLOOKUP($A205,datasets!$A:$B,2,0)</f>
        <v>Klug et al. 2012, Tenth International Conference on Permafrost (5MLZ39V2)</v>
      </c>
      <c r="C205" s="16" t="s">
        <v>5199</v>
      </c>
      <c r="D205" s="188">
        <v>0.2</v>
      </c>
      <c r="E205" s="189">
        <v>1.0</v>
      </c>
      <c r="F205" s="93" t="s">
        <v>22</v>
      </c>
      <c r="G205" s="65" t="str">
        <f t="array" ref="G205"> index(publications!$A$1:$A$319, match($B205, publications!$B$1:$B$319, 0))</f>
        <v>Livia</v>
      </c>
    </row>
    <row r="206">
      <c r="A206" s="16" t="s">
        <v>2137</v>
      </c>
      <c r="B206" s="107" t="str">
        <f> VLOOKUP($A206,datasets!$A:$B,2,0)</f>
        <v>Klug et al. 2012, Tenth International Conference on Permafrost (5MLZ39V2)</v>
      </c>
      <c r="C206" s="16" t="s">
        <v>5199</v>
      </c>
      <c r="D206" s="188">
        <v>0.2</v>
      </c>
      <c r="E206" s="189">
        <v>1.0</v>
      </c>
      <c r="F206" s="93" t="s">
        <v>22</v>
      </c>
      <c r="G206" s="65" t="str">
        <f t="array" ref="G206"> index(publications!$A$1:$A$319, match($B206, publications!$B$1:$B$319, 0))</f>
        <v>Livia</v>
      </c>
    </row>
    <row r="207">
      <c r="A207" s="20" t="s">
        <v>4103</v>
      </c>
      <c r="B207" s="107" t="str">
        <f> VLOOKUP($A207,datasets!$A:$B,2,0)</f>
        <v>Koblet et al. 2010, The Cryosphere (D6TCSWWR)</v>
      </c>
      <c r="C207" s="16" t="s">
        <v>5199</v>
      </c>
      <c r="D207" s="188" t="s">
        <v>22</v>
      </c>
      <c r="E207" s="189">
        <v>5.0</v>
      </c>
      <c r="F207" s="93" t="s">
        <v>22</v>
      </c>
      <c r="G207" s="190" t="str">
        <f t="array" ref="G207"> index(publications!$A$1:$A$319, match($B207, publications!$B$1:$B$319, 0))</f>
        <v>Livia</v>
      </c>
    </row>
    <row r="208">
      <c r="A208" s="20" t="s">
        <v>4105</v>
      </c>
      <c r="B208" s="107" t="str">
        <f> VLOOKUP($A208,datasets!$A:$B,2,0)</f>
        <v>Koblet et al. 2010, The Cryosphere (D6TCSWWR)</v>
      </c>
      <c r="C208" s="16" t="s">
        <v>5199</v>
      </c>
      <c r="D208" s="188" t="s">
        <v>22</v>
      </c>
      <c r="E208" s="189">
        <v>5.0</v>
      </c>
      <c r="F208" s="93" t="s">
        <v>22</v>
      </c>
      <c r="G208" s="190" t="s">
        <v>23</v>
      </c>
    </row>
    <row r="209">
      <c r="A209" s="20" t="s">
        <v>4106</v>
      </c>
      <c r="B209" s="107" t="str">
        <f> VLOOKUP($A209,datasets!$A:$B,2,0)</f>
        <v>Koblet et al. 2010, The Cryosphere (D6TCSWWR)</v>
      </c>
      <c r="C209" s="16" t="s">
        <v>5199</v>
      </c>
      <c r="D209" s="188" t="s">
        <v>22</v>
      </c>
      <c r="E209" s="189">
        <v>5.0</v>
      </c>
      <c r="F209" s="93" t="s">
        <v>22</v>
      </c>
      <c r="G209" s="190" t="s">
        <v>23</v>
      </c>
    </row>
    <row r="210">
      <c r="A210" s="20" t="s">
        <v>4107</v>
      </c>
      <c r="B210" s="107" t="str">
        <f> VLOOKUP($A210,datasets!$A:$B,2,0)</f>
        <v>Koblet et al. 2010, The Cryosphere (D6TCSWWR)</v>
      </c>
      <c r="C210" s="16" t="s">
        <v>5199</v>
      </c>
      <c r="D210" s="188" t="s">
        <v>22</v>
      </c>
      <c r="E210" s="189">
        <v>5.0</v>
      </c>
      <c r="F210" s="93" t="s">
        <v>22</v>
      </c>
      <c r="G210" s="190" t="s">
        <v>23</v>
      </c>
    </row>
    <row r="211">
      <c r="A211" s="20" t="s">
        <v>4108</v>
      </c>
      <c r="B211" s="107" t="str">
        <f> VLOOKUP($A211,datasets!$A:$B,2,0)</f>
        <v>Koblet et al. 2010, The Cryosphere (D6TCSWWR)</v>
      </c>
      <c r="C211" s="16" t="s">
        <v>5199</v>
      </c>
      <c r="D211" s="188" t="s">
        <v>22</v>
      </c>
      <c r="E211" s="189">
        <v>5.0</v>
      </c>
      <c r="F211" s="93" t="s">
        <v>22</v>
      </c>
      <c r="G211" s="190" t="s">
        <v>23</v>
      </c>
    </row>
    <row r="212">
      <c r="A212" s="20" t="s">
        <v>4109</v>
      </c>
      <c r="B212" s="107" t="str">
        <f> VLOOKUP($A212,datasets!$A:$B,2,0)</f>
        <v>Korpela 2006, Silva Fennica (ZP22ZXGG)</v>
      </c>
      <c r="C212" s="93" t="s">
        <v>22</v>
      </c>
      <c r="D212" s="188" t="s">
        <v>22</v>
      </c>
      <c r="E212" s="189" t="s">
        <v>22</v>
      </c>
      <c r="F212" s="93" t="s">
        <v>5219</v>
      </c>
      <c r="G212" s="65" t="str">
        <f t="array" ref="G212"> index(publications!$A$1:$A$319, match($B212, publications!$B$1:$B$319, 0))</f>
        <v>Camillo</v>
      </c>
    </row>
    <row r="213">
      <c r="A213" s="20" t="s">
        <v>4112</v>
      </c>
      <c r="B213" s="107" t="str">
        <f> VLOOKUP($A213,datasets!$A:$B,2,0)</f>
        <v>Korsgaard et al. 2016, Scientific Data (UKJUNZNC)</v>
      </c>
      <c r="C213" s="16" t="s">
        <v>5201</v>
      </c>
      <c r="D213" s="188">
        <v>2.0</v>
      </c>
      <c r="E213" s="189">
        <v>25.0</v>
      </c>
      <c r="F213" s="93" t="s">
        <v>5220</v>
      </c>
      <c r="G213" s="190" t="str">
        <f t="array" ref="G213"> index(publications!$A$1:$A$319, match($B213, publications!$B$1:$B$319, 0))</f>
        <v>Melanie</v>
      </c>
    </row>
    <row r="214">
      <c r="A214" s="20" t="s">
        <v>4115</v>
      </c>
      <c r="B214" s="107" t="str">
        <f> VLOOKUP($A214,datasets!$A:$B,2,0)</f>
        <v>Kropáček et al. 2019, Land Degradation &amp; Development (K6MS44VU)</v>
      </c>
      <c r="C214" s="16" t="s">
        <v>5201</v>
      </c>
      <c r="D214" s="188">
        <v>1.2</v>
      </c>
      <c r="E214" s="189">
        <v>5.0</v>
      </c>
      <c r="F214" s="93" t="s">
        <v>22</v>
      </c>
      <c r="G214" s="190" t="str">
        <f t="array" ref="G214"> index(publications!$A$1:$A$319, match($B214, publications!$B$1:$B$319, 0))</f>
        <v>Livia</v>
      </c>
    </row>
    <row r="215">
      <c r="A215" s="20" t="s">
        <v>4119</v>
      </c>
      <c r="B215" s="107" t="str">
        <f> VLOOKUP($A215,datasets!$A:$B,2,0)</f>
        <v>Kropáček et al. 2019, Land Degradation &amp; Development (K6MS44VU)</v>
      </c>
      <c r="C215" s="16" t="s">
        <v>5199</v>
      </c>
      <c r="D215" s="188">
        <v>1.0</v>
      </c>
      <c r="E215" s="189">
        <v>4.9</v>
      </c>
      <c r="F215" s="93" t="s">
        <v>22</v>
      </c>
      <c r="G215" s="190" t="str">
        <f t="array" ref="G215"> index(publications!$A$1:$A$319, match($B215, publications!$B$1:$B$319, 0))</f>
        <v>Livia</v>
      </c>
    </row>
    <row r="216">
      <c r="A216" s="20" t="s">
        <v>4120</v>
      </c>
      <c r="B216" s="107" t="str">
        <f> VLOOKUP($A216,datasets!$A:$B,2,0)</f>
        <v>Kropáček et al. 2019, Land Degradation &amp; Development (K6MS44VU)</v>
      </c>
      <c r="C216" s="16" t="s">
        <v>5199</v>
      </c>
      <c r="D216" s="188">
        <v>1.1</v>
      </c>
      <c r="E216" s="189">
        <v>0.5</v>
      </c>
      <c r="F216" s="93" t="s">
        <v>22</v>
      </c>
      <c r="G216" s="65" t="str">
        <f t="array" ref="G216"> index(publications!$A$1:$A$319, match($B216, publications!$B$1:$B$319, 0))</f>
        <v>Livia</v>
      </c>
    </row>
    <row r="217">
      <c r="A217" s="20" t="s">
        <v>2157</v>
      </c>
      <c r="B217" s="107" t="str">
        <f> VLOOKUP($A217,datasets!$A:$B,2,0)</f>
        <v>Kulha et al. 2018, Forests (FFRWPF9M)</v>
      </c>
      <c r="C217" s="16" t="s">
        <v>5202</v>
      </c>
      <c r="D217" s="168">
        <v>0.6</v>
      </c>
      <c r="E217" s="189" t="s">
        <v>22</v>
      </c>
      <c r="F217" s="93" t="s">
        <v>22</v>
      </c>
      <c r="G217" s="65" t="str">
        <f t="array" ref="G217"> index(publications!$A$1:$A$319, match($B217, publications!$B$1:$B$319, 0))</f>
        <v>Anette</v>
      </c>
    </row>
    <row r="218">
      <c r="A218" s="20" t="s">
        <v>2170</v>
      </c>
      <c r="B218" s="107" t="str">
        <f> VLOOKUP($A218,datasets!$A:$B,2,0)</f>
        <v>Kulha et al. 2018, Forests (FFRWPF9M)</v>
      </c>
      <c r="C218" s="16" t="s">
        <v>5202</v>
      </c>
      <c r="D218" s="168">
        <v>0.2</v>
      </c>
      <c r="E218" s="189" t="s">
        <v>22</v>
      </c>
      <c r="F218" s="93" t="s">
        <v>22</v>
      </c>
      <c r="G218" s="190" t="str">
        <f t="array" ref="G218"> index(publications!$A$1:$A$319, match($B218, publications!$B$1:$B$319, 0))</f>
        <v>Anette</v>
      </c>
    </row>
    <row r="219">
      <c r="A219" s="20" t="s">
        <v>2159</v>
      </c>
      <c r="B219" s="107" t="str">
        <f> VLOOKUP($A219,datasets!$A:$B,2,0)</f>
        <v>Kulha et al. 2018, Forests (FFRWPF9M)</v>
      </c>
      <c r="C219" s="16" t="s">
        <v>5202</v>
      </c>
      <c r="D219" s="168">
        <v>0.9</v>
      </c>
      <c r="E219" s="189" t="s">
        <v>22</v>
      </c>
      <c r="F219" s="93" t="s">
        <v>22</v>
      </c>
      <c r="G219" s="65" t="str">
        <f t="array" ref="G219"> index(publications!$A$1:$A$319, match($B219, publications!$B$1:$B$319, 0))</f>
        <v>Anette</v>
      </c>
    </row>
    <row r="220">
      <c r="A220" s="20" t="s">
        <v>2161</v>
      </c>
      <c r="B220" s="107" t="str">
        <f> VLOOKUP($A220,datasets!$A:$B,2,0)</f>
        <v>Kulha et al. 2018, Forests (FFRWPF9M)</v>
      </c>
      <c r="C220" s="16" t="s">
        <v>5202</v>
      </c>
      <c r="D220" s="168">
        <v>0.9</v>
      </c>
      <c r="E220" s="189" t="s">
        <v>22</v>
      </c>
      <c r="F220" s="93" t="s">
        <v>22</v>
      </c>
      <c r="G220" s="65" t="str">
        <f t="array" ref="G220"> index(publications!$A$1:$A$319, match($B220, publications!$B$1:$B$319, 0))</f>
        <v>Anette</v>
      </c>
    </row>
    <row r="221">
      <c r="A221" s="20" t="s">
        <v>2162</v>
      </c>
      <c r="B221" s="107" t="str">
        <f> VLOOKUP($A221,datasets!$A:$B,2,0)</f>
        <v>Kulha et al. 2018, Forests (FFRWPF9M)</v>
      </c>
      <c r="C221" s="16" t="s">
        <v>5202</v>
      </c>
      <c r="D221" s="168">
        <v>0.4</v>
      </c>
      <c r="E221" s="189" t="s">
        <v>22</v>
      </c>
      <c r="F221" s="93" t="s">
        <v>22</v>
      </c>
      <c r="G221" s="190" t="str">
        <f t="array" ref="G221"> index(publications!$A$1:$A$319, match($B221, publications!$B$1:$B$319, 0))</f>
        <v>Anette</v>
      </c>
    </row>
    <row r="222">
      <c r="A222" s="20" t="s">
        <v>2163</v>
      </c>
      <c r="B222" s="107" t="str">
        <f> VLOOKUP($A222,datasets!$A:$B,2,0)</f>
        <v>Kulha et al. 2018, Forests (FFRWPF9M)</v>
      </c>
      <c r="C222" s="16" t="s">
        <v>5202</v>
      </c>
      <c r="D222" s="168">
        <v>0.4</v>
      </c>
      <c r="E222" s="189" t="s">
        <v>22</v>
      </c>
      <c r="F222" s="93" t="s">
        <v>22</v>
      </c>
      <c r="G222" s="190" t="str">
        <f t="array" ref="G222"> index(publications!$A$1:$A$319, match($B222, publications!$B$1:$B$319, 0))</f>
        <v>Anette</v>
      </c>
    </row>
    <row r="223">
      <c r="A223" s="20" t="s">
        <v>2164</v>
      </c>
      <c r="B223" s="107" t="str">
        <f> VLOOKUP($A223,datasets!$A:$B,2,0)</f>
        <v>Kulha et al. 2018, Forests (FFRWPF9M)</v>
      </c>
      <c r="C223" s="16" t="s">
        <v>5202</v>
      </c>
      <c r="D223" s="168">
        <v>0.4</v>
      </c>
      <c r="E223" s="189" t="s">
        <v>22</v>
      </c>
      <c r="F223" s="93" t="s">
        <v>22</v>
      </c>
      <c r="G223" s="190" t="str">
        <f t="array" ref="G223"> index(publications!$A$1:$A$319, match($B223, publications!$B$1:$B$319, 0))</f>
        <v>Anette</v>
      </c>
    </row>
    <row r="224">
      <c r="A224" s="20" t="s">
        <v>2166</v>
      </c>
      <c r="B224" s="107" t="str">
        <f> VLOOKUP($A224,datasets!$A:$B,2,0)</f>
        <v>Kulha et al. 2018, Forests (FFRWPF9M)</v>
      </c>
      <c r="C224" s="16" t="s">
        <v>5202</v>
      </c>
      <c r="D224" s="168">
        <v>0.2</v>
      </c>
      <c r="E224" s="189" t="s">
        <v>22</v>
      </c>
      <c r="F224" s="93" t="s">
        <v>22</v>
      </c>
      <c r="G224" s="190" t="str">
        <f t="array" ref="G224"> index(publications!$A$1:$A$319, match($B224, publications!$B$1:$B$319, 0))</f>
        <v>Anette</v>
      </c>
    </row>
    <row r="225">
      <c r="A225" s="20" t="s">
        <v>2168</v>
      </c>
      <c r="B225" s="107" t="str">
        <f> VLOOKUP($A225,datasets!$A:$B,2,0)</f>
        <v>Kulha et al. 2018, Forests (FFRWPF9M)</v>
      </c>
      <c r="C225" s="16" t="s">
        <v>5202</v>
      </c>
      <c r="D225" s="168">
        <v>0.2</v>
      </c>
      <c r="E225" s="189" t="s">
        <v>22</v>
      </c>
      <c r="F225" s="93" t="s">
        <v>22</v>
      </c>
      <c r="G225" s="190" t="str">
        <f t="array" ref="G225"> index(publications!$A$1:$A$319, match($B225, publications!$B$1:$B$319, 0))</f>
        <v>Anette</v>
      </c>
    </row>
    <row r="226">
      <c r="A226" s="20" t="s">
        <v>2169</v>
      </c>
      <c r="B226" s="107" t="str">
        <f> VLOOKUP($A226,datasets!$A:$B,2,0)</f>
        <v>Kulha et al. 2018, Forests (FFRWPF9M)</v>
      </c>
      <c r="C226" s="16" t="s">
        <v>5202</v>
      </c>
      <c r="D226" s="168">
        <v>0.2</v>
      </c>
      <c r="E226" s="189" t="s">
        <v>22</v>
      </c>
      <c r="F226" s="93" t="s">
        <v>22</v>
      </c>
      <c r="G226" s="190" t="str">
        <f t="array" ref="G226"> index(publications!$A$1:$A$319, match($B226, publications!$B$1:$B$319, 0))</f>
        <v>Anette</v>
      </c>
    </row>
    <row r="227">
      <c r="A227" s="20" t="s">
        <v>4123</v>
      </c>
      <c r="B227" s="107" t="str">
        <f> VLOOKUP($A227,datasets!$A:$B,2,0)</f>
        <v>Kupidura et al. 2019, ISPRS International Journal of Geo-Information (BQWUAZPY)</v>
      </c>
      <c r="C227" s="16" t="s">
        <v>5199</v>
      </c>
      <c r="D227" s="188">
        <v>0.5</v>
      </c>
      <c r="E227" s="189" t="s">
        <v>22</v>
      </c>
      <c r="F227" s="93" t="s">
        <v>22</v>
      </c>
      <c r="G227" s="190" t="str">
        <f t="array" ref="G227"> index(publications!$A$1:$A$319, match($B227, publications!$B$1:$B$319, 0))</f>
        <v>Livia</v>
      </c>
    </row>
    <row r="228">
      <c r="A228" s="20" t="s">
        <v>4129</v>
      </c>
      <c r="B228" s="107" t="str">
        <f> VLOOKUP($A228,datasets!$A:$B,2,0)</f>
        <v>Kupidura et al. 2019, ISPRS International Journal of Geo-Information (BQWUAZPY)</v>
      </c>
      <c r="C228" s="16" t="s">
        <v>5199</v>
      </c>
      <c r="D228" s="188">
        <v>0.5</v>
      </c>
      <c r="E228" s="189" t="s">
        <v>22</v>
      </c>
      <c r="F228" s="93" t="s">
        <v>22</v>
      </c>
      <c r="G228" s="190" t="str">
        <f t="array" ref="G228"> index(publications!$A$1:$A$319, match($B228, publications!$B$1:$B$319, 0))</f>
        <v>Livia</v>
      </c>
    </row>
    <row r="229">
      <c r="A229" s="20" t="s">
        <v>4131</v>
      </c>
      <c r="B229" s="107" t="str">
        <f> VLOOKUP($A229,datasets!$A:$B,2,0)</f>
        <v>Kupidura et al. 2019, ISPRS International Journal of Geo-Information (BQWUAZPY)</v>
      </c>
      <c r="C229" s="16" t="s">
        <v>5199</v>
      </c>
      <c r="D229" s="188">
        <v>0.5</v>
      </c>
      <c r="E229" s="189" t="s">
        <v>22</v>
      </c>
      <c r="F229" s="93" t="s">
        <v>22</v>
      </c>
      <c r="G229" s="190" t="str">
        <f t="array" ref="G229"> index(publications!$A$1:$A$319, match($B229, publications!$B$1:$B$319, 0))</f>
        <v>Livia</v>
      </c>
    </row>
    <row r="230">
      <c r="A230" s="16" t="s">
        <v>4133</v>
      </c>
      <c r="B230" s="107" t="str">
        <f> VLOOKUP($A230,datasets!$A:$B,2,0)</f>
        <v>Kupidura et al. 2019, ISPRS International Journal of Geo-Information (BQWUAZPY)</v>
      </c>
      <c r="C230" s="16" t="s">
        <v>5199</v>
      </c>
      <c r="D230" s="188">
        <v>0.5</v>
      </c>
      <c r="E230" s="189" t="s">
        <v>22</v>
      </c>
      <c r="F230" s="93" t="s">
        <v>22</v>
      </c>
      <c r="G230" s="190" t="str">
        <f t="array" ref="G230"> index(publications!$A$1:$A$319, match($B230, publications!$B$1:$B$319, 0))</f>
        <v>Livia</v>
      </c>
    </row>
    <row r="231">
      <c r="A231" s="16" t="s">
        <v>4134</v>
      </c>
      <c r="B231" s="107" t="str">
        <f> VLOOKUP($A231,datasets!$A:$B,2,0)</f>
        <v>Kupidura et al. 2019, ISPRS International Journal of Geo-Information (BQWUAZPY)</v>
      </c>
      <c r="C231" s="16" t="s">
        <v>5199</v>
      </c>
      <c r="D231" s="188">
        <v>0.5</v>
      </c>
      <c r="E231" s="189" t="s">
        <v>22</v>
      </c>
      <c r="F231" s="93" t="s">
        <v>22</v>
      </c>
      <c r="G231" s="190" t="str">
        <f t="array" ref="G231"> index(publications!$A$1:$A$319, match($B231, publications!$B$1:$B$319, 0))</f>
        <v>Livia</v>
      </c>
    </row>
    <row r="232">
      <c r="A232" s="20" t="s">
        <v>4135</v>
      </c>
      <c r="B232" s="107" t="str">
        <f> VLOOKUP($A232,datasets!$A:$B,2,0)</f>
        <v>Lacroix et al. 2020, Nature Geoscience (K6I8E5QJ)</v>
      </c>
      <c r="C232" s="16" t="s">
        <v>5201</v>
      </c>
      <c r="D232" s="188">
        <v>6.0</v>
      </c>
      <c r="E232" s="189">
        <v>24.0</v>
      </c>
      <c r="F232" s="93" t="s">
        <v>5221</v>
      </c>
      <c r="G232" s="190" t="str">
        <f t="array" ref="G232"> index(publications!$A$1:$A$319, match($B232, publications!$B$1:$B$319, 0))</f>
        <v>Melanie</v>
      </c>
    </row>
    <row r="233">
      <c r="A233" s="20" t="s">
        <v>4140</v>
      </c>
      <c r="B233" s="107" t="str">
        <f> VLOOKUP($A233,datasets!$A:$B,2,0)</f>
        <v>Lajoie et al. 2020, Earth and Space Science (E8CED4N3)</v>
      </c>
      <c r="C233" s="16" t="s">
        <v>5199</v>
      </c>
      <c r="D233" s="188" t="s">
        <v>22</v>
      </c>
      <c r="E233" s="189" t="s">
        <v>22</v>
      </c>
      <c r="F233" s="93" t="s">
        <v>22</v>
      </c>
      <c r="G233" s="65" t="str">
        <f t="array" ref="G233"> index(publications!$A$1:$A$319, match($B233, publications!$B$1:$B$319, 0))</f>
        <v>Livia</v>
      </c>
    </row>
    <row r="234">
      <c r="A234" s="20" t="s">
        <v>4143</v>
      </c>
      <c r="B234" s="107" t="str">
        <f> VLOOKUP($A234,datasets!$A:$B,2,0)</f>
        <v>Lamsal et al. 2011, Journal of Mountain Science (8AWR2PHU)</v>
      </c>
      <c r="C234" s="16" t="s">
        <v>5199</v>
      </c>
      <c r="D234" s="188" t="s">
        <v>22</v>
      </c>
      <c r="E234" s="189">
        <v>2.0</v>
      </c>
      <c r="F234" s="93" t="s">
        <v>5222</v>
      </c>
      <c r="G234" s="190" t="str">
        <f t="array" ref="G234"> index(publications!$A$1:$A$319, match($B234, publications!$B$1:$B$319, 0))</f>
        <v>Camillo</v>
      </c>
    </row>
    <row r="235">
      <c r="A235" s="20" t="s">
        <v>4145</v>
      </c>
      <c r="B235" s="107" t="str">
        <f> VLOOKUP($A235,datasets!$A:$B,2,0)</f>
        <v>Lamsal et al. 2016, Hydrological Processes (83JZ9Q8V)</v>
      </c>
      <c r="C235" s="16" t="s">
        <v>5199</v>
      </c>
      <c r="D235" s="188" t="s">
        <v>22</v>
      </c>
      <c r="E235" s="189">
        <v>2.0</v>
      </c>
      <c r="F235" s="93" t="s">
        <v>22</v>
      </c>
      <c r="G235" s="190" t="str">
        <f t="array" ref="G235"> index(publications!$A$1:$A$319, match($B235, publications!$B$1:$B$319, 0))</f>
        <v>Livia</v>
      </c>
    </row>
    <row r="236">
      <c r="A236" s="20" t="s">
        <v>4146</v>
      </c>
      <c r="B236" s="107" t="str">
        <f> VLOOKUP($A236,datasets!$A:$B,2,0)</f>
        <v>Lamsal et al. 2017, The Cryosphere (F848E2UT)</v>
      </c>
      <c r="C236" s="16" t="s">
        <v>5199</v>
      </c>
      <c r="D236" s="188" t="s">
        <v>22</v>
      </c>
      <c r="E236" s="189">
        <v>15.0</v>
      </c>
      <c r="F236" s="93" t="s">
        <v>22</v>
      </c>
      <c r="G236" s="190" t="str">
        <f t="array" ref="G236"> index(publications!$A$1:$A$319, match($B236, publications!$B$1:$B$319, 0))</f>
        <v>Livia</v>
      </c>
    </row>
    <row r="237">
      <c r="A237" s="20" t="s">
        <v>4150</v>
      </c>
      <c r="B237" s="107" t="str">
        <f> VLOOKUP($A237,datasets!$A:$B,2,0)</f>
        <v>Lane et al. 2010, Earth Surface Processes and Landforms (6YCLP6W5)</v>
      </c>
      <c r="C237" s="16" t="s">
        <v>5199</v>
      </c>
      <c r="D237" s="188" t="s">
        <v>22</v>
      </c>
      <c r="E237" s="189">
        <v>1.0</v>
      </c>
      <c r="F237" s="93" t="s">
        <v>5223</v>
      </c>
      <c r="G237" s="65" t="str">
        <f t="array" ref="G237"> index(publications!$A$1:$A$319, match($B237, publications!$B$1:$B$319, 0))</f>
        <v>Livia</v>
      </c>
    </row>
    <row r="238">
      <c r="A238" s="20" t="s">
        <v>4151</v>
      </c>
      <c r="B238" s="107" t="str">
        <f> VLOOKUP($A238,datasets!$A:$B,2,0)</f>
        <v>Lane et al. 2010, Earth Surface Processes and Landforms (6YCLP6W5)</v>
      </c>
      <c r="C238" s="16" t="s">
        <v>5199</v>
      </c>
      <c r="D238" s="188" t="s">
        <v>22</v>
      </c>
      <c r="E238" s="189">
        <v>1.0</v>
      </c>
      <c r="F238" s="93" t="s">
        <v>5223</v>
      </c>
      <c r="G238" s="65" t="str">
        <f t="array" ref="G238"> index(publications!$A$1:$A$319, match($B238, publications!$B$1:$B$319, 0))</f>
        <v>Livia</v>
      </c>
    </row>
    <row r="239">
      <c r="A239" s="20" t="s">
        <v>4152</v>
      </c>
      <c r="B239" s="107" t="str">
        <f> VLOOKUP($A239,datasets!$A:$B,2,0)</f>
        <v>Lane et al. 2010, Earth Surface Processes and Landforms (6YCLP6W5)</v>
      </c>
      <c r="C239" s="16" t="s">
        <v>5199</v>
      </c>
      <c r="D239" s="188" t="s">
        <v>22</v>
      </c>
      <c r="E239" s="189">
        <v>1.0</v>
      </c>
      <c r="F239" s="93" t="s">
        <v>5223</v>
      </c>
      <c r="G239" s="65" t="str">
        <f t="array" ref="G239"> index(publications!$A$1:$A$319, match($B239, publications!$B$1:$B$319, 0))</f>
        <v>Livia</v>
      </c>
    </row>
    <row r="240">
      <c r="A240" s="16" t="s">
        <v>4153</v>
      </c>
      <c r="B240" s="107" t="str">
        <f> VLOOKUP($A240,datasets!$A:$B,2,0)</f>
        <v>Lane et al. 2010, Earth Surface Processes and Landforms (6YCLP6W5)</v>
      </c>
      <c r="C240" s="16" t="s">
        <v>5199</v>
      </c>
      <c r="D240" s="188" t="s">
        <v>22</v>
      </c>
      <c r="E240" s="189">
        <v>1.0</v>
      </c>
      <c r="F240" s="93" t="s">
        <v>5223</v>
      </c>
      <c r="G240" s="65" t="str">
        <f t="array" ref="G240"> index(publications!$A$1:$A$319, match($B240, publications!$B$1:$B$319, 0))</f>
        <v>Livia</v>
      </c>
    </row>
    <row r="241">
      <c r="A241" s="20" t="s">
        <v>4154</v>
      </c>
      <c r="B241" s="107" t="str">
        <f> VLOOKUP($A241,datasets!$A:$B,2,0)</f>
        <v>Li et al. 2017, IEEE Transactions on Geoscience and Remote Sensing (XQDZXEBX)</v>
      </c>
      <c r="C241" s="16" t="s">
        <v>5199</v>
      </c>
      <c r="D241" s="188" t="s">
        <v>22</v>
      </c>
      <c r="E241" s="189">
        <v>33.0</v>
      </c>
      <c r="F241" s="93" t="s">
        <v>22</v>
      </c>
      <c r="G241" s="190" t="str">
        <f t="array" ref="G241"> index(publications!$A$1:$A$319, match($B241, publications!$B$1:$B$319, 0))</f>
        <v>Livia</v>
      </c>
    </row>
    <row r="242">
      <c r="A242" s="20" t="s">
        <v>4155</v>
      </c>
      <c r="B242" s="107" t="str">
        <f> VLOOKUP($A242,datasets!$A:$B,2,0)</f>
        <v>Llena et al. 2018, Rendiconti Online della Società Geologica Italiana (LVY6ENEU)</v>
      </c>
      <c r="C242" s="16" t="s">
        <v>5199</v>
      </c>
      <c r="D242" s="188">
        <v>1.0</v>
      </c>
      <c r="E242" s="189">
        <v>2.0</v>
      </c>
      <c r="F242" s="93" t="s">
        <v>22</v>
      </c>
      <c r="G242" s="190" t="str">
        <f t="array" ref="G242"> index(publications!$A$1:$A$319, match($B242, publications!$B$1:$B$319, 0))</f>
        <v>Livia</v>
      </c>
    </row>
    <row r="243">
      <c r="A243" s="20" t="s">
        <v>4160</v>
      </c>
      <c r="B243" s="107" t="str">
        <f> VLOOKUP($A243,datasets!$A:$B,2,0)</f>
        <v>Llena et al. 2018, Rendiconti Online della Società Geologica Italiana (LVY6ENEU)</v>
      </c>
      <c r="C243" s="16" t="s">
        <v>5199</v>
      </c>
      <c r="D243" s="188">
        <v>1.0</v>
      </c>
      <c r="E243" s="189">
        <v>2.0</v>
      </c>
      <c r="F243" s="93" t="s">
        <v>22</v>
      </c>
      <c r="G243" s="190" t="s">
        <v>23</v>
      </c>
    </row>
    <row r="244">
      <c r="A244" s="20" t="s">
        <v>4162</v>
      </c>
      <c r="B244" s="107" t="str">
        <f> VLOOKUP($A244,datasets!$A:$B,2,0)</f>
        <v>Lu et al. 2021, Remote Sensing of Environment (5W2H2P54)</v>
      </c>
      <c r="C244" s="16" t="s">
        <v>5199</v>
      </c>
      <c r="D244" s="188">
        <v>5.0</v>
      </c>
      <c r="E244" s="189">
        <v>5.0</v>
      </c>
      <c r="F244" s="93" t="s">
        <v>22</v>
      </c>
      <c r="G244" s="190" t="str">
        <f t="array" ref="G244"> index(publications!$A$1:$A$319, match($B244, publications!$B$1:$B$319, 0))</f>
        <v>Bob</v>
      </c>
    </row>
    <row r="245">
      <c r="A245" s="20" t="s">
        <v>4164</v>
      </c>
      <c r="B245" s="107" t="str">
        <f> VLOOKUP($A245,datasets!$A:$B,2,0)</f>
        <v>Ma et al. 2020, Journal of the Indian Society of Remote Sensing (3R65I8XW)</v>
      </c>
      <c r="C245" s="16" t="s">
        <v>5199</v>
      </c>
      <c r="D245" s="188" t="s">
        <v>22</v>
      </c>
      <c r="E245" s="189" t="s">
        <v>22</v>
      </c>
      <c r="F245" s="93" t="s">
        <v>22</v>
      </c>
      <c r="G245" s="65" t="str">
        <f t="array" ref="G245"> index(publications!$A$1:$A$319, match($B245, publications!$B$1:$B$319, 0))</f>
        <v>Livia</v>
      </c>
    </row>
    <row r="246">
      <c r="A246" s="20" t="s">
        <v>4168</v>
      </c>
      <c r="B246" s="107" t="str">
        <f> VLOOKUP($A246,datasets!$A:$B,2,0)</f>
        <v>Magnússon et al. 2016, The Cryosphere (F6IX3QIF)</v>
      </c>
      <c r="C246" s="16" t="s">
        <v>5199</v>
      </c>
      <c r="D246" s="188">
        <v>2.0</v>
      </c>
      <c r="E246" s="189">
        <v>20.0</v>
      </c>
      <c r="F246" s="93" t="s">
        <v>22</v>
      </c>
      <c r="G246" s="190" t="str">
        <f t="array" ref="G246"> index(publications!$A$1:$A$319, match($B246, publications!$B$1:$B$319, 0))</f>
        <v>Melanie</v>
      </c>
    </row>
    <row r="247">
      <c r="A247" s="20" t="s">
        <v>4173</v>
      </c>
      <c r="B247" s="107" t="str">
        <f> VLOOKUP($A247,datasets!$A:$B,2,0)</f>
        <v>Magnússon et al. 2016, The Cryosphere (F6IX3QIF)</v>
      </c>
      <c r="C247" s="16" t="s">
        <v>5199</v>
      </c>
      <c r="D247" s="188">
        <v>2.0</v>
      </c>
      <c r="E247" s="189">
        <v>10.0</v>
      </c>
      <c r="F247" s="93" t="s">
        <v>22</v>
      </c>
      <c r="G247" s="190" t="str">
        <f t="array" ref="G247"> index(publications!$A$1:$A$319, match($B247, publications!$B$1:$B$319, 0))</f>
        <v>Melanie</v>
      </c>
    </row>
    <row r="248">
      <c r="A248" s="20" t="s">
        <v>4179</v>
      </c>
      <c r="B248" s="107" t="str">
        <f> VLOOKUP($A248,datasets!$A:$B,2,0)</f>
        <v>Magnússon et al. 2016, The Cryosphere (F6IX3QIF)</v>
      </c>
      <c r="C248" s="16" t="s">
        <v>5199</v>
      </c>
      <c r="D248" s="188">
        <v>2.0</v>
      </c>
      <c r="E248" s="189">
        <v>10.0</v>
      </c>
      <c r="F248" s="93" t="s">
        <v>22</v>
      </c>
      <c r="G248" s="190" t="str">
        <f t="array" ref="G248"> index(publications!$A$1:$A$319, match($B248, publications!$B$1:$B$319, 0))</f>
        <v>Melanie</v>
      </c>
    </row>
    <row r="249">
      <c r="A249" s="20" t="s">
        <v>4181</v>
      </c>
      <c r="B249" s="107" t="str">
        <f> VLOOKUP($A249,datasets!$A:$B,2,0)</f>
        <v>Magnússon et al. 2016, The Cryosphere (F6IX3QIF)</v>
      </c>
      <c r="C249" s="16" t="s">
        <v>5199</v>
      </c>
      <c r="D249" s="188">
        <v>2.0</v>
      </c>
      <c r="E249" s="189">
        <v>20.0</v>
      </c>
      <c r="F249" s="93" t="s">
        <v>22</v>
      </c>
      <c r="G249" s="190" t="str">
        <f t="array" ref="G249"> index(publications!$A$1:$A$319, match($B249, publications!$B$1:$B$319, 0))</f>
        <v>Melanie</v>
      </c>
    </row>
    <row r="250">
      <c r="A250" s="20" t="s">
        <v>4183</v>
      </c>
      <c r="B250" s="107" t="str">
        <f> VLOOKUP($A250,datasets!$A:$B,2,0)</f>
        <v>Magnússon et al. 2016, The Cryosphere (F6IX3QIF)</v>
      </c>
      <c r="C250" s="16" t="s">
        <v>5199</v>
      </c>
      <c r="D250" s="188">
        <v>2.0</v>
      </c>
      <c r="E250" s="189">
        <v>10.0</v>
      </c>
      <c r="F250" s="93" t="s">
        <v>22</v>
      </c>
      <c r="G250" s="190" t="str">
        <f t="array" ref="G250"> index(publications!$A$1:$A$319, match($B250, publications!$B$1:$B$319, 0))</f>
        <v>Melanie</v>
      </c>
    </row>
    <row r="251">
      <c r="A251" s="20" t="s">
        <v>4184</v>
      </c>
      <c r="B251" s="107" t="str">
        <f> VLOOKUP($A251,datasets!$A:$B,2,0)</f>
        <v>Magnússon et al. 2016, The Cryosphere (F6IX3QIF)</v>
      </c>
      <c r="C251" s="16" t="s">
        <v>5199</v>
      </c>
      <c r="D251" s="188">
        <v>2.0</v>
      </c>
      <c r="E251" s="189">
        <v>10.0</v>
      </c>
      <c r="F251" s="93" t="s">
        <v>22</v>
      </c>
      <c r="G251" s="190" t="str">
        <f t="array" ref="G251"> index(publications!$A$1:$A$319, match($B251, publications!$B$1:$B$319, 0))</f>
        <v>Melanie</v>
      </c>
    </row>
    <row r="252">
      <c r="A252" s="20" t="s">
        <v>2231</v>
      </c>
      <c r="B252" s="107" t="str">
        <f> VLOOKUP($A252,datasets!$A:$B,2,0)</f>
        <v>Maurer and Rupper 2015, ISPRS Journal of Photogrammetry and Remote Sensing (CJDLGEZ6)</v>
      </c>
      <c r="C252" s="16" t="s">
        <v>5199</v>
      </c>
      <c r="D252" s="188" t="s">
        <v>22</v>
      </c>
      <c r="E252" s="189">
        <v>30.0</v>
      </c>
      <c r="F252" s="93" t="s">
        <v>5224</v>
      </c>
      <c r="G252" s="190" t="str">
        <f t="array" ref="G252"> index(publications!$A$1:$A$319, match($B252, publications!$B$1:$B$319, 0))</f>
        <v>Melanie</v>
      </c>
    </row>
    <row r="253">
      <c r="A253" s="20" t="s">
        <v>2233</v>
      </c>
      <c r="B253" s="107" t="str">
        <f> VLOOKUP($A253,datasets!$A:$B,2,0)</f>
        <v>Maurer and Rupper 2015, ISPRS Journal of Photogrammetry and Remote Sensing (CJDLGEZ6)</v>
      </c>
      <c r="C253" s="16" t="s">
        <v>5199</v>
      </c>
      <c r="D253" s="188" t="s">
        <v>22</v>
      </c>
      <c r="E253" s="189">
        <v>30.0</v>
      </c>
      <c r="F253" s="93" t="s">
        <v>5224</v>
      </c>
      <c r="G253" s="190" t="str">
        <f t="array" ref="G253"> index(publications!$A$1:$A$319, match($B253, publications!$B$1:$B$319, 0))</f>
        <v>Melanie</v>
      </c>
    </row>
    <row r="254">
      <c r="A254" s="20" t="s">
        <v>2236</v>
      </c>
      <c r="B254" s="107" t="str">
        <f> VLOOKUP($A254,datasets!$A:$B,2,0)</f>
        <v>Maurer and Rupper 2015, ISPRS Journal of Photogrammetry and Remote Sensing (CJDLGEZ6)</v>
      </c>
      <c r="C254" s="16" t="s">
        <v>5199</v>
      </c>
      <c r="D254" s="188" t="s">
        <v>22</v>
      </c>
      <c r="E254" s="189">
        <v>30.0</v>
      </c>
      <c r="F254" s="93" t="s">
        <v>5224</v>
      </c>
      <c r="G254" s="190" t="str">
        <f t="array" ref="G254"> index(publications!$A$1:$A$319, match($B254, publications!$B$1:$B$319, 0))</f>
        <v>Melanie</v>
      </c>
    </row>
    <row r="255">
      <c r="A255" s="20" t="s">
        <v>4190</v>
      </c>
      <c r="B255" s="107" t="str">
        <f> VLOOKUP($A255,datasets!$A:$B,2,0)</f>
        <v>Maurer et al. 2016, The Cryosphere (RDFY8VGI)</v>
      </c>
      <c r="C255" s="16" t="s">
        <v>5199</v>
      </c>
      <c r="D255" s="188" t="s">
        <v>22</v>
      </c>
      <c r="E255" s="189">
        <v>30.0</v>
      </c>
      <c r="F255" s="93" t="s">
        <v>5224</v>
      </c>
      <c r="G255" s="65" t="str">
        <f t="array" ref="G255"> index(publications!$A$1:$A$319, match($B255, publications!$B$1:$B$319, 0))</f>
        <v>Melanie</v>
      </c>
    </row>
    <row r="256">
      <c r="A256" s="20" t="s">
        <v>4191</v>
      </c>
      <c r="B256" s="107" t="str">
        <f> VLOOKUP($A256,datasets!$A:$B,2,0)</f>
        <v>Maurer et al. 2019, Science Advances (8IDZABSN)</v>
      </c>
      <c r="C256" s="16" t="s">
        <v>5199</v>
      </c>
      <c r="D256" s="188" t="s">
        <v>22</v>
      </c>
      <c r="E256" s="189">
        <v>30.0</v>
      </c>
      <c r="F256" s="93" t="s">
        <v>5224</v>
      </c>
      <c r="G256" s="65" t="str">
        <f t="array" ref="G256"> index(publications!$A$1:$A$319, match($B256, publications!$B$1:$B$319, 0))</f>
        <v>#N/A</v>
      </c>
    </row>
    <row r="257">
      <c r="A257" s="20" t="s">
        <v>2241</v>
      </c>
      <c r="B257" s="107" t="str">
        <f> VLOOKUP($A257,datasets!$A:$B,2,0)</f>
        <v>Mertes et al. 2017, Earth Surface Processes and Landforms (UA5FY4A8)</v>
      </c>
      <c r="C257" s="16" t="s">
        <v>5199</v>
      </c>
      <c r="D257" s="188">
        <v>0.5</v>
      </c>
      <c r="E257" s="189">
        <v>1.4</v>
      </c>
      <c r="F257" s="93" t="s">
        <v>22</v>
      </c>
      <c r="G257" s="65" t="str">
        <f t="array" ref="G257"> index(publications!$A$1:$A$319, match($B257, publications!$B$1:$B$319, 0))</f>
        <v>Livia</v>
      </c>
    </row>
    <row r="258">
      <c r="A258" s="20" t="s">
        <v>2243</v>
      </c>
      <c r="B258" s="107" t="str">
        <f> VLOOKUP($A258,datasets!$A:$B,2,0)</f>
        <v>Mertes et al. 2017, Earth Surface Processes and Landforms (UA5FY4A8)</v>
      </c>
      <c r="C258" s="16" t="s">
        <v>5199</v>
      </c>
      <c r="D258" s="188">
        <v>0.2</v>
      </c>
      <c r="E258" s="189">
        <v>1.0</v>
      </c>
      <c r="F258" s="93" t="s">
        <v>22</v>
      </c>
      <c r="G258" s="65" t="str">
        <f t="array" ref="G258"> index(publications!$A$1:$A$319, match($B258, publications!$B$1:$B$319, 0))</f>
        <v>Livia</v>
      </c>
    </row>
    <row r="259">
      <c r="A259" s="20" t="s">
        <v>2245</v>
      </c>
      <c r="B259" s="107" t="str">
        <f> VLOOKUP($A259,datasets!$A:$B,2,0)</f>
        <v>Mertes et al. 2017, Earth Surface Processes and Landforms (UA5FY4A8)</v>
      </c>
      <c r="C259" s="16" t="s">
        <v>5199</v>
      </c>
      <c r="D259" s="188">
        <v>1.0</v>
      </c>
      <c r="E259" s="189">
        <v>2.3</v>
      </c>
      <c r="F259" s="93" t="s">
        <v>22</v>
      </c>
      <c r="G259" s="190" t="str">
        <f t="array" ref="G259"> index(publications!$A$1:$A$319, match($B259, publications!$B$1:$B$319, 0))</f>
        <v>Livia</v>
      </c>
    </row>
    <row r="260">
      <c r="A260" s="20" t="s">
        <v>4197</v>
      </c>
      <c r="B260" s="107" t="str">
        <f> VLOOKUP($A260,datasets!$A:$B,2,0)</f>
        <v>Micheletti et al. 2015, The Photogrammetric Record (D54J7ZC4)</v>
      </c>
      <c r="C260" s="16" t="s">
        <v>5199</v>
      </c>
      <c r="D260" s="188" t="s">
        <v>22</v>
      </c>
      <c r="E260" s="189">
        <v>1.0</v>
      </c>
      <c r="F260" s="93" t="s">
        <v>22</v>
      </c>
      <c r="G260" s="65" t="str">
        <f t="array" ref="G260"> index(publications!$A$1:$A$319, match($B260, publications!$B$1:$B$319, 0))</f>
        <v>Anette</v>
      </c>
    </row>
    <row r="261">
      <c r="A261" s="16" t="s">
        <v>4198</v>
      </c>
      <c r="B261" s="107" t="str">
        <f> VLOOKUP($A261,datasets!$A:$B,2,0)</f>
        <v>Micheletti et al. 2015, The Photogrammetric Record (D54J7ZC4)</v>
      </c>
      <c r="C261" s="16" t="s">
        <v>5199</v>
      </c>
      <c r="D261" s="188" t="s">
        <v>22</v>
      </c>
      <c r="E261" s="189">
        <v>1.0</v>
      </c>
      <c r="F261" s="93" t="s">
        <v>22</v>
      </c>
      <c r="G261" s="65" t="str">
        <f t="array" ref="G261"> index(publications!$A$1:$A$319, match($B261, publications!$B$1:$B$319, 0))</f>
        <v>Anette</v>
      </c>
    </row>
    <row r="262">
      <c r="A262" s="20" t="s">
        <v>4199</v>
      </c>
      <c r="B262" s="107" t="str">
        <f> VLOOKUP($A262,datasets!$A:$B,2,0)</f>
        <v>Micheletti et al. 2015, The Photogrammetric Record (D54J7ZC4)</v>
      </c>
      <c r="C262" s="16" t="s">
        <v>5199</v>
      </c>
      <c r="D262" s="188" t="s">
        <v>22</v>
      </c>
      <c r="E262" s="189">
        <v>1.0</v>
      </c>
      <c r="F262" s="93" t="s">
        <v>22</v>
      </c>
      <c r="G262" s="65" t="str">
        <f t="array" ref="G262"> index(publications!$A$1:$A$319, match($B262, publications!$B$1:$B$319, 0))</f>
        <v>Anette</v>
      </c>
    </row>
    <row r="263">
      <c r="A263" s="16" t="s">
        <v>4200</v>
      </c>
      <c r="B263" s="107" t="str">
        <f> VLOOKUP($A263,datasets!$A:$B,2,0)</f>
        <v>Micheletti et al. 2015, The Photogrammetric Record (D54J7ZC4)</v>
      </c>
      <c r="C263" s="16" t="s">
        <v>5199</v>
      </c>
      <c r="D263" s="188" t="s">
        <v>22</v>
      </c>
      <c r="E263" s="189">
        <v>1.0</v>
      </c>
      <c r="F263" s="93" t="s">
        <v>22</v>
      </c>
      <c r="G263" s="65" t="str">
        <f t="array" ref="G263"> index(publications!$A$1:$A$319, match($B263, publications!$B$1:$B$319, 0))</f>
        <v>Anette</v>
      </c>
    </row>
    <row r="264">
      <c r="A264" s="20" t="s">
        <v>4201</v>
      </c>
      <c r="B264" s="107" t="str">
        <f> VLOOKUP($A264,datasets!$A:$B,2,0)</f>
        <v>Micheletti et al. 2015, The Photogrammetric Record (D54J7ZC4)</v>
      </c>
      <c r="C264" s="16" t="s">
        <v>5199</v>
      </c>
      <c r="D264" s="188" t="s">
        <v>22</v>
      </c>
      <c r="E264" s="189">
        <v>1.0</v>
      </c>
      <c r="F264" s="93" t="s">
        <v>22</v>
      </c>
      <c r="G264" s="65" t="str">
        <f t="array" ref="G264"> index(publications!$A$1:$A$319, match($B264, publications!$B$1:$B$319, 0))</f>
        <v>Anette</v>
      </c>
    </row>
    <row r="265">
      <c r="A265" s="16" t="s">
        <v>4202</v>
      </c>
      <c r="B265" s="107" t="str">
        <f> VLOOKUP($A265,datasets!$A:$B,2,0)</f>
        <v>Micheletti et al. 2015, The Photogrammetric Record (D54J7ZC4)</v>
      </c>
      <c r="C265" s="16" t="s">
        <v>5199</v>
      </c>
      <c r="D265" s="188" t="s">
        <v>22</v>
      </c>
      <c r="E265" s="189">
        <v>1.0</v>
      </c>
      <c r="F265" s="93" t="s">
        <v>22</v>
      </c>
      <c r="G265" s="65" t="str">
        <f t="array" ref="G265"> index(publications!$A$1:$A$319, match($B265, publications!$B$1:$B$319, 0))</f>
        <v>Anette</v>
      </c>
    </row>
    <row r="266">
      <c r="A266" s="20" t="s">
        <v>4203</v>
      </c>
      <c r="B266" s="107" t="str">
        <f> VLOOKUP($A266,datasets!$A:$B,2,0)</f>
        <v>Micheletti et al. 2015, The Photogrammetric Record (D54J7ZC4)</v>
      </c>
      <c r="C266" s="16" t="s">
        <v>5199</v>
      </c>
      <c r="D266" s="188" t="s">
        <v>22</v>
      </c>
      <c r="E266" s="189">
        <v>1.0</v>
      </c>
      <c r="F266" s="93" t="s">
        <v>22</v>
      </c>
      <c r="G266" s="65" t="str">
        <f t="array" ref="G266"> index(publications!$A$1:$A$319, match($B266, publications!$B$1:$B$319, 0))</f>
        <v>Anette</v>
      </c>
    </row>
    <row r="267">
      <c r="A267" s="16" t="s">
        <v>4204</v>
      </c>
      <c r="B267" s="107" t="str">
        <f> VLOOKUP($A267,datasets!$A:$B,2,0)</f>
        <v>Micheletti et al. 2015, The Photogrammetric Record (D54J7ZC4)</v>
      </c>
      <c r="C267" s="16" t="s">
        <v>5199</v>
      </c>
      <c r="D267" s="188" t="s">
        <v>22</v>
      </c>
      <c r="E267" s="189">
        <v>1.0</v>
      </c>
      <c r="F267" s="93" t="s">
        <v>22</v>
      </c>
      <c r="G267" s="65" t="str">
        <f t="array" ref="G267"> index(publications!$A$1:$A$319, match($B267, publications!$B$1:$B$319, 0))</f>
        <v>Anette</v>
      </c>
    </row>
    <row r="268">
      <c r="A268" s="20" t="s">
        <v>4205</v>
      </c>
      <c r="B268" s="107" t="str">
        <f> VLOOKUP($A268,datasets!$A:$B,2,0)</f>
        <v>Midgley and Tonkin 2017, Geomorphology (4FQSHSBF)</v>
      </c>
      <c r="C268" s="16" t="s">
        <v>5199</v>
      </c>
      <c r="D268" s="188" t="s">
        <v>22</v>
      </c>
      <c r="E268" s="189" t="s">
        <v>22</v>
      </c>
      <c r="F268" s="93" t="s">
        <v>22</v>
      </c>
      <c r="G268" s="65" t="str">
        <f t="array" ref="G268"> index(publications!$A$1:$A$319, match($B268, publications!$B$1:$B$319, 0))</f>
        <v>Anette</v>
      </c>
    </row>
    <row r="269">
      <c r="A269" s="20" t="s">
        <v>4208</v>
      </c>
      <c r="B269" s="107" t="str">
        <f> VLOOKUP($A269,datasets!$A:$B,2,0)</f>
        <v>Mihai et al. 2016, Procedia Environmental Sciences (KTXXTV3Y)</v>
      </c>
      <c r="C269" s="16" t="s">
        <v>5199</v>
      </c>
      <c r="D269" s="188">
        <v>2.0</v>
      </c>
      <c r="E269" s="189" t="s">
        <v>22</v>
      </c>
      <c r="F269" s="93" t="s">
        <v>22</v>
      </c>
      <c r="G269" s="65" t="str">
        <f t="array" ref="G269"> index(publications!$A$1:$A$319, match($B269, publications!$B$1:$B$319, 0))</f>
        <v>Amaury</v>
      </c>
    </row>
    <row r="270">
      <c r="A270" s="20" t="s">
        <v>4210</v>
      </c>
      <c r="B270" s="107" t="str">
        <f> VLOOKUP($A270,datasets!$A:$B,2,0)</f>
        <v>Mölg and Bolch 2017, Remote Sensing (IFALXNZB)</v>
      </c>
      <c r="C270" s="16" t="s">
        <v>5199</v>
      </c>
      <c r="D270" s="188" t="s">
        <v>22</v>
      </c>
      <c r="E270" s="181" t="s">
        <v>3513</v>
      </c>
      <c r="F270" s="93" t="s">
        <v>5225</v>
      </c>
      <c r="G270" s="190" t="str">
        <f t="array" ref="G270"> index(publications!$A$1:$A$319, match($B270, publications!$B$1:$B$319, 0))</f>
        <v>Anette</v>
      </c>
    </row>
    <row r="271">
      <c r="A271" s="16" t="s">
        <v>4214</v>
      </c>
      <c r="B271" s="107" t="str">
        <f> VLOOKUP($A271,datasets!$A:$B,2,0)</f>
        <v>Mölg and Bolch 2017, Remote Sensing (IFALXNZB)</v>
      </c>
      <c r="C271" s="16" t="s">
        <v>5199</v>
      </c>
      <c r="D271" s="188" t="s">
        <v>22</v>
      </c>
      <c r="E271" s="181" t="s">
        <v>3513</v>
      </c>
      <c r="F271" s="93" t="s">
        <v>5225</v>
      </c>
      <c r="G271" s="190" t="s">
        <v>85</v>
      </c>
    </row>
    <row r="272">
      <c r="A272" s="20" t="s">
        <v>4215</v>
      </c>
      <c r="B272" s="107" t="str">
        <f> VLOOKUP($A272,datasets!$A:$B,2,0)</f>
        <v>Mölg and Bolch 2017, Remote Sensing (IFALXNZB)</v>
      </c>
      <c r="C272" s="16" t="s">
        <v>5199</v>
      </c>
      <c r="D272" s="188" t="s">
        <v>22</v>
      </c>
      <c r="E272" s="181" t="s">
        <v>3513</v>
      </c>
      <c r="F272" s="93" t="s">
        <v>5225</v>
      </c>
      <c r="G272" s="190" t="s">
        <v>85</v>
      </c>
    </row>
    <row r="273">
      <c r="A273" s="16" t="s">
        <v>4216</v>
      </c>
      <c r="B273" s="107" t="str">
        <f> VLOOKUP($A273,datasets!$A:$B,2,0)</f>
        <v>Mölg and Bolch 2017, Remote Sensing (IFALXNZB)</v>
      </c>
      <c r="C273" s="16" t="s">
        <v>5199</v>
      </c>
      <c r="D273" s="188" t="s">
        <v>22</v>
      </c>
      <c r="E273" s="181" t="s">
        <v>3513</v>
      </c>
      <c r="F273" s="93" t="s">
        <v>5225</v>
      </c>
      <c r="G273" s="190" t="s">
        <v>85</v>
      </c>
    </row>
    <row r="274">
      <c r="A274" s="20" t="s">
        <v>4217</v>
      </c>
      <c r="B274" s="107" t="str">
        <f> VLOOKUP($A274,datasets!$A:$B,2,0)</f>
        <v>Mölg and Bolch 2017, Remote Sensing (IFALXNZB)</v>
      </c>
      <c r="C274" s="16" t="s">
        <v>5199</v>
      </c>
      <c r="D274" s="188" t="s">
        <v>22</v>
      </c>
      <c r="E274" s="181" t="s">
        <v>3513</v>
      </c>
      <c r="F274" s="93" t="s">
        <v>5225</v>
      </c>
      <c r="G274" s="190" t="s">
        <v>85</v>
      </c>
    </row>
    <row r="275">
      <c r="A275" s="16" t="s">
        <v>4218</v>
      </c>
      <c r="B275" s="107" t="str">
        <f> VLOOKUP($A275,datasets!$A:$B,2,0)</f>
        <v>Mölg and Bolch 2017, Remote Sensing (IFALXNZB)</v>
      </c>
      <c r="C275" s="16" t="s">
        <v>5199</v>
      </c>
      <c r="D275" s="188" t="s">
        <v>22</v>
      </c>
      <c r="E275" s="181" t="s">
        <v>3513</v>
      </c>
      <c r="F275" s="93" t="s">
        <v>5225</v>
      </c>
      <c r="G275" s="190" t="s">
        <v>85</v>
      </c>
    </row>
    <row r="276">
      <c r="A276" s="20" t="s">
        <v>4219</v>
      </c>
      <c r="B276" s="107" t="str">
        <f> VLOOKUP($A276,datasets!$A:$B,2,0)</f>
        <v>Mölg and Bolch 2017, Remote Sensing (IFALXNZB)</v>
      </c>
      <c r="C276" s="16" t="s">
        <v>5199</v>
      </c>
      <c r="D276" s="188" t="s">
        <v>22</v>
      </c>
      <c r="E276" s="181" t="s">
        <v>3513</v>
      </c>
      <c r="F276" s="93" t="s">
        <v>5225</v>
      </c>
      <c r="G276" s="190" t="s">
        <v>85</v>
      </c>
    </row>
    <row r="277">
      <c r="A277" s="16" t="s">
        <v>4220</v>
      </c>
      <c r="B277" s="107" t="str">
        <f> VLOOKUP($A277,datasets!$A:$B,2,0)</f>
        <v>Mölg and Bolch 2017, Remote Sensing (IFALXNZB)</v>
      </c>
      <c r="C277" s="16" t="s">
        <v>5199</v>
      </c>
      <c r="D277" s="188" t="s">
        <v>22</v>
      </c>
      <c r="E277" s="181" t="s">
        <v>3513</v>
      </c>
      <c r="F277" s="93" t="s">
        <v>5225</v>
      </c>
      <c r="G277" s="190" t="s">
        <v>85</v>
      </c>
    </row>
    <row r="278">
      <c r="A278" s="16" t="s">
        <v>4221</v>
      </c>
      <c r="B278" s="107" t="str">
        <f> VLOOKUP($A278,datasets!$A:$B,2,0)</f>
        <v>Mölg and Bolch 2017, Remote Sensing (IFALXNZB)</v>
      </c>
      <c r="C278" s="16" t="s">
        <v>5199</v>
      </c>
      <c r="D278" s="188" t="s">
        <v>22</v>
      </c>
      <c r="E278" s="181" t="s">
        <v>3513</v>
      </c>
      <c r="F278" s="93" t="s">
        <v>5225</v>
      </c>
      <c r="G278" s="190" t="s">
        <v>85</v>
      </c>
    </row>
    <row r="279">
      <c r="A279" s="20" t="s">
        <v>4222</v>
      </c>
      <c r="B279" s="107" t="str">
        <f> VLOOKUP($A279,datasets!$A:$B,2,0)</f>
        <v>Mölg et al. 2019, The Cryosphere (ZMXR5AJX)</v>
      </c>
      <c r="C279" s="16" t="s">
        <v>5199</v>
      </c>
      <c r="D279" s="188">
        <v>0.5</v>
      </c>
      <c r="E279" s="189">
        <v>8.0</v>
      </c>
      <c r="F279" s="93" t="s">
        <v>22</v>
      </c>
      <c r="G279" s="190" t="str">
        <f t="array" ref="G279"> index(publications!$A$1:$A$319, match($B279, publications!$B$1:$B$319, 0))</f>
        <v>Anette</v>
      </c>
    </row>
    <row r="280">
      <c r="A280" s="20" t="s">
        <v>4225</v>
      </c>
      <c r="B280" s="107" t="str">
        <f> VLOOKUP($A280,datasets!$A:$B,2,0)</f>
        <v>Mölg et al. 2019, The Cryosphere (ZMXR5AJX)</v>
      </c>
      <c r="C280" s="16" t="s">
        <v>5199</v>
      </c>
      <c r="D280" s="188">
        <v>0.5</v>
      </c>
      <c r="E280" s="189">
        <v>2.0</v>
      </c>
      <c r="F280" s="93" t="s">
        <v>22</v>
      </c>
      <c r="G280" s="190" t="str">
        <f t="array" ref="G280"> index(publications!$A$1:$A$319, match($B280, publications!$B$1:$B$319, 0))</f>
        <v>Anette</v>
      </c>
    </row>
    <row r="281">
      <c r="A281" s="20" t="s">
        <v>4226</v>
      </c>
      <c r="B281" s="107" t="str">
        <f> VLOOKUP($A281,datasets!$A:$B,2,0)</f>
        <v>Mölg et al. 2019, The Cryosphere (ZMXR5AJX)</v>
      </c>
      <c r="C281" s="16" t="s">
        <v>5199</v>
      </c>
      <c r="D281" s="188">
        <v>0.4</v>
      </c>
      <c r="E281" s="189">
        <v>4.0</v>
      </c>
      <c r="F281" s="93" t="s">
        <v>22</v>
      </c>
      <c r="G281" s="190" t="str">
        <f t="array" ref="G281"> index(publications!$A$1:$A$319, match($B281, publications!$B$1:$B$319, 0))</f>
        <v>Anette</v>
      </c>
      <c r="H281" s="197"/>
      <c r="I281" s="197"/>
      <c r="J281" s="197"/>
      <c r="K281" s="197"/>
      <c r="L281" s="197"/>
      <c r="M281" s="197"/>
      <c r="N281" s="197"/>
      <c r="O281" s="197"/>
      <c r="P281" s="197"/>
      <c r="Q281" s="197"/>
      <c r="R281" s="197"/>
      <c r="S281" s="197"/>
      <c r="T281" s="197"/>
      <c r="U281" s="197"/>
      <c r="V281" s="197"/>
      <c r="W281" s="197"/>
      <c r="X281" s="197"/>
      <c r="Y281" s="197"/>
      <c r="Z281" s="197"/>
      <c r="AA281" s="197"/>
    </row>
    <row r="282">
      <c r="A282" s="20" t="s">
        <v>4227</v>
      </c>
      <c r="B282" s="107" t="str">
        <f> VLOOKUP($A282,datasets!$A:$B,2,0)</f>
        <v>Mölg et al. 2019, The Cryosphere (ZMXR5AJX)</v>
      </c>
      <c r="C282" s="16" t="s">
        <v>5199</v>
      </c>
      <c r="D282" s="188">
        <v>0.15</v>
      </c>
      <c r="E282" s="189">
        <v>2.0</v>
      </c>
      <c r="F282" s="93" t="s">
        <v>22</v>
      </c>
      <c r="G282" s="65" t="str">
        <f t="array" ref="G282"> index(publications!$A$1:$A$319, match($B282, publications!$B$1:$B$319, 0))</f>
        <v>Anette</v>
      </c>
    </row>
    <row r="283">
      <c r="A283" s="20" t="s">
        <v>4228</v>
      </c>
      <c r="B283" s="107" t="str">
        <f> VLOOKUP($A283,datasets!$A:$B,2,0)</f>
        <v>Mölg et al. 2019, The Cryosphere (ZMXR5AJX)</v>
      </c>
      <c r="C283" s="16" t="s">
        <v>5199</v>
      </c>
      <c r="D283" s="188">
        <v>0.35</v>
      </c>
      <c r="E283" s="189">
        <v>5.0</v>
      </c>
      <c r="F283" s="93" t="s">
        <v>22</v>
      </c>
      <c r="G283" s="190" t="str">
        <f t="array" ref="G283"> index(publications!$A$1:$A$319, match($B283, publications!$B$1:$B$319, 0))</f>
        <v>Anette</v>
      </c>
    </row>
    <row r="284">
      <c r="A284" s="20" t="s">
        <v>4229</v>
      </c>
      <c r="B284" s="107" t="str">
        <f> VLOOKUP($A284,datasets!$A:$B,2,0)</f>
        <v>Mölg et al. 2019, The Cryosphere (ZMXR5AJX)</v>
      </c>
      <c r="C284" s="16" t="s">
        <v>5199</v>
      </c>
      <c r="D284" s="188">
        <v>0.15</v>
      </c>
      <c r="E284" s="189">
        <v>1.0</v>
      </c>
      <c r="F284" s="93" t="s">
        <v>22</v>
      </c>
      <c r="G284" s="65" t="str">
        <f t="array" ref="G284"> index(publications!$A$1:$A$319, match($B284, publications!$B$1:$B$319, 0))</f>
        <v>Anette</v>
      </c>
    </row>
    <row r="285">
      <c r="A285" s="20" t="s">
        <v>4230</v>
      </c>
      <c r="B285" s="107" t="str">
        <f> VLOOKUP($A285,datasets!$A:$B,2,0)</f>
        <v>Mölg et al. 2019, The Cryosphere (ZMXR5AJX)</v>
      </c>
      <c r="C285" s="16" t="s">
        <v>5199</v>
      </c>
      <c r="D285" s="188">
        <v>0.35</v>
      </c>
      <c r="E285" s="189">
        <v>1.0</v>
      </c>
      <c r="F285" s="93" t="s">
        <v>22</v>
      </c>
      <c r="G285" s="65" t="str">
        <f t="array" ref="G285"> index(publications!$A$1:$A$319, match($B285, publications!$B$1:$B$319, 0))</f>
        <v>Anette</v>
      </c>
    </row>
    <row r="286">
      <c r="A286" s="20" t="s">
        <v>4231</v>
      </c>
      <c r="B286" s="107" t="str">
        <f> VLOOKUP($A286,datasets!$A:$B,2,0)</f>
        <v>Mölg et al. 2019, The Cryosphere (ZMXR5AJX)</v>
      </c>
      <c r="C286" s="16" t="s">
        <v>5199</v>
      </c>
      <c r="D286" s="188">
        <v>0.5</v>
      </c>
      <c r="E286" s="189">
        <v>2.0</v>
      </c>
      <c r="F286" s="93" t="s">
        <v>22</v>
      </c>
      <c r="G286" s="190" t="str">
        <f t="array" ref="G286"> index(publications!$A$1:$A$319, match($B286, publications!$B$1:$B$319, 0))</f>
        <v>Anette</v>
      </c>
    </row>
    <row r="287">
      <c r="A287" s="20" t="s">
        <v>4232</v>
      </c>
      <c r="B287" s="107" t="str">
        <f> VLOOKUP($A287,datasets!$A:$B,2,0)</f>
        <v>Munteanu et al. 2020, Proceedings of the Royal Society B: Biological Sciences (GD7U5PGI)</v>
      </c>
      <c r="C287" s="16" t="s">
        <v>5202</v>
      </c>
      <c r="D287" s="188">
        <v>2.0</v>
      </c>
      <c r="E287" s="189" t="s">
        <v>22</v>
      </c>
      <c r="F287" s="93" t="s">
        <v>22</v>
      </c>
      <c r="G287" s="65" t="str">
        <f t="array" ref="G287"> index(publications!$A$1:$A$319, match($B287, publications!$B$1:$B$319, 0))</f>
        <v>Livia</v>
      </c>
    </row>
    <row r="288">
      <c r="A288" s="4" t="s">
        <v>4235</v>
      </c>
      <c r="B288" s="107" t="str">
        <f> VLOOKUP($A288,datasets!$A:$B,2,0)</f>
        <v>Nagarajan and Schenk 2016, ISPRS Journal of Photogrammetry and Remote Sensing (Q45H8ZC2)</v>
      </c>
      <c r="C288" s="16" t="s">
        <v>5199</v>
      </c>
      <c r="D288" s="188" t="s">
        <v>22</v>
      </c>
      <c r="E288" s="189" t="s">
        <v>22</v>
      </c>
      <c r="F288" s="93" t="s">
        <v>5226</v>
      </c>
      <c r="G288" s="65" t="str">
        <f t="array" ref="G288"> index(publications!$A$1:$A$319, match($B288, publications!$B$1:$B$319, 0))</f>
        <v>Thomas</v>
      </c>
    </row>
    <row r="289">
      <c r="A289" s="20" t="s">
        <v>4238</v>
      </c>
      <c r="B289" s="107" t="str">
        <f> VLOOKUP($A289,datasets!$A:$B,2,0)</f>
        <v>Nebiker et al. 2014, Remote Sensing (TTUA98S8)</v>
      </c>
      <c r="C289" s="16" t="s">
        <v>5199</v>
      </c>
      <c r="D289" s="188">
        <v>0.5</v>
      </c>
      <c r="E289" s="198">
        <v>0.5</v>
      </c>
      <c r="F289" s="93" t="s">
        <v>5227</v>
      </c>
      <c r="G289" s="65" t="str">
        <f t="array" ref="G289"> index(publications!$A$1:$A$319, match($B289, publications!$B$1:$B$319, 0))</f>
        <v>Camillo</v>
      </c>
    </row>
    <row r="290">
      <c r="A290" s="16" t="s">
        <v>4242</v>
      </c>
      <c r="B290" s="107" t="str">
        <f> VLOOKUP($A290,datasets!$A:$B,2,0)</f>
        <v>Nebiker et al. 2014, Remote Sensing (TTUA98S8)</v>
      </c>
      <c r="C290" s="16" t="s">
        <v>5199</v>
      </c>
      <c r="D290" s="188">
        <v>0.5</v>
      </c>
      <c r="E290" s="198">
        <v>0.5</v>
      </c>
      <c r="F290" s="93" t="s">
        <v>5227</v>
      </c>
      <c r="G290" s="65" t="str">
        <f t="array" ref="G290"> index(publications!$A$1:$A$319, match($B290, publications!$B$1:$B$319, 0))</f>
        <v>Camillo</v>
      </c>
    </row>
    <row r="291">
      <c r="A291" s="16" t="s">
        <v>4243</v>
      </c>
      <c r="B291" s="107" t="str">
        <f> VLOOKUP($A291,datasets!$A:$B,2,0)</f>
        <v>Nebiker et al. 2014, Remote Sensing (TTUA98S8)</v>
      </c>
      <c r="C291" s="16" t="s">
        <v>5199</v>
      </c>
      <c r="D291" s="188">
        <v>0.44</v>
      </c>
      <c r="E291" s="198">
        <v>0.5</v>
      </c>
      <c r="F291" s="93" t="s">
        <v>5227</v>
      </c>
      <c r="G291" s="65" t="str">
        <f t="array" ref="G291"> index(publications!$A$1:$A$319, match($B291, publications!$B$1:$B$319, 0))</f>
        <v>Camillo</v>
      </c>
    </row>
    <row r="292">
      <c r="A292" s="33" t="s">
        <v>4245</v>
      </c>
      <c r="B292" s="36" t="str">
        <f> VLOOKUP($A292,datasets!$A:$B,2,0)</f>
        <v>Nebiker et al. 2014, Remote Sensing (TTUA98S8)</v>
      </c>
      <c r="C292" s="39" t="s">
        <v>5199</v>
      </c>
      <c r="D292" s="199">
        <v>0.44</v>
      </c>
      <c r="E292" s="198">
        <v>0.5</v>
      </c>
      <c r="F292" s="93" t="s">
        <v>5227</v>
      </c>
      <c r="G292" s="200" t="str">
        <f t="array" ref="G292"> index(publications!$A$1:$A$319, match($B292, publications!$B$1:$B$319, 0))</f>
        <v>Camillo</v>
      </c>
    </row>
    <row r="293">
      <c r="A293" s="20" t="s">
        <v>4246</v>
      </c>
      <c r="B293" s="107" t="str">
        <f> VLOOKUP($A293,datasets!$A:$B,2,0)</f>
        <v>Nita et al. 2018, Remote Sensing of Environment (69M5DZSF)</v>
      </c>
      <c r="C293" s="16" t="s">
        <v>5199</v>
      </c>
      <c r="D293" s="188">
        <v>2.0</v>
      </c>
      <c r="E293" s="189" t="s">
        <v>22</v>
      </c>
      <c r="F293" s="93" t="s">
        <v>22</v>
      </c>
      <c r="G293" s="65" t="str">
        <f t="array" ref="G293"> index(publications!$A$1:$A$319, match($B293, publications!$B$1:$B$319, 0))</f>
        <v>Amaury</v>
      </c>
    </row>
    <row r="294">
      <c r="A294" s="20" t="s">
        <v>4248</v>
      </c>
      <c r="B294" s="107" t="str">
        <f> VLOOKUP($A294,datasets!$A:$B,2,0)</f>
        <v>Nuimura et al. 2017, Quaternary International (SPYHCGR7)</v>
      </c>
      <c r="C294" s="16" t="s">
        <v>5199</v>
      </c>
      <c r="D294" s="188" t="s">
        <v>22</v>
      </c>
      <c r="E294" s="189" t="s">
        <v>22</v>
      </c>
      <c r="F294" s="93" t="s">
        <v>22</v>
      </c>
      <c r="G294" s="65" t="str">
        <f t="array" ref="G294"> index(publications!$A$1:$A$319, match($B294, publications!$B$1:$B$319, 0))</f>
        <v>Amaury</v>
      </c>
    </row>
    <row r="295">
      <c r="A295" s="16" t="s">
        <v>4251</v>
      </c>
      <c r="B295" s="107" t="str">
        <f> VLOOKUP($A295,datasets!$A:$B,2,0)</f>
        <v>Nuimura et al. 2017, Quaternary International (SPYHCGR7)</v>
      </c>
      <c r="C295" s="16" t="s">
        <v>5199</v>
      </c>
      <c r="D295" s="188" t="s">
        <v>22</v>
      </c>
      <c r="E295" s="189" t="s">
        <v>22</v>
      </c>
      <c r="F295" s="93" t="s">
        <v>22</v>
      </c>
      <c r="G295" s="65" t="str">
        <f t="array" ref="G295"> index(publications!$A$1:$A$319, match($B295, publications!$B$1:$B$319, 0))</f>
        <v>Amaury</v>
      </c>
    </row>
    <row r="296">
      <c r="A296" s="20" t="s">
        <v>4252</v>
      </c>
      <c r="B296" s="107" t="str">
        <f> VLOOKUP($A296,datasets!$A:$B,2,0)</f>
        <v>Núñez-Andrés et al. 2019, Geomatics, Natural Hazards and Risk (JTUUBHR8)</v>
      </c>
      <c r="C296" s="16" t="s">
        <v>5199</v>
      </c>
      <c r="D296" s="188" t="s">
        <v>22</v>
      </c>
      <c r="E296" s="189">
        <v>1.25</v>
      </c>
      <c r="F296" s="93" t="s">
        <v>5228</v>
      </c>
      <c r="G296" s="190" t="str">
        <f t="array" ref="G296"> index(publications!$A$1:$A$319, match($B296, publications!$B$1:$B$319, 0))</f>
        <v>Anette</v>
      </c>
    </row>
    <row r="297">
      <c r="A297" s="20" t="s">
        <v>4254</v>
      </c>
      <c r="B297" s="107" t="str">
        <f> VLOOKUP($A297,datasets!$A:$B,2,0)</f>
        <v>Núñez-Andrés et al. 2019, Geomatics, Natural Hazards and Risk (JTUUBHR8)</v>
      </c>
      <c r="C297" s="16" t="s">
        <v>5199</v>
      </c>
      <c r="D297" s="188" t="s">
        <v>22</v>
      </c>
      <c r="E297" s="189">
        <v>1.25</v>
      </c>
      <c r="F297" s="93" t="s">
        <v>5228</v>
      </c>
      <c r="G297" s="190" t="str">
        <f t="array" ref="G297"> index(publications!$A$1:$A$319, match($B297, publications!$B$1:$B$319, 0))</f>
        <v>Anette</v>
      </c>
    </row>
    <row r="298">
      <c r="A298" s="20" t="s">
        <v>4255</v>
      </c>
      <c r="B298" s="107" t="str">
        <f> VLOOKUP($A298,datasets!$A:$B,2,0)</f>
        <v>Núñez-Andrés et al. 2019, Geomatics, Natural Hazards and Risk (JTUUBHR8)</v>
      </c>
      <c r="C298" s="16" t="s">
        <v>5199</v>
      </c>
      <c r="D298" s="188" t="s">
        <v>22</v>
      </c>
      <c r="E298" s="189">
        <v>1.25</v>
      </c>
      <c r="F298" s="93" t="s">
        <v>5228</v>
      </c>
      <c r="G298" s="190" t="str">
        <f t="array" ref="G298"> index(publications!$A$1:$A$319, match($B298, publications!$B$1:$B$319, 0))</f>
        <v>Anette</v>
      </c>
    </row>
    <row r="299">
      <c r="A299" s="20" t="s">
        <v>4256</v>
      </c>
      <c r="B299" s="107" t="str">
        <f> VLOOKUP($A299,datasets!$A:$B,2,0)</f>
        <v>Núñez-Andrés et al. 2019, Geomatics, Natural Hazards and Risk (JTUUBHR8)</v>
      </c>
      <c r="C299" s="16" t="s">
        <v>5199</v>
      </c>
      <c r="D299" s="188" t="s">
        <v>22</v>
      </c>
      <c r="E299" s="189">
        <v>1.25</v>
      </c>
      <c r="F299" s="93" t="s">
        <v>5228</v>
      </c>
      <c r="G299" s="190" t="str">
        <f t="array" ref="G299"> index(publications!$A$1:$A$319, match($B299, publications!$B$1:$B$319, 0))</f>
        <v>Anette</v>
      </c>
    </row>
    <row r="300">
      <c r="A300" s="20" t="s">
        <v>4257</v>
      </c>
      <c r="B300" s="107" t="str">
        <f> VLOOKUP($A300,datasets!$A:$B,2,0)</f>
        <v>Nurminen et al. 2015, Remote Sensing (ZVQJ9Z46)</v>
      </c>
      <c r="C300" s="16" t="s">
        <v>5199</v>
      </c>
      <c r="D300" s="188" t="s">
        <v>22</v>
      </c>
      <c r="E300" s="189" t="s">
        <v>22</v>
      </c>
      <c r="F300" s="93" t="s">
        <v>22</v>
      </c>
      <c r="G300" s="65" t="str">
        <f t="array" ref="G300"> index(publications!$A$1:$A$319, match($B300, publications!$B$1:$B$319, 0))</f>
        <v>Livia</v>
      </c>
    </row>
    <row r="301">
      <c r="A301" s="20" t="s">
        <v>4260</v>
      </c>
      <c r="B301" s="107" t="str">
        <f> VLOOKUP($A301,datasets!$A:$B,2,0)</f>
        <v>Nurminen et al. 2015, Remote Sensing (ZVQJ9Z46)</v>
      </c>
      <c r="C301" s="16" t="s">
        <v>5199</v>
      </c>
      <c r="D301" s="188" t="s">
        <v>22</v>
      </c>
      <c r="E301" s="189" t="s">
        <v>22</v>
      </c>
      <c r="F301" s="93" t="s">
        <v>22</v>
      </c>
      <c r="G301" s="65" t="str">
        <f t="array" ref="G301"> index(publications!$A$1:$A$319, match($B301, publications!$B$1:$B$319, 0))</f>
        <v>Livia</v>
      </c>
    </row>
    <row r="302">
      <c r="A302" s="20" t="s">
        <v>4261</v>
      </c>
      <c r="B302" s="107" t="str">
        <f> VLOOKUP($A302,datasets!$A:$B,2,0)</f>
        <v>Nurminen et al. 2015, Remote Sensing (ZVQJ9Z46)</v>
      </c>
      <c r="C302" s="16" t="s">
        <v>5199</v>
      </c>
      <c r="D302" s="188" t="s">
        <v>22</v>
      </c>
      <c r="E302" s="189" t="s">
        <v>22</v>
      </c>
      <c r="F302" s="93" t="s">
        <v>22</v>
      </c>
      <c r="G302" s="65" t="str">
        <f t="array" ref="G302"> index(publications!$A$1:$A$319, match($B302, publications!$B$1:$B$319, 0))</f>
        <v>Livia</v>
      </c>
    </row>
    <row r="303">
      <c r="A303" s="20" t="s">
        <v>4262</v>
      </c>
      <c r="B303" s="107" t="str">
        <f> VLOOKUP($A303,datasets!$A:$B,2,0)</f>
        <v>Nurminen et al. 2015, Remote Sensing (ZVQJ9Z46)</v>
      </c>
      <c r="C303" s="16" t="s">
        <v>5199</v>
      </c>
      <c r="D303" s="188" t="s">
        <v>22</v>
      </c>
      <c r="E303" s="189" t="s">
        <v>22</v>
      </c>
      <c r="F303" s="93" t="s">
        <v>22</v>
      </c>
      <c r="G303" s="65" t="str">
        <f t="array" ref="G303"> index(publications!$A$1:$A$319, match($B303, publications!$B$1:$B$319, 0))</f>
        <v>Livia</v>
      </c>
    </row>
    <row r="304">
      <c r="A304" s="20" t="s">
        <v>4263</v>
      </c>
      <c r="B304" s="107" t="str">
        <f> VLOOKUP($A304,datasets!$A:$B,2,0)</f>
        <v>Nurminen et al. 2015, Remote Sensing (ZVQJ9Z46)</v>
      </c>
      <c r="C304" s="16" t="s">
        <v>5199</v>
      </c>
      <c r="D304" s="188" t="s">
        <v>22</v>
      </c>
      <c r="E304" s="189" t="s">
        <v>22</v>
      </c>
      <c r="F304" s="93" t="s">
        <v>22</v>
      </c>
      <c r="G304" s="65" t="str">
        <f t="array" ref="G304"> index(publications!$A$1:$A$319, match($B304, publications!$B$1:$B$319, 0))</f>
        <v>Livia</v>
      </c>
    </row>
    <row r="305">
      <c r="A305" s="20" t="s">
        <v>4264</v>
      </c>
      <c r="B305" s="107" t="str">
        <f> VLOOKUP($A305,datasets!$A:$B,2,0)</f>
        <v>Nurminen et al. 2015, Remote Sensing (ZVQJ9Z46)</v>
      </c>
      <c r="C305" s="16" t="s">
        <v>5199</v>
      </c>
      <c r="D305" s="188" t="s">
        <v>22</v>
      </c>
      <c r="E305" s="189" t="s">
        <v>22</v>
      </c>
      <c r="F305" s="93" t="s">
        <v>22</v>
      </c>
      <c r="G305" s="65" t="str">
        <f t="array" ref="G305"> index(publications!$A$1:$A$319, match($B305, publications!$B$1:$B$319, 0))</f>
        <v>Livia</v>
      </c>
    </row>
    <row r="306">
      <c r="A306" s="20" t="s">
        <v>4265</v>
      </c>
      <c r="B306" s="107" t="str">
        <f> VLOOKUP($A306,datasets!$A:$B,2,0)</f>
        <v>Nurminen et al. 2015, Remote Sensing (ZVQJ9Z46)</v>
      </c>
      <c r="C306" s="16" t="s">
        <v>5199</v>
      </c>
      <c r="D306" s="188" t="s">
        <v>22</v>
      </c>
      <c r="E306" s="189" t="s">
        <v>22</v>
      </c>
      <c r="F306" s="93" t="s">
        <v>22</v>
      </c>
      <c r="G306" s="65" t="str">
        <f t="array" ref="G306"> index(publications!$A$1:$A$319, match($B306, publications!$B$1:$B$319, 0))</f>
        <v>Livia</v>
      </c>
    </row>
    <row r="307">
      <c r="A307" s="20" t="s">
        <v>4266</v>
      </c>
      <c r="B307" s="107" t="str">
        <f> VLOOKUP($A307,datasets!$A:$B,2,0)</f>
        <v>Óskarsson et al. 2020, Surtsey Research (PTTQ9VGB)</v>
      </c>
      <c r="C307" s="16" t="s">
        <v>5202</v>
      </c>
      <c r="D307" s="188">
        <v>0.5</v>
      </c>
      <c r="E307" s="189">
        <v>2.0</v>
      </c>
      <c r="F307" s="93" t="s">
        <v>22</v>
      </c>
      <c r="G307" s="65" t="str">
        <f t="array" ref="G307"> index(publications!$A$1:$A$319, match($B307, publications!$B$1:$B$319, 0))</f>
        <v>Melanie</v>
      </c>
    </row>
    <row r="308">
      <c r="A308" s="20" t="s">
        <v>4268</v>
      </c>
      <c r="B308" s="107" t="str">
        <f> VLOOKUP($A308,datasets!$A:$B,2,0)</f>
        <v>Óskarsson et al. 2020, Surtsey Research (PTTQ9VGB)</v>
      </c>
      <c r="C308" s="16" t="s">
        <v>5202</v>
      </c>
      <c r="D308" s="188">
        <v>0.5</v>
      </c>
      <c r="E308" s="189">
        <v>2.0</v>
      </c>
      <c r="F308" s="93" t="s">
        <v>22</v>
      </c>
      <c r="G308" s="190" t="str">
        <f t="array" ref="G308"> index(publications!$A$1:$A$319, match($B308, publications!$B$1:$B$319, 0))</f>
        <v>Melanie</v>
      </c>
    </row>
    <row r="309">
      <c r="A309" s="20" t="s">
        <v>4270</v>
      </c>
      <c r="B309" s="107" t="str">
        <f> VLOOKUP($A309,datasets!$A:$B,2,0)</f>
        <v>Pacina and Popelka 2017, Geoinformatics FCE CTU (46MI564E)</v>
      </c>
      <c r="C309" s="16" t="s">
        <v>5199</v>
      </c>
      <c r="D309" s="188" t="s">
        <v>22</v>
      </c>
      <c r="E309" s="189" t="s">
        <v>22</v>
      </c>
      <c r="F309" s="93" t="s">
        <v>22</v>
      </c>
      <c r="G309" s="65" t="str">
        <f t="array" ref="G309"> index(publications!$A$1:$A$319, match($B309, publications!$B$1:$B$319, 0))</f>
        <v>Livia</v>
      </c>
    </row>
    <row r="310">
      <c r="A310" s="20" t="s">
        <v>4272</v>
      </c>
      <c r="B310" s="107" t="str">
        <f> VLOOKUP($A310,datasets!$A:$B,2,0)</f>
        <v>Pacina and Popelka 2017, Geoinformatics FCE CTU (46MI564E)</v>
      </c>
      <c r="C310" s="16" t="s">
        <v>5199</v>
      </c>
      <c r="D310" s="188" t="s">
        <v>22</v>
      </c>
      <c r="E310" s="189" t="s">
        <v>22</v>
      </c>
      <c r="F310" s="93" t="s">
        <v>22</v>
      </c>
      <c r="G310" s="65" t="str">
        <f t="array" ref="G310"> index(publications!$A$1:$A$319, match($B310, publications!$B$1:$B$319, 0))</f>
        <v>Livia</v>
      </c>
    </row>
    <row r="311">
      <c r="A311" s="20" t="s">
        <v>4273</v>
      </c>
      <c r="B311" s="107" t="str">
        <f> VLOOKUP($A311,datasets!$A:$B,2,0)</f>
        <v>Papworth et al. 2016, Journal of Archaeological Science (B5ILGT3L)</v>
      </c>
      <c r="C311" s="47" t="s">
        <v>5199</v>
      </c>
      <c r="D311" s="201" t="s">
        <v>22</v>
      </c>
      <c r="E311" s="202">
        <v>1.0</v>
      </c>
      <c r="F311" s="203" t="s">
        <v>22</v>
      </c>
      <c r="G311" s="65" t="str">
        <f t="array" ref="G311"> index(publications!$A$1:$A$319, match($B311, publications!$B$1:$B$319, 0))</f>
        <v>Anette</v>
      </c>
    </row>
    <row r="312">
      <c r="A312" s="16" t="s">
        <v>4275</v>
      </c>
      <c r="B312" s="107" t="str">
        <f> VLOOKUP($A312,datasets!$A:$B,2,0)</f>
        <v>Papworth et al. 2016, Journal of Archaeological Science (B5ILGT3L)</v>
      </c>
      <c r="C312" s="47" t="s">
        <v>5199</v>
      </c>
      <c r="D312" s="201" t="s">
        <v>22</v>
      </c>
      <c r="E312" s="202">
        <v>1.0</v>
      </c>
      <c r="F312" s="203" t="s">
        <v>22</v>
      </c>
      <c r="G312" s="65" t="str">
        <f t="array" ref="G312"> index(publications!$A$1:$A$319, match($B312, publications!$B$1:$B$319, 0))</f>
        <v>Anette</v>
      </c>
    </row>
    <row r="313">
      <c r="A313" s="16" t="s">
        <v>4276</v>
      </c>
      <c r="B313" s="107" t="str">
        <f> VLOOKUP($A313,datasets!$A:$B,2,0)</f>
        <v>Papworth et al. 2016, Journal of Archaeological Science (B5ILGT3L)</v>
      </c>
      <c r="C313" s="47" t="s">
        <v>5199</v>
      </c>
      <c r="D313" s="201" t="s">
        <v>22</v>
      </c>
      <c r="E313" s="202">
        <v>1.0</v>
      </c>
      <c r="F313" s="203" t="s">
        <v>22</v>
      </c>
      <c r="G313" s="65" t="str">
        <f t="array" ref="G313"> index(publications!$A$1:$A$319, match($B313, publications!$B$1:$B$319, 0))</f>
        <v>Anette</v>
      </c>
    </row>
    <row r="314">
      <c r="A314" s="16" t="s">
        <v>4277</v>
      </c>
      <c r="B314" s="107" t="str">
        <f> VLOOKUP($A314,datasets!$A:$B,2,0)</f>
        <v>Papworth et al. 2016, Journal of Archaeological Science (B5ILGT3L)</v>
      </c>
      <c r="C314" s="47" t="s">
        <v>5199</v>
      </c>
      <c r="D314" s="201" t="s">
        <v>22</v>
      </c>
      <c r="E314" s="202">
        <v>1.0</v>
      </c>
      <c r="F314" s="203" t="s">
        <v>22</v>
      </c>
      <c r="G314" s="65" t="str">
        <f t="array" ref="G314"> index(publications!$A$1:$A$319, match($B314, publications!$B$1:$B$319, 0))</f>
        <v>Anette</v>
      </c>
    </row>
    <row r="315">
      <c r="A315" s="16" t="s">
        <v>4278</v>
      </c>
      <c r="B315" s="107" t="str">
        <f> VLOOKUP($A315,datasets!$A:$B,2,0)</f>
        <v>Papworth et al. 2016, Journal of Archaeological Science (B5ILGT3L)</v>
      </c>
      <c r="C315" s="47" t="s">
        <v>5199</v>
      </c>
      <c r="D315" s="201" t="s">
        <v>22</v>
      </c>
      <c r="E315" s="202">
        <v>1.0</v>
      </c>
      <c r="F315" s="203" t="s">
        <v>22</v>
      </c>
      <c r="G315" s="65" t="str">
        <f t="array" ref="G315"> index(publications!$A$1:$A$319, match($B315, publications!$B$1:$B$319, 0))</f>
        <v>Anette</v>
      </c>
    </row>
    <row r="316">
      <c r="A316" s="16" t="s">
        <v>4279</v>
      </c>
      <c r="B316" s="107" t="str">
        <f> VLOOKUP($A316,datasets!$A:$B,2,0)</f>
        <v>Papworth et al. 2016, Journal of Archaeological Science (B5ILGT3L)</v>
      </c>
      <c r="C316" s="47" t="s">
        <v>5199</v>
      </c>
      <c r="D316" s="201" t="s">
        <v>22</v>
      </c>
      <c r="E316" s="202">
        <v>1.0</v>
      </c>
      <c r="F316" s="203" t="s">
        <v>22</v>
      </c>
      <c r="G316" s="65" t="str">
        <f t="array" ref="G316"> index(publications!$A$1:$A$319, match($B316, publications!$B$1:$B$319, 0))</f>
        <v>Anette</v>
      </c>
    </row>
    <row r="317">
      <c r="A317" s="16" t="s">
        <v>4280</v>
      </c>
      <c r="B317" s="107" t="str">
        <f> VLOOKUP($A317,datasets!$A:$B,2,0)</f>
        <v>Papworth et al. 2016, Journal of Archaeological Science (B5ILGT3L)</v>
      </c>
      <c r="C317" s="47" t="s">
        <v>5199</v>
      </c>
      <c r="D317" s="201" t="s">
        <v>22</v>
      </c>
      <c r="E317" s="202">
        <v>1.0</v>
      </c>
      <c r="F317" s="203" t="s">
        <v>22</v>
      </c>
      <c r="G317" s="65" t="str">
        <f t="array" ref="G317"> index(publications!$A$1:$A$319, match($B317, publications!$B$1:$B$319, 0))</f>
        <v>Anette</v>
      </c>
    </row>
    <row r="318">
      <c r="A318" s="16" t="s">
        <v>4281</v>
      </c>
      <c r="B318" s="107" t="str">
        <f> VLOOKUP($A318,datasets!$A:$B,2,0)</f>
        <v>Papworth et al. 2016, Journal of Archaeological Science (B5ILGT3L)</v>
      </c>
      <c r="C318" s="47" t="s">
        <v>5199</v>
      </c>
      <c r="D318" s="201" t="s">
        <v>22</v>
      </c>
      <c r="E318" s="202">
        <v>1.0</v>
      </c>
      <c r="F318" s="203" t="s">
        <v>22</v>
      </c>
      <c r="G318" s="65" t="str">
        <f t="array" ref="G318"> index(publications!$A$1:$A$319, match($B318, publications!$B$1:$B$319, 0))</f>
        <v>Anette</v>
      </c>
    </row>
    <row r="319">
      <c r="A319" s="16" t="s">
        <v>4282</v>
      </c>
      <c r="B319" s="107" t="str">
        <f> VLOOKUP($A319,datasets!$A:$B,2,0)</f>
        <v>Papworth et al. 2016, Journal of Archaeological Science (B5ILGT3L)</v>
      </c>
      <c r="C319" s="47" t="s">
        <v>5199</v>
      </c>
      <c r="D319" s="201" t="s">
        <v>22</v>
      </c>
      <c r="E319" s="202">
        <v>1.0</v>
      </c>
      <c r="F319" s="203" t="s">
        <v>22</v>
      </c>
      <c r="G319" s="65" t="str">
        <f t="array" ref="G319"> index(publications!$A$1:$A$319, match($B319, publications!$B$1:$B$319, 0))</f>
        <v>Anette</v>
      </c>
    </row>
    <row r="320">
      <c r="A320" s="20" t="s">
        <v>4283</v>
      </c>
      <c r="B320" s="107" t="str">
        <f> VLOOKUP($A320,datasets!$A:$B,2,0)</f>
        <v>Pedersen et al. 2018, Geophysical Research Letters (AXLJGWNE)</v>
      </c>
      <c r="C320" s="16" t="s">
        <v>5199</v>
      </c>
      <c r="D320" s="188">
        <v>1.0</v>
      </c>
      <c r="E320" s="189">
        <v>10.0</v>
      </c>
      <c r="F320" s="93" t="s">
        <v>22</v>
      </c>
      <c r="G320" s="190" t="str">
        <f t="array" ref="G320"> index(publications!$A$1:$A$319, match($B320, publications!$B$1:$B$319, 0))</f>
        <v>Livia</v>
      </c>
    </row>
    <row r="321">
      <c r="A321" s="20" t="s">
        <v>4285</v>
      </c>
      <c r="B321" s="107" t="str">
        <f> VLOOKUP($A321,datasets!$A:$B,2,0)</f>
        <v>Pedersen et al. 2018, Geophysical Research Letters (AXLJGWNE)</v>
      </c>
      <c r="C321" s="16" t="s">
        <v>5199</v>
      </c>
      <c r="D321" s="188">
        <v>1.0</v>
      </c>
      <c r="E321" s="189">
        <v>10.0</v>
      </c>
      <c r="F321" s="93" t="s">
        <v>22</v>
      </c>
      <c r="G321" s="190" t="str">
        <f t="array" ref="G321"> index(publications!$A$1:$A$319, match($B321, publications!$B$1:$B$319, 0))</f>
        <v>Livia</v>
      </c>
    </row>
    <row r="322">
      <c r="A322" s="20" t="s">
        <v>4286</v>
      </c>
      <c r="B322" s="107" t="str">
        <f> VLOOKUP($A322,datasets!$A:$B,2,0)</f>
        <v>Pedersen et al. 2018, Geophysical Research Letters (AXLJGWNE)</v>
      </c>
      <c r="C322" s="16" t="s">
        <v>5199</v>
      </c>
      <c r="D322" s="188">
        <v>0.5</v>
      </c>
      <c r="E322" s="189">
        <v>5.0</v>
      </c>
      <c r="F322" s="93" t="s">
        <v>22</v>
      </c>
      <c r="G322" s="190" t="str">
        <f t="array" ref="G322"> index(publications!$A$1:$A$319, match($B322, publications!$B$1:$B$319, 0))</f>
        <v>Livia</v>
      </c>
    </row>
    <row r="323">
      <c r="A323" s="20" t="s">
        <v>4287</v>
      </c>
      <c r="B323" s="107" t="str">
        <f> VLOOKUP($A323,datasets!$A:$B,2,0)</f>
        <v>Pedersen et al. 2018, Geophysical Research Letters (AXLJGWNE)</v>
      </c>
      <c r="C323" s="16" t="s">
        <v>5199</v>
      </c>
      <c r="D323" s="188">
        <v>0.5</v>
      </c>
      <c r="E323" s="189">
        <v>5.0</v>
      </c>
      <c r="F323" s="93" t="s">
        <v>22</v>
      </c>
      <c r="G323" s="190" t="str">
        <f t="array" ref="G323"> index(publications!$A$1:$A$319, match($B323, publications!$B$1:$B$319, 0))</f>
        <v>Livia</v>
      </c>
    </row>
    <row r="324">
      <c r="A324" s="20" t="s">
        <v>4288</v>
      </c>
      <c r="B324" s="107" t="str">
        <f> VLOOKUP($A324,datasets!$A:$B,2,0)</f>
        <v>Pedersen et al. 2018, Geophysical Research Letters (AXLJGWNE)</v>
      </c>
      <c r="C324" s="16" t="s">
        <v>5199</v>
      </c>
      <c r="D324" s="188">
        <v>0.5</v>
      </c>
      <c r="E324" s="189">
        <v>5.0</v>
      </c>
      <c r="F324" s="93" t="s">
        <v>22</v>
      </c>
      <c r="G324" s="190" t="str">
        <f t="array" ref="G324"> index(publications!$A$1:$A$319, match($B324, publications!$B$1:$B$319, 0))</f>
        <v>Livia</v>
      </c>
    </row>
    <row r="325">
      <c r="A325" s="20" t="s">
        <v>4289</v>
      </c>
      <c r="B325" s="107" t="str">
        <f> VLOOKUP($A325,datasets!$A:$B,2,0)</f>
        <v>Pedersen et al. 2018, Geophysical Research Letters (AXLJGWNE)</v>
      </c>
      <c r="C325" s="16" t="s">
        <v>5199</v>
      </c>
      <c r="D325" s="188">
        <v>0.5</v>
      </c>
      <c r="E325" s="189">
        <v>5.0</v>
      </c>
      <c r="F325" s="93" t="s">
        <v>22</v>
      </c>
      <c r="G325" s="190" t="str">
        <f t="array" ref="G325"> index(publications!$A$1:$A$319, match($B325, publications!$B$1:$B$319, 0))</f>
        <v>Livia</v>
      </c>
    </row>
    <row r="326">
      <c r="A326" s="20" t="s">
        <v>4290</v>
      </c>
      <c r="B326" s="107" t="str">
        <f> VLOOKUP($A326,datasets!$A:$B,2,0)</f>
        <v>Pellicciotti et al. 2015, Journal of Glaciology (I497FPR3)</v>
      </c>
      <c r="C326" s="16" t="s">
        <v>5199</v>
      </c>
      <c r="D326" s="188" t="s">
        <v>22</v>
      </c>
      <c r="E326" s="189">
        <v>30.0</v>
      </c>
      <c r="F326" s="93" t="s">
        <v>22</v>
      </c>
      <c r="G326" s="190" t="str">
        <f t="array" ref="G326"> index(publications!$A$1:$A$319, match($B326, publications!$B$1:$B$319, 0))</f>
        <v>Amaury</v>
      </c>
    </row>
    <row r="327">
      <c r="A327" s="20" t="s">
        <v>4292</v>
      </c>
      <c r="B327" s="107" t="str">
        <f> VLOOKUP($A327,datasets!$A:$B,2,0)</f>
        <v>Peppa et al. 2018, ISPRS - International Archives of the Photogrammetry, Remote Sensing and Spatial Information Sciences (NSVSN55R)</v>
      </c>
      <c r="C327" s="16" t="s">
        <v>5199</v>
      </c>
      <c r="D327" s="188" t="s">
        <v>22</v>
      </c>
      <c r="E327" s="189">
        <v>0.2</v>
      </c>
      <c r="F327" s="93" t="s">
        <v>22</v>
      </c>
      <c r="G327" s="190" t="str">
        <f t="array" ref="G327"> index(publications!$A$1:$A$319, match($B327, publications!$B$1:$B$319, 0))</f>
        <v>Melanie</v>
      </c>
    </row>
    <row r="328">
      <c r="A328" s="20" t="s">
        <v>4295</v>
      </c>
      <c r="B328" s="107" t="str">
        <f> VLOOKUP($A328,datasets!$A:$B,2,0)</f>
        <v>Peppa et al. 2018, ISPRS - International Archives of the Photogrammetry, Remote Sensing and Spatial Information Sciences (NSVSN55R)</v>
      </c>
      <c r="C328" s="16" t="s">
        <v>5199</v>
      </c>
      <c r="D328" s="188" t="s">
        <v>22</v>
      </c>
      <c r="E328" s="189">
        <v>0.2</v>
      </c>
      <c r="F328" s="93" t="s">
        <v>22</v>
      </c>
      <c r="G328" s="190" t="str">
        <f t="array" ref="G328"> index(publications!$A$1:$A$319, match($B328, publications!$B$1:$B$319, 0))</f>
        <v>Melanie</v>
      </c>
    </row>
    <row r="329">
      <c r="A329" s="20" t="s">
        <v>4296</v>
      </c>
      <c r="B329" s="107" t="str">
        <f> VLOOKUP($A329,datasets!$A:$B,2,0)</f>
        <v>Pérez Álvarez et al. 2013, Journal of Archaeological Science (A37E78PU)</v>
      </c>
      <c r="C329" s="16" t="s">
        <v>5199</v>
      </c>
      <c r="D329" s="188" t="s">
        <v>22</v>
      </c>
      <c r="E329" s="189">
        <v>10.0</v>
      </c>
      <c r="F329" s="93" t="s">
        <v>22</v>
      </c>
      <c r="G329" s="190" t="str">
        <f t="array" ref="G329"> index(publications!$A$1:$A$319, match($B329, publications!$B$1:$B$319, 0))</f>
        <v>Bob</v>
      </c>
    </row>
    <row r="330">
      <c r="A330" s="20" t="s">
        <v>4300</v>
      </c>
      <c r="B330" s="107" t="str">
        <f> VLOOKUP($A330,datasets!$A:$B,2,0)</f>
        <v>Pérez Álvarez et al. 2013, Journal of Archaeological Science (A37E78PU)</v>
      </c>
      <c r="C330" s="16" t="s">
        <v>5199</v>
      </c>
      <c r="D330" s="188" t="s">
        <v>22</v>
      </c>
      <c r="E330" s="189">
        <v>10.0</v>
      </c>
      <c r="F330" s="93" t="s">
        <v>22</v>
      </c>
      <c r="G330" s="190" t="str">
        <f t="array" ref="G330"> index(publications!$A$1:$A$319, match($B330, publications!$B$1:$B$319, 0))</f>
        <v>Bob</v>
      </c>
    </row>
    <row r="331">
      <c r="A331" s="20" t="s">
        <v>4301</v>
      </c>
      <c r="B331" s="107" t="str">
        <f> VLOOKUP($A331,datasets!$A:$B,2,0)</f>
        <v>Pérez Álvarez et al. 2013, Journal of Archaeological Science (A37E78PU)</v>
      </c>
      <c r="C331" s="16" t="s">
        <v>5199</v>
      </c>
      <c r="D331" s="188" t="s">
        <v>22</v>
      </c>
      <c r="E331" s="189">
        <v>10.0</v>
      </c>
      <c r="F331" s="93" t="s">
        <v>22</v>
      </c>
      <c r="G331" s="190" t="str">
        <f t="array" ref="G331"> index(publications!$A$1:$A$319, match($B331, publications!$B$1:$B$319, 0))</f>
        <v>Bob</v>
      </c>
    </row>
    <row r="332">
      <c r="A332" s="20" t="s">
        <v>4302</v>
      </c>
      <c r="B332" s="107" t="str">
        <f> VLOOKUP($A332,datasets!$A:$B,2,0)</f>
        <v>Pérez et al. 2014, The Photogrammetric Record (QI38W8V2)</v>
      </c>
      <c r="C332" s="16" t="s">
        <v>5199</v>
      </c>
      <c r="D332" s="188" t="s">
        <v>22</v>
      </c>
      <c r="E332" s="189" t="s">
        <v>22</v>
      </c>
      <c r="F332" s="93" t="s">
        <v>22</v>
      </c>
      <c r="G332" s="65" t="str">
        <f t="array" ref="G332"> index(publications!$A$1:$A$319, match($B332, publications!$B$1:$B$319, 0))</f>
        <v>Livia</v>
      </c>
    </row>
    <row r="333">
      <c r="A333" s="16" t="s">
        <v>4306</v>
      </c>
      <c r="B333" s="107" t="str">
        <f> VLOOKUP($A333,datasets!$A:$B,2,0)</f>
        <v>Persia et al. 2020, Remote Sensing (4ZVAVBQZ)</v>
      </c>
      <c r="C333" s="16" t="s">
        <v>5199</v>
      </c>
      <c r="D333" s="188">
        <v>1.73</v>
      </c>
      <c r="E333" s="189" t="s">
        <v>22</v>
      </c>
      <c r="F333" s="93" t="s">
        <v>22</v>
      </c>
      <c r="G333" s="65" t="str">
        <f t="array" ref="G333"> index(publications!$A$1:$A$319, match($B333, publications!$B$1:$B$319, 0))</f>
        <v>Camillo</v>
      </c>
    </row>
    <row r="334">
      <c r="A334" s="16" t="s">
        <v>4308</v>
      </c>
      <c r="B334" s="107" t="str">
        <f> VLOOKUP($A334,datasets!$A:$B,2,0)</f>
        <v>Pętlicki et al. 2017, Remote Sensing (NDDTRXM9)</v>
      </c>
      <c r="C334" s="16" t="s">
        <v>5199</v>
      </c>
      <c r="D334" s="188" t="s">
        <v>22</v>
      </c>
      <c r="E334" s="189" t="s">
        <v>22</v>
      </c>
      <c r="F334" s="93" t="s">
        <v>5229</v>
      </c>
      <c r="G334" s="65" t="str">
        <f t="array" ref="G334"> index(publications!$A$1:$A$319, match($B334, publications!$B$1:$B$319, 0))</f>
        <v>Anette</v>
      </c>
    </row>
    <row r="335">
      <c r="A335" s="20" t="s">
        <v>4309</v>
      </c>
      <c r="B335" s="107" t="str">
        <f> VLOOKUP($A335,datasets!$A:$B,2,0)</f>
        <v>Picon-Cabrera et al. 2020, Sustainability (35V5TW6B)</v>
      </c>
      <c r="C335" s="16" t="s">
        <v>5199</v>
      </c>
      <c r="D335" s="188">
        <v>0.6</v>
      </c>
      <c r="E335" s="189" t="s">
        <v>22</v>
      </c>
      <c r="F335" s="93" t="s">
        <v>5230</v>
      </c>
      <c r="G335" s="190" t="str">
        <f t="array" ref="G335"> index(publications!$A$1:$A$319, match($B335, publications!$B$1:$B$319, 0))</f>
        <v>Bob</v>
      </c>
    </row>
    <row r="336">
      <c r="A336" s="20" t="s">
        <v>4314</v>
      </c>
      <c r="B336" s="107" t="str">
        <f> VLOOKUP($A336,datasets!$A:$B,2,0)</f>
        <v>Pieczonka and Bolch 2015, Global and Planetary Change (6YYMSPRM)</v>
      </c>
      <c r="C336" s="16" t="s">
        <v>5199</v>
      </c>
      <c r="D336" s="188" t="s">
        <v>22</v>
      </c>
      <c r="E336" s="189">
        <v>25.0</v>
      </c>
      <c r="F336" s="93" t="s">
        <v>22</v>
      </c>
      <c r="G336" s="190" t="str">
        <f t="array" ref="G336"> index(publications!$A$1:$A$319, match($B336, publications!$B$1:$B$319, 0))</f>
        <v>Melanie</v>
      </c>
    </row>
    <row r="337">
      <c r="A337" s="20" t="s">
        <v>4318</v>
      </c>
      <c r="B337" s="107" t="str">
        <f> VLOOKUP($A337,datasets!$A:$B,2,0)</f>
        <v>Pieczonka and Bolch 2015, Global and Planetary Change (6YYMSPRM)</v>
      </c>
      <c r="C337" s="16" t="s">
        <v>5199</v>
      </c>
      <c r="D337" s="188" t="s">
        <v>22</v>
      </c>
      <c r="E337" s="189">
        <v>25.0</v>
      </c>
      <c r="F337" s="93" t="s">
        <v>22</v>
      </c>
      <c r="G337" s="190" t="str">
        <f t="array" ref="G337"> index(publications!$A$1:$A$319, match($B337, publications!$B$1:$B$319, 0))</f>
        <v>Melanie</v>
      </c>
    </row>
    <row r="338">
      <c r="A338" s="20" t="s">
        <v>4319</v>
      </c>
      <c r="B338" s="107" t="str">
        <f> VLOOKUP($A338,datasets!$A:$B,2,0)</f>
        <v>Pieczonka and Bolch 2015, Global and Planetary Change (6YYMSPRM)</v>
      </c>
      <c r="C338" s="16" t="s">
        <v>5199</v>
      </c>
      <c r="D338" s="188" t="s">
        <v>22</v>
      </c>
      <c r="E338" s="189">
        <v>25.0</v>
      </c>
      <c r="F338" s="93" t="s">
        <v>22</v>
      </c>
      <c r="G338" s="190" t="str">
        <f t="array" ref="G338"> index(publications!$A$1:$A$319, match($B338, publications!$B$1:$B$319, 0))</f>
        <v>Melanie</v>
      </c>
    </row>
    <row r="339">
      <c r="A339" s="20" t="s">
        <v>4320</v>
      </c>
      <c r="B339" s="107" t="str">
        <f> VLOOKUP($A339,datasets!$A:$B,2,0)</f>
        <v>Pieczonka et al. 2013, Remote Sensing of Environment (E6FMSYH2)</v>
      </c>
      <c r="C339" s="16" t="s">
        <v>5199</v>
      </c>
      <c r="D339" s="188" t="s">
        <v>22</v>
      </c>
      <c r="E339" s="189">
        <v>25.0</v>
      </c>
      <c r="F339" s="93" t="s">
        <v>22</v>
      </c>
      <c r="G339" s="190" t="str">
        <f t="array" ref="G339"> index(publications!$A$1:$A$319, match($B339, publications!$B$1:$B$319, 0))</f>
        <v>Melanie</v>
      </c>
    </row>
    <row r="340">
      <c r="A340" s="20" t="s">
        <v>4325</v>
      </c>
      <c r="B340" s="107" t="str">
        <f> VLOOKUP($A340,datasets!$A:$B,2,0)</f>
        <v>Pinto et al. 2019, Remote Sensing (B9WB4IEJ)</v>
      </c>
      <c r="C340" s="16" t="s">
        <v>5202</v>
      </c>
      <c r="D340" s="188" t="s">
        <v>22</v>
      </c>
      <c r="E340" s="189" t="s">
        <v>22</v>
      </c>
      <c r="F340" s="93" t="s">
        <v>22</v>
      </c>
      <c r="G340" s="65" t="str">
        <f t="array" ref="G340"> index(publications!$A$1:$A$319, match($B340, publications!$B$1:$B$319, 0))</f>
        <v>Thomas</v>
      </c>
      <c r="H340" s="20"/>
      <c r="I340" s="20"/>
      <c r="J340" s="20"/>
      <c r="K340" s="20"/>
      <c r="L340" s="20"/>
      <c r="M340" s="20"/>
      <c r="N340" s="20"/>
      <c r="O340" s="20"/>
      <c r="P340" s="20"/>
      <c r="Q340" s="20"/>
      <c r="R340" s="20"/>
      <c r="S340" s="20"/>
      <c r="T340" s="20"/>
      <c r="U340" s="20"/>
      <c r="V340" s="20"/>
      <c r="W340" s="20"/>
      <c r="X340" s="20"/>
      <c r="Y340" s="20"/>
      <c r="Z340" s="20"/>
      <c r="AA340" s="20"/>
    </row>
    <row r="341">
      <c r="A341" s="20" t="s">
        <v>4327</v>
      </c>
      <c r="B341" s="107" t="str">
        <f> VLOOKUP($A341,datasets!$A:$B,2,0)</f>
        <v>Pulighe and Fava 2013, European Journal of Remote Sensing (CBLF77TD)</v>
      </c>
      <c r="C341" s="16" t="s">
        <v>5199</v>
      </c>
      <c r="D341" s="188" t="s">
        <v>22</v>
      </c>
      <c r="E341" s="189">
        <v>5.0</v>
      </c>
      <c r="F341" s="93" t="s">
        <v>22</v>
      </c>
      <c r="G341" s="190" t="str">
        <f t="array" ref="G341"> index(publications!$A$1:$A$319, match($B341, publications!$B$1:$B$319, 0))</f>
        <v>Bob</v>
      </c>
      <c r="H341" s="20"/>
      <c r="I341" s="20"/>
      <c r="J341" s="20"/>
      <c r="K341" s="20"/>
      <c r="L341" s="20"/>
      <c r="M341" s="20"/>
      <c r="N341" s="20"/>
      <c r="O341" s="20"/>
      <c r="P341" s="20"/>
      <c r="Q341" s="20"/>
      <c r="R341" s="20"/>
      <c r="S341" s="20"/>
      <c r="T341" s="20"/>
      <c r="U341" s="20"/>
      <c r="V341" s="20"/>
      <c r="W341" s="20"/>
      <c r="X341" s="20"/>
      <c r="Y341" s="20"/>
      <c r="Z341" s="20"/>
      <c r="AA341" s="20"/>
    </row>
    <row r="342">
      <c r="A342" s="20" t="s">
        <v>4329</v>
      </c>
      <c r="B342" s="107" t="str">
        <f> VLOOKUP($A342,datasets!$A:$B,2,0)</f>
        <v>Ragettli et al. 2016, The Cryosphere (LNXI6UYT)</v>
      </c>
      <c r="C342" s="16" t="s">
        <v>5199</v>
      </c>
      <c r="D342" s="188" t="s">
        <v>22</v>
      </c>
      <c r="E342" s="189" t="s">
        <v>22</v>
      </c>
      <c r="F342" s="93" t="s">
        <v>22</v>
      </c>
      <c r="G342" s="65" t="str">
        <f t="array" ref="G342"> index(publications!$A$1:$A$319, match($B342, publications!$B$1:$B$319, 0))</f>
        <v>Amaury</v>
      </c>
    </row>
    <row r="343">
      <c r="A343" s="20" t="s">
        <v>4330</v>
      </c>
      <c r="B343" s="107" t="str">
        <f> VLOOKUP($A343,datasets!$A:$B,2,0)</f>
        <v>Rault et al. 2020, ISPRS Annals of Photogrammetry, Remote Sensing and Spatial Information Sciences (P6V87WN5)</v>
      </c>
      <c r="C343" s="16" t="s">
        <v>5199</v>
      </c>
      <c r="D343" s="188" t="s">
        <v>22</v>
      </c>
      <c r="E343" s="189">
        <v>5.0</v>
      </c>
      <c r="F343" s="93" t="s">
        <v>22</v>
      </c>
      <c r="G343" s="190" t="str">
        <f t="array" ref="G343"> index(publications!$A$1:$A$319, match($B343, publications!$B$1:$B$319, 0))</f>
        <v>Livia</v>
      </c>
    </row>
    <row r="344">
      <c r="A344" s="20" t="s">
        <v>4335</v>
      </c>
      <c r="B344" s="107" t="str">
        <f> VLOOKUP($A344,datasets!$A:$B,2,0)</f>
        <v>Redweik et al. 2016, The Photogrammetric Record (LDJRWPWA)</v>
      </c>
      <c r="C344" s="16" t="s">
        <v>5199</v>
      </c>
      <c r="D344" s="188" t="s">
        <v>22</v>
      </c>
      <c r="E344" s="189" t="s">
        <v>22</v>
      </c>
      <c r="F344" s="93" t="s">
        <v>5229</v>
      </c>
      <c r="G344" s="65" t="str">
        <f t="array" ref="G344"> index(publications!$A$1:$A$319, match($B344, publications!$B$1:$B$319, 0))</f>
        <v>Livia</v>
      </c>
    </row>
    <row r="345">
      <c r="A345" s="16" t="s">
        <v>4338</v>
      </c>
      <c r="B345" s="107" t="str">
        <f> VLOOKUP($A345,datasets!$A:$B,2,0)</f>
        <v>Redweik et al. 2016, The Photogrammetric Record (LDJRWPWA)</v>
      </c>
      <c r="C345" s="16" t="s">
        <v>5199</v>
      </c>
      <c r="D345" s="188" t="s">
        <v>22</v>
      </c>
      <c r="E345" s="189" t="s">
        <v>22</v>
      </c>
      <c r="F345" s="93" t="s">
        <v>5229</v>
      </c>
      <c r="G345" s="65" t="str">
        <f t="array" ref="G345"> index(publications!$A$1:$A$319, match($B345, publications!$B$1:$B$319, 0))</f>
        <v>Livia</v>
      </c>
    </row>
    <row r="346">
      <c r="A346" s="20" t="s">
        <v>4339</v>
      </c>
      <c r="B346" s="107" t="str">
        <f> VLOOKUP($A346,datasets!$A:$B,2,0)</f>
        <v>Rendenieks et al. 2020, Remote Sensing of Environment (CZ6H3CWC)</v>
      </c>
      <c r="C346" s="16" t="s">
        <v>5202</v>
      </c>
      <c r="D346" s="188">
        <v>2.53</v>
      </c>
      <c r="E346" s="189" t="s">
        <v>22</v>
      </c>
      <c r="F346" s="93" t="s">
        <v>5231</v>
      </c>
      <c r="G346" s="65" t="str">
        <f t="array" ref="G346"> index(publications!$A$1:$A$319, match($B346, publications!$B$1:$B$319, 0))</f>
        <v>Livia</v>
      </c>
    </row>
    <row r="347">
      <c r="A347" s="20" t="s">
        <v>4344</v>
      </c>
      <c r="B347" s="107" t="str">
        <f> VLOOKUP($A347,datasets!$A:$B,2,0)</f>
        <v>Riquelme et al. 2019, Geomorphology (ZF5KTA9J)</v>
      </c>
      <c r="C347" s="16" t="s">
        <v>5199</v>
      </c>
      <c r="D347" s="188" t="s">
        <v>22</v>
      </c>
      <c r="E347" s="189" t="s">
        <v>22</v>
      </c>
      <c r="F347" s="93" t="s">
        <v>22</v>
      </c>
      <c r="G347" s="65" t="str">
        <f t="array" ref="G347"> index(publications!$A$1:$A$319, match($B347, publications!$B$1:$B$319, 0))</f>
        <v>Livia</v>
      </c>
    </row>
    <row r="348">
      <c r="A348" s="20" t="s">
        <v>4347</v>
      </c>
      <c r="B348" s="107" t="str">
        <f> VLOOKUP($A348,datasets!$A:$B,2,0)</f>
        <v>Risbøl et al. 2015, Journal of Cultural Heritage (7T8X95KY)</v>
      </c>
      <c r="C348" s="16" t="s">
        <v>5199</v>
      </c>
      <c r="D348" s="188" t="s">
        <v>22</v>
      </c>
      <c r="E348" s="189">
        <v>0.25</v>
      </c>
      <c r="F348" s="93" t="s">
        <v>22</v>
      </c>
      <c r="G348" s="190" t="str">
        <f t="array" ref="G348"> index(publications!$A$1:$A$319, match($B348, publications!$B$1:$B$319, 0))</f>
        <v>Melanie</v>
      </c>
    </row>
    <row r="349">
      <c r="A349" s="20" t="s">
        <v>4350</v>
      </c>
      <c r="B349" s="107" t="str">
        <f> VLOOKUP($A349,datasets!$A:$B,2,0)</f>
        <v>Risbøl et al. 2015, Journal of Cultural Heritage (7T8X95KY)</v>
      </c>
      <c r="C349" s="16" t="s">
        <v>5199</v>
      </c>
      <c r="D349" s="188" t="s">
        <v>22</v>
      </c>
      <c r="E349" s="189">
        <v>0.25</v>
      </c>
      <c r="F349" s="93" t="s">
        <v>22</v>
      </c>
      <c r="G349" s="190" t="str">
        <f t="array" ref="G349"> index(publications!$A$1:$A$319, match($B349, publications!$B$1:$B$319, 0))</f>
        <v>Melanie</v>
      </c>
    </row>
    <row r="350">
      <c r="A350" s="20" t="s">
        <v>4351</v>
      </c>
      <c r="B350" s="107" t="str">
        <f> VLOOKUP($A350,datasets!$A:$B,2,0)</f>
        <v>Risbøl et al. 2015, Journal of Cultural Heritage (7T8X95KY)</v>
      </c>
      <c r="C350" s="16" t="s">
        <v>5199</v>
      </c>
      <c r="D350" s="188" t="s">
        <v>22</v>
      </c>
      <c r="E350" s="189">
        <v>0.25</v>
      </c>
      <c r="F350" s="93" t="s">
        <v>22</v>
      </c>
      <c r="G350" s="190" t="str">
        <f t="array" ref="G350"> index(publications!$A$1:$A$319, match($B350, publications!$B$1:$B$319, 0))</f>
        <v>Melanie</v>
      </c>
    </row>
    <row r="351">
      <c r="A351" s="20" t="s">
        <v>4352</v>
      </c>
      <c r="B351" s="107" t="str">
        <f> VLOOKUP($A351,datasets!$A:$B,2,0)</f>
        <v>Roberti et al. 2021, Canadian Journal of Earth Sciences (39PV5BL5)</v>
      </c>
      <c r="C351" s="16" t="s">
        <v>5199</v>
      </c>
      <c r="D351" s="188" t="s">
        <v>22</v>
      </c>
      <c r="E351" s="189">
        <v>4.3</v>
      </c>
      <c r="F351" s="93" t="s">
        <v>22</v>
      </c>
      <c r="G351" s="190" t="str">
        <f t="array" ref="G351"> index(publications!$A$1:$A$319, match($B351, publications!$B$1:$B$319, 0))</f>
        <v>Livia</v>
      </c>
    </row>
    <row r="352">
      <c r="A352" s="20" t="s">
        <v>4356</v>
      </c>
      <c r="B352" s="107" t="str">
        <f> VLOOKUP($A352,datasets!$A:$B,2,0)</f>
        <v>Roberti et al. 2021, Canadian Journal of Earth Sciences (39PV5BL5)</v>
      </c>
      <c r="C352" s="16" t="s">
        <v>5199</v>
      </c>
      <c r="D352" s="188" t="s">
        <v>22</v>
      </c>
      <c r="E352" s="189">
        <v>4.3</v>
      </c>
      <c r="F352" s="93" t="s">
        <v>22</v>
      </c>
      <c r="G352" s="190" t="str">
        <f t="array" ref="G352"> index(publications!$A$1:$A$319, match($B352, publications!$B$1:$B$319, 0))</f>
        <v>Livia</v>
      </c>
    </row>
    <row r="353">
      <c r="A353" s="20" t="s">
        <v>4357</v>
      </c>
      <c r="B353" s="107" t="str">
        <f> VLOOKUP($A353,datasets!$A:$B,2,0)</f>
        <v>Roberti et al. 2021, Canadian Journal of Earth Sciences (39PV5BL5)</v>
      </c>
      <c r="C353" s="16" t="s">
        <v>5199</v>
      </c>
      <c r="D353" s="188" t="s">
        <v>22</v>
      </c>
      <c r="E353" s="189">
        <v>1.8</v>
      </c>
      <c r="F353" s="93" t="s">
        <v>22</v>
      </c>
      <c r="G353" s="65" t="str">
        <f t="array" ref="G353"> index(publications!$A$1:$A$319, match($B353, publications!$B$1:$B$319, 0))</f>
        <v>Livia</v>
      </c>
    </row>
    <row r="354">
      <c r="A354" s="20" t="s">
        <v>4358</v>
      </c>
      <c r="B354" s="107" t="str">
        <f> VLOOKUP($A354,datasets!$A:$B,2,0)</f>
        <v>Roberti et al. 2021, Canadian Journal of Earth Sciences (39PV5BL5)</v>
      </c>
      <c r="C354" s="16" t="s">
        <v>5199</v>
      </c>
      <c r="D354" s="188" t="s">
        <v>22</v>
      </c>
      <c r="E354" s="189">
        <v>5.0</v>
      </c>
      <c r="F354" s="93" t="s">
        <v>22</v>
      </c>
      <c r="G354" s="190" t="str">
        <f t="array" ref="G354"> index(publications!$A$1:$A$319, match($B354, publications!$B$1:$B$319, 0))</f>
        <v>Livia</v>
      </c>
    </row>
    <row r="355">
      <c r="A355" s="20" t="s">
        <v>4359</v>
      </c>
      <c r="B355" s="107" t="str">
        <f> VLOOKUP($A355,datasets!$A:$B,2,0)</f>
        <v>Roberti et al. 2021, Canadian Journal of Earth Sciences (39PV5BL5)</v>
      </c>
      <c r="C355" s="16" t="s">
        <v>5199</v>
      </c>
      <c r="D355" s="188" t="s">
        <v>22</v>
      </c>
      <c r="E355" s="189">
        <v>1.9</v>
      </c>
      <c r="F355" s="93" t="s">
        <v>22</v>
      </c>
      <c r="G355" s="65" t="str">
        <f t="array" ref="G355"> index(publications!$A$1:$A$319, match($B355, publications!$B$1:$B$319, 0))</f>
        <v>Livia</v>
      </c>
    </row>
    <row r="356">
      <c r="A356" s="20" t="s">
        <v>4360</v>
      </c>
      <c r="B356" s="107" t="str">
        <f> VLOOKUP($A356,datasets!$A:$B,2,0)</f>
        <v>Roberti et al. 2021, Canadian Journal of Earth Sciences (39PV5BL5)</v>
      </c>
      <c r="C356" s="16" t="s">
        <v>5199</v>
      </c>
      <c r="D356" s="188" t="s">
        <v>22</v>
      </c>
      <c r="E356" s="189">
        <v>2.7</v>
      </c>
      <c r="F356" s="93" t="s">
        <v>22</v>
      </c>
      <c r="G356" s="190" t="str">
        <f t="array" ref="G356"> index(publications!$A$1:$A$319, match($B356, publications!$B$1:$B$319, 0))</f>
        <v>Livia</v>
      </c>
    </row>
    <row r="357">
      <c r="A357" s="20" t="s">
        <v>4361</v>
      </c>
      <c r="B357" s="107" t="str">
        <f> VLOOKUP($A357,datasets!$A:$B,2,0)</f>
        <v>Roberti et al. 2021, Canadian Journal of Earth Sciences (39PV5BL5)</v>
      </c>
      <c r="C357" s="16" t="s">
        <v>5199</v>
      </c>
      <c r="D357" s="188" t="s">
        <v>22</v>
      </c>
      <c r="E357" s="189">
        <v>2.2</v>
      </c>
      <c r="F357" s="93" t="s">
        <v>22</v>
      </c>
      <c r="G357" s="190" t="str">
        <f t="array" ref="G357"> index(publications!$A$1:$A$319, match($B357, publications!$B$1:$B$319, 0))</f>
        <v>Livia</v>
      </c>
    </row>
    <row r="358">
      <c r="A358" s="20" t="s">
        <v>4362</v>
      </c>
      <c r="B358" s="107" t="str">
        <f> VLOOKUP($A358,datasets!$A:$B,2,0)</f>
        <v>Rocchini et al. 2012, Computers &amp; Geosciences (V4UW2P8U)</v>
      </c>
      <c r="C358" s="16" t="s">
        <v>5202</v>
      </c>
      <c r="D358" s="188" t="s">
        <v>22</v>
      </c>
      <c r="E358" s="189" t="s">
        <v>22</v>
      </c>
      <c r="F358" s="93" t="s">
        <v>5232</v>
      </c>
      <c r="G358" s="65" t="str">
        <f t="array" ref="G358"> index(publications!$A$1:$A$319, match($B358, publications!$B$1:$B$319, 0))</f>
        <v>Bob</v>
      </c>
    </row>
    <row r="359">
      <c r="A359" s="20" t="s">
        <v>4364</v>
      </c>
      <c r="B359" s="107" t="str">
        <f> VLOOKUP($A359,datasets!$A:$B,2,0)</f>
        <v>Salach 2017, ISPRS - International Archives of the Photogrammetry, Remote Sensing and Spatial Information Sciences (LJ848PGR)</v>
      </c>
      <c r="C359" s="16" t="s">
        <v>5199</v>
      </c>
      <c r="D359" s="188" t="s">
        <v>22</v>
      </c>
      <c r="E359" s="189">
        <v>0.5</v>
      </c>
      <c r="F359" s="93" t="s">
        <v>22</v>
      </c>
      <c r="G359" s="65" t="str">
        <f t="array" ref="G359"> index(publications!$A$1:$A$319, match($B359, publications!$B$1:$B$319, 0))</f>
        <v>Anette</v>
      </c>
    </row>
    <row r="360">
      <c r="A360" s="20" t="s">
        <v>4368</v>
      </c>
      <c r="B360" s="107" t="str">
        <f> VLOOKUP($A360,datasets!$A:$B,2,0)</f>
        <v>Salach 2017, ISPRS - International Archives of the Photogrammetry, Remote Sensing and Spatial Information Sciences (LJ848PGR)</v>
      </c>
      <c r="C360" s="16" t="s">
        <v>5199</v>
      </c>
      <c r="D360" s="188" t="s">
        <v>22</v>
      </c>
      <c r="E360" s="189">
        <v>0.5</v>
      </c>
      <c r="F360" s="93" t="s">
        <v>22</v>
      </c>
      <c r="G360" s="65" t="str">
        <f t="array" ref="G360"> index(publications!$A$1:$A$319, match($B360, publications!$B$1:$B$319, 0))</f>
        <v>Anette</v>
      </c>
    </row>
    <row r="361">
      <c r="A361" s="20" t="s">
        <v>4369</v>
      </c>
      <c r="B361" s="107" t="str">
        <f> VLOOKUP($A361,datasets!$A:$B,2,0)</f>
        <v>Salach 2017, ISPRS - International Archives of the Photogrammetry, Remote Sensing and Spatial Information Sciences (LJ848PGR)</v>
      </c>
      <c r="C361" s="16" t="s">
        <v>5199</v>
      </c>
      <c r="D361" s="188" t="s">
        <v>22</v>
      </c>
      <c r="E361" s="189">
        <v>0.5</v>
      </c>
      <c r="F361" s="93" t="s">
        <v>22</v>
      </c>
      <c r="G361" s="65" t="str">
        <f t="array" ref="G361"> index(publications!$A$1:$A$319, match($B361, publications!$B$1:$B$319, 0))</f>
        <v>Anette</v>
      </c>
    </row>
    <row r="362">
      <c r="A362" s="20" t="s">
        <v>4370</v>
      </c>
      <c r="B362" s="107" t="str">
        <f> VLOOKUP($A362,datasets!$A:$B,2,0)</f>
        <v>Salach 2017, ISPRS - International Archives of the Photogrammetry, Remote Sensing and Spatial Information Sciences (LJ848PGR)</v>
      </c>
      <c r="C362" s="16" t="s">
        <v>5199</v>
      </c>
      <c r="D362" s="188" t="s">
        <v>22</v>
      </c>
      <c r="E362" s="189">
        <v>0.5</v>
      </c>
      <c r="F362" s="93" t="s">
        <v>22</v>
      </c>
      <c r="G362" s="65" t="str">
        <f t="array" ref="G362"> index(publications!$A$1:$A$319, match($B362, publications!$B$1:$B$319, 0))</f>
        <v>Anette</v>
      </c>
    </row>
    <row r="363">
      <c r="A363" s="20" t="s">
        <v>4371</v>
      </c>
      <c r="B363" s="107" t="str">
        <f> VLOOKUP($A363,datasets!$A:$B,2,0)</f>
        <v>Salach 2017, ISPRS - International Archives of the Photogrammetry, Remote Sensing and Spatial Information Sciences (LJ848PGR)</v>
      </c>
      <c r="C363" s="16" t="s">
        <v>5199</v>
      </c>
      <c r="D363" s="188" t="s">
        <v>22</v>
      </c>
      <c r="E363" s="189">
        <v>0.5</v>
      </c>
      <c r="F363" s="93" t="s">
        <v>22</v>
      </c>
      <c r="G363" s="65" t="str">
        <f t="array" ref="G363"> index(publications!$A$1:$A$319, match($B363, publications!$B$1:$B$319, 0))</f>
        <v>Anette</v>
      </c>
    </row>
    <row r="364">
      <c r="A364" s="20" t="s">
        <v>4372</v>
      </c>
      <c r="B364" s="107" t="str">
        <f> VLOOKUP($A364,datasets!$A:$B,2,0)</f>
        <v>Salach 2017, ISPRS - International Archives of the Photogrammetry, Remote Sensing and Spatial Information Sciences (LJ848PGR)</v>
      </c>
      <c r="C364" s="16" t="s">
        <v>5199</v>
      </c>
      <c r="D364" s="188" t="s">
        <v>22</v>
      </c>
      <c r="E364" s="189">
        <v>0.5</v>
      </c>
      <c r="F364" s="93" t="s">
        <v>22</v>
      </c>
      <c r="G364" s="65" t="str">
        <f t="array" ref="G364"> index(publications!$A$1:$A$319, match($B364, publications!$B$1:$B$319, 0))</f>
        <v>Anette</v>
      </c>
    </row>
    <row r="365">
      <c r="A365" s="20" t="s">
        <v>4373</v>
      </c>
      <c r="B365" s="107" t="str">
        <f> VLOOKUP($A365,datasets!$A:$B,2,0)</f>
        <v>Salach 2017, ISPRS - International Archives of the Photogrammetry, Remote Sensing and Spatial Information Sciences (LJ848PGR)</v>
      </c>
      <c r="C365" s="16" t="s">
        <v>5199</v>
      </c>
      <c r="D365" s="188" t="s">
        <v>22</v>
      </c>
      <c r="E365" s="189">
        <v>0.5</v>
      </c>
      <c r="F365" s="93" t="s">
        <v>22</v>
      </c>
      <c r="G365" s="65" t="str">
        <f t="array" ref="G365"> index(publications!$A$1:$A$319, match($B365, publications!$B$1:$B$319, 0))</f>
        <v>Anette</v>
      </c>
    </row>
    <row r="366">
      <c r="A366" s="3" t="s">
        <v>4374</v>
      </c>
      <c r="B366" s="107" t="str">
        <f> VLOOKUP($A366,datasets!$A:$B,2,0)</f>
        <v>Salach 2017, ISPRS - International Archives of the Photogrammetry, Remote Sensing and Spatial Information Sciences (LJ848PGR)</v>
      </c>
      <c r="C366" s="16" t="s">
        <v>5199</v>
      </c>
      <c r="D366" s="188" t="s">
        <v>22</v>
      </c>
      <c r="E366" s="189">
        <v>0.5</v>
      </c>
      <c r="F366" s="93" t="s">
        <v>22</v>
      </c>
      <c r="G366" s="65" t="str">
        <f t="array" ref="G366"> index(publications!$A$1:$A$319, match($B366, publications!$B$1:$B$319, 0))</f>
        <v>Anette</v>
      </c>
    </row>
    <row r="367">
      <c r="A367" s="3" t="s">
        <v>4375</v>
      </c>
      <c r="B367" s="107" t="str">
        <f> VLOOKUP($A367,datasets!$A:$B,2,0)</f>
        <v>Salach 2017, ISPRS - International Archives of the Photogrammetry, Remote Sensing and Spatial Information Sciences (LJ848PGR)</v>
      </c>
      <c r="C367" s="16" t="s">
        <v>5199</v>
      </c>
      <c r="D367" s="188" t="s">
        <v>22</v>
      </c>
      <c r="E367" s="189">
        <v>0.5</v>
      </c>
      <c r="F367" s="93" t="s">
        <v>22</v>
      </c>
      <c r="G367" s="65" t="str">
        <f t="array" ref="G367"> index(publications!$A$1:$A$319, match($B367, publications!$B$1:$B$319, 0))</f>
        <v>Anette</v>
      </c>
    </row>
    <row r="368">
      <c r="A368" s="3" t="s">
        <v>4376</v>
      </c>
      <c r="B368" s="107" t="str">
        <f> VLOOKUP($A368,datasets!$A:$B,2,0)</f>
        <v>Salach 2017, ISPRS - International Archives of the Photogrammetry, Remote Sensing and Spatial Information Sciences (LJ848PGR)</v>
      </c>
      <c r="C368" s="16" t="s">
        <v>5199</v>
      </c>
      <c r="D368" s="188" t="s">
        <v>22</v>
      </c>
      <c r="E368" s="189">
        <v>0.5</v>
      </c>
      <c r="F368" s="93" t="s">
        <v>22</v>
      </c>
      <c r="G368" s="65" t="str">
        <f t="array" ref="G368"> index(publications!$A$1:$A$319, match($B368, publications!$B$1:$B$319, 0))</f>
        <v>Anette</v>
      </c>
    </row>
    <row r="369">
      <c r="A369" s="3" t="s">
        <v>4378</v>
      </c>
      <c r="B369" s="107" t="str">
        <f> VLOOKUP($A369,datasets!$A:$B,2,0)</f>
        <v>Salach 2017, ISPRS - International Archives of the Photogrammetry, Remote Sensing and Spatial Information Sciences (LJ848PGR)</v>
      </c>
      <c r="C369" s="16" t="s">
        <v>5199</v>
      </c>
      <c r="D369" s="188" t="s">
        <v>22</v>
      </c>
      <c r="E369" s="189">
        <v>0.5</v>
      </c>
      <c r="F369" s="93" t="s">
        <v>22</v>
      </c>
      <c r="G369" s="65" t="str">
        <f t="array" ref="G369"> index(publications!$A$1:$A$319, match($B369, publications!$B$1:$B$319, 0))</f>
        <v>Anette</v>
      </c>
    </row>
    <row r="370">
      <c r="A370" s="3" t="s">
        <v>4379</v>
      </c>
      <c r="B370" s="107" t="str">
        <f> VLOOKUP($A370,datasets!$A:$B,2,0)</f>
        <v>Salach 2017, ISPRS - International Archives of the Photogrammetry, Remote Sensing and Spatial Information Sciences (LJ848PGR)</v>
      </c>
      <c r="C370" s="16" t="s">
        <v>5199</v>
      </c>
      <c r="D370" s="188" t="s">
        <v>22</v>
      </c>
      <c r="E370" s="189">
        <v>0.5</v>
      </c>
      <c r="F370" s="93" t="s">
        <v>22</v>
      </c>
      <c r="G370" s="65" t="str">
        <f t="array" ref="G370"> index(publications!$A$1:$A$319, match($B370, publications!$B$1:$B$319, 0))</f>
        <v>Anette</v>
      </c>
    </row>
    <row r="371">
      <c r="A371" s="3" t="s">
        <v>4380</v>
      </c>
      <c r="B371" s="107" t="str">
        <f> VLOOKUP($A371,datasets!$A:$B,2,0)</f>
        <v>Salach 2017, ISPRS - International Archives of the Photogrammetry, Remote Sensing and Spatial Information Sciences (LJ848PGR)</v>
      </c>
      <c r="C371" s="16" t="s">
        <v>5199</v>
      </c>
      <c r="D371" s="188" t="s">
        <v>22</v>
      </c>
      <c r="E371" s="189">
        <v>0.5</v>
      </c>
      <c r="F371" s="93" t="s">
        <v>22</v>
      </c>
      <c r="G371" s="65" t="str">
        <f t="array" ref="G371"> index(publications!$A$1:$A$319, match($B371, publications!$B$1:$B$319, 0))</f>
        <v>Anette</v>
      </c>
    </row>
    <row r="372">
      <c r="A372" s="3" t="s">
        <v>4381</v>
      </c>
      <c r="B372" s="107" t="str">
        <f> VLOOKUP($A372,datasets!$A:$B,2,0)</f>
        <v>Salach 2017, ISPRS - International Archives of the Photogrammetry, Remote Sensing and Spatial Information Sciences (LJ848PGR)</v>
      </c>
      <c r="C372" s="16" t="s">
        <v>5199</v>
      </c>
      <c r="D372" s="188" t="s">
        <v>22</v>
      </c>
      <c r="E372" s="189">
        <v>0.5</v>
      </c>
      <c r="F372" s="93" t="s">
        <v>22</v>
      </c>
      <c r="G372" s="65" t="str">
        <f t="array" ref="G372"> index(publications!$A$1:$A$319, match($B372, publications!$B$1:$B$319, 0))</f>
        <v>Anette</v>
      </c>
    </row>
    <row r="373">
      <c r="A373" s="3" t="s">
        <v>4382</v>
      </c>
      <c r="B373" s="107" t="str">
        <f> VLOOKUP($A373,datasets!$A:$B,2,0)</f>
        <v>Salach 2017, ISPRS - International Archives of the Photogrammetry, Remote Sensing and Spatial Information Sciences (LJ848PGR)</v>
      </c>
      <c r="C373" s="16" t="s">
        <v>5199</v>
      </c>
      <c r="D373" s="188" t="s">
        <v>22</v>
      </c>
      <c r="E373" s="189">
        <v>0.5</v>
      </c>
      <c r="F373" s="93" t="s">
        <v>22</v>
      </c>
      <c r="G373" s="65" t="str">
        <f t="array" ref="G373"> index(publications!$A$1:$A$319, match($B373, publications!$B$1:$B$319, 0))</f>
        <v>Anette</v>
      </c>
    </row>
    <row r="374">
      <c r="A374" s="20" t="s">
        <v>4383</v>
      </c>
      <c r="B374" s="107" t="str">
        <f> VLOOKUP($A374,datasets!$A:$B,2,0)</f>
        <v>Schiefer and Gilbert 2007, Geomorphology (UZ4K7DVA)</v>
      </c>
      <c r="C374" s="16" t="s">
        <v>5199</v>
      </c>
      <c r="D374" s="188">
        <v>0.3</v>
      </c>
      <c r="E374" s="189">
        <v>0.4</v>
      </c>
      <c r="F374" s="93" t="s">
        <v>22</v>
      </c>
      <c r="G374" s="190" t="str">
        <f t="array" ref="G374"> index(publications!$A$1:$A$319, match($B374, publications!$B$1:$B$319, 0))</f>
        <v>Livia</v>
      </c>
    </row>
    <row r="375">
      <c r="A375" s="20" t="s">
        <v>4385</v>
      </c>
      <c r="B375" s="107" t="str">
        <f> VLOOKUP($A375,datasets!$A:$B,2,0)</f>
        <v>Schiefer and Gilbert 2007, Geomorphology (UZ4K7DVA)</v>
      </c>
      <c r="C375" s="16" t="s">
        <v>5199</v>
      </c>
      <c r="D375" s="188">
        <v>0.3</v>
      </c>
      <c r="E375" s="189">
        <v>0.4</v>
      </c>
      <c r="F375" s="93" t="s">
        <v>22</v>
      </c>
      <c r="G375" s="190" t="str">
        <f t="array" ref="G375"> index(publications!$A$1:$A$319, match($B375, publications!$B$1:$B$319, 0))</f>
        <v>Livia</v>
      </c>
    </row>
    <row r="376">
      <c r="A376" s="20" t="s">
        <v>4386</v>
      </c>
      <c r="B376" s="107" t="str">
        <f> VLOOKUP($A376,datasets!$A:$B,2,0)</f>
        <v>Schiefer and Gilbert 2007, Geomorphology (UZ4K7DVA)</v>
      </c>
      <c r="C376" s="16" t="s">
        <v>5199</v>
      </c>
      <c r="D376" s="188">
        <v>0.3</v>
      </c>
      <c r="E376" s="189">
        <v>0.4</v>
      </c>
      <c r="F376" s="93" t="s">
        <v>22</v>
      </c>
      <c r="G376" s="190" t="str">
        <f t="array" ref="G376"> index(publications!$A$1:$A$319, match($B376, publications!$B$1:$B$319, 0))</f>
        <v>Livia</v>
      </c>
    </row>
    <row r="377">
      <c r="A377" s="16" t="s">
        <v>4387</v>
      </c>
      <c r="B377" s="107" t="str">
        <f> VLOOKUP($A377,datasets!$A:$B,2,0)</f>
        <v>Schiefer and Gilbert 2007, Geomorphology (UZ4K7DVA)</v>
      </c>
      <c r="C377" s="16" t="s">
        <v>5199</v>
      </c>
      <c r="D377" s="188">
        <v>0.3</v>
      </c>
      <c r="E377" s="189">
        <v>0.4</v>
      </c>
      <c r="F377" s="93" t="s">
        <v>22</v>
      </c>
      <c r="G377" s="190" t="str">
        <f t="array" ref="G377"> index(publications!$A$1:$A$319, match($B377, publications!$B$1:$B$319, 0))</f>
        <v>Livia</v>
      </c>
    </row>
    <row r="378">
      <c r="A378" s="20" t="s">
        <v>4388</v>
      </c>
      <c r="B378" s="107" t="str">
        <f> VLOOKUP($A378,datasets!$A:$B,2,0)</f>
        <v>Schiefer and Gilbert 2007, Geomorphology (UZ4K7DVA)</v>
      </c>
      <c r="C378" s="16" t="s">
        <v>5199</v>
      </c>
      <c r="D378" s="188">
        <v>0.3</v>
      </c>
      <c r="E378" s="189">
        <v>0.4</v>
      </c>
      <c r="F378" s="93" t="s">
        <v>22</v>
      </c>
      <c r="G378" s="190" t="str">
        <f t="array" ref="G378"> index(publications!$A$1:$A$319, match($B378, publications!$B$1:$B$319, 0))</f>
        <v>Livia</v>
      </c>
    </row>
    <row r="379">
      <c r="A379" s="20" t="s">
        <v>4389</v>
      </c>
      <c r="B379" s="107" t="str">
        <f> VLOOKUP($A379,datasets!$A:$B,2,0)</f>
        <v>Schiefer and Gilbert 2007, Geomorphology (UZ4K7DVA)</v>
      </c>
      <c r="C379" s="16" t="s">
        <v>5199</v>
      </c>
      <c r="D379" s="188">
        <v>0.3</v>
      </c>
      <c r="E379" s="189">
        <v>0.4</v>
      </c>
      <c r="F379" s="93" t="s">
        <v>22</v>
      </c>
      <c r="G379" s="190" t="str">
        <f t="array" ref="G379"> index(publications!$A$1:$A$319, match($B379, publications!$B$1:$B$319, 0))</f>
        <v>Livia</v>
      </c>
    </row>
    <row r="380">
      <c r="A380" s="20" t="s">
        <v>4390</v>
      </c>
      <c r="B380" s="107" t="str">
        <f> VLOOKUP($A380,datasets!$A:$B,2,0)</f>
        <v>Schiefer and Gilbert 2007, Geomorphology (UZ4K7DVA)</v>
      </c>
      <c r="C380" s="16" t="s">
        <v>5199</v>
      </c>
      <c r="D380" s="188">
        <v>0.3</v>
      </c>
      <c r="E380" s="189">
        <v>0.4</v>
      </c>
      <c r="F380" s="93" t="s">
        <v>22</v>
      </c>
      <c r="G380" s="190" t="str">
        <f t="array" ref="G380"> index(publications!$A$1:$A$319, match($B380, publications!$B$1:$B$319, 0))</f>
        <v>Livia</v>
      </c>
    </row>
    <row r="381">
      <c r="A381" s="20" t="s">
        <v>4391</v>
      </c>
      <c r="B381" s="107" t="str">
        <f> VLOOKUP($A381,datasets!$A:$B,2,0)</f>
        <v>Schiefer and Gilbert 2007, Geomorphology (UZ4K7DVA)</v>
      </c>
      <c r="C381" s="16" t="s">
        <v>5199</v>
      </c>
      <c r="D381" s="188">
        <v>0.3</v>
      </c>
      <c r="E381" s="189">
        <v>0.4</v>
      </c>
      <c r="F381" s="93" t="s">
        <v>22</v>
      </c>
      <c r="G381" s="190" t="str">
        <f t="array" ref="G381"> index(publications!$A$1:$A$319, match($B381, publications!$B$1:$B$319, 0))</f>
        <v>Livia</v>
      </c>
    </row>
    <row r="382">
      <c r="A382" s="20" t="s">
        <v>4392</v>
      </c>
      <c r="B382" s="107" t="str">
        <f> VLOOKUP($A382,datasets!$A:$B,2,0)</f>
        <v>Schiefer and Gilbert 2007, Geomorphology (UZ4K7DVA)</v>
      </c>
      <c r="C382" s="16" t="s">
        <v>5199</v>
      </c>
      <c r="D382" s="188">
        <v>0.3</v>
      </c>
      <c r="E382" s="189">
        <v>0.4</v>
      </c>
      <c r="F382" s="93" t="s">
        <v>22</v>
      </c>
      <c r="G382" s="190" t="str">
        <f t="array" ref="G382"> index(publications!$A$1:$A$319, match($B382, publications!$B$1:$B$319, 0))</f>
        <v>Livia</v>
      </c>
    </row>
    <row r="383">
      <c r="A383" s="20" t="s">
        <v>4393</v>
      </c>
      <c r="B383" s="107" t="str">
        <f> VLOOKUP($A383,datasets!$A:$B,2,0)</f>
        <v>Schiefer and Gilbert 2007, Geomorphology (UZ4K7DVA)</v>
      </c>
      <c r="C383" s="16" t="s">
        <v>5199</v>
      </c>
      <c r="D383" s="188">
        <v>0.3</v>
      </c>
      <c r="E383" s="189">
        <v>0.4</v>
      </c>
      <c r="F383" s="93" t="s">
        <v>22</v>
      </c>
      <c r="G383" s="190" t="str">
        <f t="array" ref="G383"> index(publications!$A$1:$A$319, match($B383, publications!$B$1:$B$319, 0))</f>
        <v>Livia</v>
      </c>
    </row>
    <row r="384">
      <c r="A384" s="20" t="s">
        <v>4394</v>
      </c>
      <c r="B384" s="107" t="str">
        <f> VLOOKUP($A384,datasets!$A:$B,2,0)</f>
        <v>Schiefer and Gilbert 2007, Geomorphology (UZ4K7DVA)</v>
      </c>
      <c r="C384" s="16" t="s">
        <v>5199</v>
      </c>
      <c r="D384" s="188">
        <v>0.3</v>
      </c>
      <c r="E384" s="189">
        <v>0.4</v>
      </c>
      <c r="F384" s="93" t="s">
        <v>22</v>
      </c>
      <c r="G384" s="190" t="str">
        <f t="array" ref="G384"> index(publications!$A$1:$A$319, match($B384, publications!$B$1:$B$319, 0))</f>
        <v>Livia</v>
      </c>
    </row>
    <row r="385">
      <c r="A385" s="20" t="s">
        <v>4395</v>
      </c>
      <c r="B385" s="107" t="str">
        <f> VLOOKUP($A385,datasets!$A:$B,2,0)</f>
        <v>Schiefer and Gilbert 2007, Geomorphology (UZ4K7DVA)</v>
      </c>
      <c r="C385" s="16" t="s">
        <v>5199</v>
      </c>
      <c r="D385" s="188">
        <v>0.3</v>
      </c>
      <c r="E385" s="189">
        <v>0.4</v>
      </c>
      <c r="F385" s="93" t="s">
        <v>22</v>
      </c>
      <c r="G385" s="190" t="str">
        <f t="array" ref="G385"> index(publications!$A$1:$A$319, match($B385, publications!$B$1:$B$319, 0))</f>
        <v>Livia</v>
      </c>
    </row>
    <row r="386">
      <c r="A386" s="20" t="s">
        <v>4396</v>
      </c>
      <c r="B386" s="107" t="str">
        <f> VLOOKUP($A386,datasets!$A:$B,2,0)</f>
        <v>Schmidt et al. 2001, IGARSS 2001. Scanning the Present and Resolving the Future. Proceedings. IEEE 2001 International Geoscience and Remote Sensing Symposium (WCZUHQVX)</v>
      </c>
      <c r="C386" s="16" t="s">
        <v>5199</v>
      </c>
      <c r="D386" s="188" t="s">
        <v>22</v>
      </c>
      <c r="E386" s="189" t="s">
        <v>22</v>
      </c>
      <c r="F386" s="93" t="s">
        <v>5233</v>
      </c>
      <c r="G386" s="65" t="str">
        <f t="array" ref="G386"> index(publications!$A$1:$A$319, match($B386, publications!$B$1:$B$319, 0))</f>
        <v>Amaury</v>
      </c>
    </row>
    <row r="387">
      <c r="A387" s="20" t="s">
        <v>4398</v>
      </c>
      <c r="B387" s="107" t="str">
        <f> VLOOKUP($A387,datasets!$A:$B,2,0)</f>
        <v>Seccaroni et al. 2018, Proceedings (VAS8PQGQ)</v>
      </c>
      <c r="C387" s="16" t="s">
        <v>5199</v>
      </c>
      <c r="D387" s="188" t="s">
        <v>22</v>
      </c>
      <c r="E387" s="204">
        <v>2.0</v>
      </c>
      <c r="F387" s="93" t="s">
        <v>5234</v>
      </c>
      <c r="G387" s="190" t="str">
        <f t="array" ref="G387"> index(publications!$A$1:$A$319, match($B387, publications!$B$1:$B$319, 0))</f>
        <v>Livia</v>
      </c>
    </row>
    <row r="388">
      <c r="A388" s="16" t="s">
        <v>4403</v>
      </c>
      <c r="B388" s="107" t="str">
        <f> VLOOKUP($A388,datasets!$A:$B,2,0)</f>
        <v>Seccaroni et al. 2018, Proceedings (VAS8PQGQ)</v>
      </c>
      <c r="C388" s="16" t="s">
        <v>5199</v>
      </c>
      <c r="D388" s="188" t="s">
        <v>22</v>
      </c>
      <c r="E388" s="204">
        <v>1.0</v>
      </c>
      <c r="F388" s="93" t="s">
        <v>5234</v>
      </c>
      <c r="G388" s="190" t="str">
        <f t="array" ref="G388"> index(publications!$A$1:$A$319, match($B388, publications!$B$1:$B$319, 0))</f>
        <v>Livia</v>
      </c>
    </row>
    <row r="389">
      <c r="A389" s="16" t="s">
        <v>4404</v>
      </c>
      <c r="B389" s="107" t="str">
        <f> VLOOKUP($A389,datasets!$A:$B,2,0)</f>
        <v>Seccaroni et al. 2018, Proceedings (VAS8PQGQ)</v>
      </c>
      <c r="C389" s="16" t="s">
        <v>5199</v>
      </c>
      <c r="D389" s="188" t="s">
        <v>22</v>
      </c>
      <c r="E389" s="204">
        <v>0.5</v>
      </c>
      <c r="F389" s="93" t="s">
        <v>5234</v>
      </c>
      <c r="G389" s="190" t="str">
        <f t="array" ref="G389"> index(publications!$A$1:$A$319, match($B389, publications!$B$1:$B$319, 0))</f>
        <v>Livia</v>
      </c>
    </row>
    <row r="390">
      <c r="A390" s="16" t="s">
        <v>4405</v>
      </c>
      <c r="B390" s="107" t="str">
        <f> VLOOKUP($A390,datasets!$A:$B,2,0)</f>
        <v>Seccaroni et al. 2018, Proceedings (VAS8PQGQ)</v>
      </c>
      <c r="C390" s="16" t="s">
        <v>5199</v>
      </c>
      <c r="D390" s="188" t="s">
        <v>22</v>
      </c>
      <c r="E390" s="204">
        <v>0.35</v>
      </c>
      <c r="F390" s="93" t="s">
        <v>5234</v>
      </c>
      <c r="G390" s="190" t="str">
        <f t="array" ref="G390"> index(publications!$A$1:$A$319, match($B390, publications!$B$1:$B$319, 0))</f>
        <v>Livia</v>
      </c>
    </row>
    <row r="391">
      <c r="A391" s="20" t="s">
        <v>4406</v>
      </c>
      <c r="B391" s="107" t="str">
        <f> VLOOKUP($A391,datasets!$A:$B,2,0)</f>
        <v>Sevara 2013, International Journal of Heritage in the Digital Era (HRXNERQE)</v>
      </c>
      <c r="C391" s="16" t="s">
        <v>5199</v>
      </c>
      <c r="D391" s="188">
        <v>0.5</v>
      </c>
      <c r="E391" s="189">
        <v>6.0</v>
      </c>
      <c r="F391" s="93" t="s">
        <v>22</v>
      </c>
      <c r="G391" s="190" t="str">
        <f t="array" ref="G391"> index(publications!$A$1:$A$319, match($B391, publications!$B$1:$B$319, 0))</f>
        <v>Amaury</v>
      </c>
    </row>
    <row r="392">
      <c r="A392" s="16" t="s">
        <v>4409</v>
      </c>
      <c r="B392" s="107" t="str">
        <f> VLOOKUP($A392,datasets!$A:$B,2,0)</f>
        <v>Sevara 2013, International Journal of Heritage in the Digital Era (HRXNERQE)</v>
      </c>
      <c r="C392" s="16" t="s">
        <v>5199</v>
      </c>
      <c r="D392" s="188">
        <v>6.0</v>
      </c>
      <c r="E392" s="189">
        <v>6.0</v>
      </c>
      <c r="F392" s="93" t="s">
        <v>22</v>
      </c>
      <c r="G392" s="190" t="str">
        <f t="array" ref="G392"> index(publications!$A$1:$A$319, match($B392, publications!$B$1:$B$319, 0))</f>
        <v>Amaury</v>
      </c>
    </row>
    <row r="393">
      <c r="A393" s="20" t="s">
        <v>4412</v>
      </c>
      <c r="B393" s="107" t="str">
        <f> VLOOKUP($A393,datasets!$A:$B,2,0)</f>
        <v>Sevara et al. 2018, Journal of Archaeological Method and Theory (RCSSD3W5)</v>
      </c>
      <c r="C393" s="16" t="s">
        <v>5199</v>
      </c>
      <c r="D393" s="188" t="s">
        <v>22</v>
      </c>
      <c r="E393" s="189">
        <v>0.5</v>
      </c>
      <c r="F393" s="93" t="s">
        <v>22</v>
      </c>
      <c r="G393" s="65" t="str">
        <f t="array" ref="G393"> index(publications!$A$1:$A$319, match($B393, publications!$B$1:$B$319, 0))</f>
        <v>Amaury</v>
      </c>
    </row>
    <row r="394">
      <c r="A394" s="16" t="s">
        <v>4416</v>
      </c>
      <c r="B394" s="107" t="str">
        <f> VLOOKUP($A394,datasets!$A:$B,2,0)</f>
        <v>Sevara et al. 2018, Journal of Archaeological Method and Theory (RCSSD3W5)</v>
      </c>
      <c r="C394" s="16" t="s">
        <v>5199</v>
      </c>
      <c r="D394" s="188" t="s">
        <v>22</v>
      </c>
      <c r="E394" s="189">
        <v>0.5</v>
      </c>
      <c r="F394" s="93" t="s">
        <v>22</v>
      </c>
      <c r="G394" s="65" t="str">
        <f t="array" ref="G394"> index(publications!$A$1:$A$319, match($B394, publications!$B$1:$B$319, 0))</f>
        <v>Amaury</v>
      </c>
    </row>
    <row r="395">
      <c r="A395" s="16" t="s">
        <v>4417</v>
      </c>
      <c r="B395" s="107" t="str">
        <f> VLOOKUP($A395,datasets!$A:$B,2,0)</f>
        <v>Sevara et al. 2018, Journal of Archaeological Method and Theory (RCSSD3W5)</v>
      </c>
      <c r="C395" s="16" t="s">
        <v>5199</v>
      </c>
      <c r="D395" s="188" t="s">
        <v>22</v>
      </c>
      <c r="E395" s="189">
        <v>0.5</v>
      </c>
      <c r="F395" s="93" t="s">
        <v>22</v>
      </c>
      <c r="G395" s="65" t="str">
        <f t="array" ref="G395"> index(publications!$A$1:$A$319, match($B395, publications!$B$1:$B$319, 0))</f>
        <v>Amaury</v>
      </c>
    </row>
    <row r="396">
      <c r="A396" s="16" t="s">
        <v>4418</v>
      </c>
      <c r="B396" s="107" t="str">
        <f> VLOOKUP($A396,datasets!$A:$B,2,0)</f>
        <v>Sevara et al. 2018, Journal of Archaeological Method and Theory (RCSSD3W5)</v>
      </c>
      <c r="C396" s="16" t="s">
        <v>5199</v>
      </c>
      <c r="D396" s="188" t="s">
        <v>22</v>
      </c>
      <c r="E396" s="189">
        <v>0.5</v>
      </c>
      <c r="F396" s="93" t="s">
        <v>22</v>
      </c>
      <c r="G396" s="65" t="str">
        <f t="array" ref="G396"> index(publications!$A$1:$A$319, match($B396, publications!$B$1:$B$319, 0))</f>
        <v>Amaury</v>
      </c>
    </row>
    <row r="397">
      <c r="A397" s="20" t="s">
        <v>4419</v>
      </c>
      <c r="B397" s="107" t="str">
        <f> VLOOKUP($A397,datasets!$A:$B,2,0)</f>
        <v>Shevchenko et al. 2020, Communications Earth &amp; Environment (FYPPE3AR)</v>
      </c>
      <c r="C397" s="16" t="s">
        <v>5199</v>
      </c>
      <c r="D397" s="188" t="s">
        <v>22</v>
      </c>
      <c r="E397" s="189" t="s">
        <v>22</v>
      </c>
      <c r="F397" s="93" t="s">
        <v>22</v>
      </c>
      <c r="G397" s="65" t="str">
        <f t="array" ref="G397"> index(publications!$A$1:$A$319, match($B397, publications!$B$1:$B$319, 0))</f>
        <v>Livia</v>
      </c>
    </row>
    <row r="398">
      <c r="A398" s="20" t="s">
        <v>4422</v>
      </c>
      <c r="B398" s="107" t="str">
        <f> VLOOKUP($A398,datasets!$A:$B,2,0)</f>
        <v>Shevchenko et al. 2020, Communications Earth &amp; Environment (FYPPE3AR)</v>
      </c>
      <c r="C398" s="16" t="s">
        <v>5199</v>
      </c>
      <c r="D398" s="188" t="s">
        <v>22</v>
      </c>
      <c r="E398" s="189" t="s">
        <v>22</v>
      </c>
      <c r="F398" s="93" t="s">
        <v>22</v>
      </c>
      <c r="G398" s="65" t="str">
        <f t="array" ref="G398"> index(publications!$A$1:$A$319, match($B398, publications!$B$1:$B$319, 0))</f>
        <v>Livia</v>
      </c>
    </row>
    <row r="399">
      <c r="A399" s="20" t="s">
        <v>4423</v>
      </c>
      <c r="B399" s="107" t="str">
        <f> VLOOKUP($A399,datasets!$A:$B,2,0)</f>
        <v>Shevchenko et al. 2020, Communications Earth &amp; Environment (FYPPE3AR)</v>
      </c>
      <c r="C399" s="16" t="s">
        <v>5199</v>
      </c>
      <c r="D399" s="188" t="s">
        <v>22</v>
      </c>
      <c r="E399" s="189" t="s">
        <v>22</v>
      </c>
      <c r="F399" s="93" t="s">
        <v>22</v>
      </c>
      <c r="G399" s="65" t="str">
        <f t="array" ref="G399"> index(publications!$A$1:$A$319, match($B399, publications!$B$1:$B$319, 0))</f>
        <v>Livia</v>
      </c>
    </row>
    <row r="400">
      <c r="A400" s="20" t="s">
        <v>4424</v>
      </c>
      <c r="B400" s="107" t="str">
        <f> VLOOKUP($A400,datasets!$A:$B,2,0)</f>
        <v>Shevchenko et al. 2020, Communications Earth &amp; Environment (FYPPE3AR)</v>
      </c>
      <c r="C400" s="16" t="s">
        <v>5199</v>
      </c>
      <c r="D400" s="188" t="s">
        <v>22</v>
      </c>
      <c r="E400" s="189" t="s">
        <v>22</v>
      </c>
      <c r="F400" s="93" t="s">
        <v>22</v>
      </c>
      <c r="G400" s="65" t="str">
        <f t="array" ref="G400"> index(publications!$A$1:$A$319, match($B400, publications!$B$1:$B$319, 0))</f>
        <v>Livia</v>
      </c>
    </row>
    <row r="401">
      <c r="A401" s="20" t="s">
        <v>4425</v>
      </c>
      <c r="B401" s="107" t="str">
        <f> VLOOKUP($A401,datasets!$A:$B,2,0)</f>
        <v>Shevchenko et al. 2020, Communications Earth &amp; Environment (FYPPE3AR)</v>
      </c>
      <c r="C401" s="16" t="s">
        <v>5199</v>
      </c>
      <c r="D401" s="188" t="s">
        <v>22</v>
      </c>
      <c r="E401" s="189" t="s">
        <v>22</v>
      </c>
      <c r="F401" s="93" t="s">
        <v>22</v>
      </c>
      <c r="G401" s="65" t="str">
        <f t="array" ref="G401"> index(publications!$A$1:$A$319, match($B401, publications!$B$1:$B$319, 0))</f>
        <v>Livia</v>
      </c>
    </row>
    <row r="402">
      <c r="A402" s="20" t="s">
        <v>4426</v>
      </c>
      <c r="B402" s="107" t="str">
        <f> VLOOKUP($A402,datasets!$A:$B,2,0)</f>
        <v>Shevchenko et al. 2020, Communications Earth &amp; Environment (FYPPE3AR)</v>
      </c>
      <c r="C402" s="16" t="s">
        <v>5199</v>
      </c>
      <c r="D402" s="188" t="s">
        <v>22</v>
      </c>
      <c r="E402" s="189" t="s">
        <v>22</v>
      </c>
      <c r="F402" s="93" t="s">
        <v>22</v>
      </c>
      <c r="G402" s="65" t="str">
        <f t="array" ref="G402"> index(publications!$A$1:$A$319, match($B402, publications!$B$1:$B$319, 0))</f>
        <v>Livia</v>
      </c>
    </row>
    <row r="403">
      <c r="A403" s="20" t="s">
        <v>4427</v>
      </c>
      <c r="B403" s="107" t="str">
        <f> VLOOKUP($A403,datasets!$A:$B,2,0)</f>
        <v>Shevchenko et al. 2020, Communications Earth &amp; Environment (FYPPE3AR)</v>
      </c>
      <c r="C403" s="16" t="s">
        <v>5199</v>
      </c>
      <c r="D403" s="188" t="s">
        <v>22</v>
      </c>
      <c r="E403" s="189" t="s">
        <v>22</v>
      </c>
      <c r="F403" s="93" t="s">
        <v>22</v>
      </c>
      <c r="G403" s="65" t="str">
        <f t="array" ref="G403"> index(publications!$A$1:$A$319, match($B403, publications!$B$1:$B$319, 0))</f>
        <v>Livia</v>
      </c>
    </row>
    <row r="404">
      <c r="A404" s="20" t="s">
        <v>4428</v>
      </c>
      <c r="B404" s="107" t="str">
        <f> VLOOKUP($A404,datasets!$A:$B,2,0)</f>
        <v>Shevchenko et al. 2020, Communications Earth &amp; Environment (FYPPE3AR)</v>
      </c>
      <c r="C404" s="16" t="s">
        <v>5199</v>
      </c>
      <c r="D404" s="188" t="s">
        <v>22</v>
      </c>
      <c r="E404" s="189" t="s">
        <v>22</v>
      </c>
      <c r="F404" s="93" t="s">
        <v>22</v>
      </c>
      <c r="G404" s="65" t="str">
        <f t="array" ref="G404"> index(publications!$A$1:$A$319, match($B404, publications!$B$1:$B$319, 0))</f>
        <v>Livia</v>
      </c>
    </row>
    <row r="405">
      <c r="A405" s="20" t="s">
        <v>4429</v>
      </c>
      <c r="B405" s="107" t="str">
        <f> VLOOKUP($A405,datasets!$A:$B,2,0)</f>
        <v>Sohn et al. 2004, The Photogrammetric Record (JPQS9JXB)</v>
      </c>
      <c r="C405" s="16" t="s">
        <v>5199</v>
      </c>
      <c r="D405" s="188">
        <v>2.7</v>
      </c>
      <c r="E405" s="189">
        <v>10.0</v>
      </c>
      <c r="F405" s="93" t="s">
        <v>22</v>
      </c>
      <c r="G405" s="190" t="str">
        <f t="array" ref="G405"> index(publications!$A$1:$A$319, match($B405, publications!$B$1:$B$319, 0))</f>
        <v>Bob</v>
      </c>
    </row>
    <row r="406">
      <c r="A406" s="20" t="s">
        <v>4430</v>
      </c>
      <c r="B406" s="107" t="str">
        <f> VLOOKUP($A406,datasets!$A:$B,2,0)</f>
        <v>Stăncioiu et al. 2021, Science of The Total Environment (RENZSNMD)</v>
      </c>
      <c r="C406" s="16" t="s">
        <v>5202</v>
      </c>
      <c r="D406" s="188" t="s">
        <v>22</v>
      </c>
      <c r="E406" s="189" t="s">
        <v>22</v>
      </c>
      <c r="F406" s="93" t="s">
        <v>3252</v>
      </c>
      <c r="G406" s="65" t="str">
        <f t="array" ref="G406"> index(publications!$A$1:$A$319, match($B406, publications!$B$1:$B$319, 0))</f>
        <v>Bob</v>
      </c>
    </row>
    <row r="407">
      <c r="A407" s="20" t="s">
        <v>4431</v>
      </c>
      <c r="B407" s="107" t="str">
        <f> VLOOKUP($A407,datasets!$A:$B,2,0)</f>
        <v>Stark et al. 2020, Journal of Geomorphology (42S2BQKV)</v>
      </c>
      <c r="C407" s="16" t="s">
        <v>5199</v>
      </c>
      <c r="D407" s="188">
        <v>0.3</v>
      </c>
      <c r="E407" s="189">
        <v>1.0</v>
      </c>
      <c r="F407" s="93" t="s">
        <v>22</v>
      </c>
      <c r="G407" s="65" t="str">
        <f t="array" ref="G407"> index(publications!$A$1:$A$319, match($B407, publications!$B$1:$B$319, 0))</f>
        <v>Anette</v>
      </c>
    </row>
    <row r="408">
      <c r="A408" s="20" t="s">
        <v>4435</v>
      </c>
      <c r="B408" s="107" t="str">
        <f> VLOOKUP($A408,datasets!$A:$B,2,0)</f>
        <v>Stark et al. 2020, Journal of Geomorphology (42S2BQKV)</v>
      </c>
      <c r="C408" s="16" t="s">
        <v>5199</v>
      </c>
      <c r="D408" s="188">
        <v>0.78</v>
      </c>
      <c r="E408" s="189">
        <v>1.0</v>
      </c>
      <c r="F408" s="93" t="s">
        <v>22</v>
      </c>
      <c r="G408" s="65" t="str">
        <f t="array" ref="G408"> index(publications!$A$1:$A$319, match($B408, publications!$B$1:$B$319, 0))</f>
        <v>Anette</v>
      </c>
    </row>
    <row r="409">
      <c r="A409" s="20" t="s">
        <v>4436</v>
      </c>
      <c r="B409" s="107" t="str">
        <f> VLOOKUP($A409,datasets!$A:$B,2,0)</f>
        <v>Stott et al. 2018, Proceedings of the National Academy of Sciences (UUN2FYMP)</v>
      </c>
      <c r="C409" s="16" t="s">
        <v>5199</v>
      </c>
      <c r="D409" s="188">
        <v>2.0</v>
      </c>
      <c r="E409" s="189" t="s">
        <v>22</v>
      </c>
      <c r="F409" s="93" t="s">
        <v>22</v>
      </c>
      <c r="G409" s="65" t="str">
        <f t="array" ref="G409"> index(publications!$A$1:$A$319, match($B409, publications!$B$1:$B$319, 0))</f>
        <v>Livia</v>
      </c>
    </row>
    <row r="410">
      <c r="A410" s="20" t="s">
        <v>2373</v>
      </c>
      <c r="B410" s="107" t="str">
        <f> VLOOKUP($A410,datasets!$A:$B,2,0)</f>
        <v>Surazakov and Aizen 2010, Photogrammetric Engineering &amp; Remote Sensing (QUZPQPWA)</v>
      </c>
      <c r="C410" s="16" t="s">
        <v>5199</v>
      </c>
      <c r="D410" s="188" t="s">
        <v>22</v>
      </c>
      <c r="E410" s="189">
        <v>60.0</v>
      </c>
      <c r="F410" s="93" t="s">
        <v>22</v>
      </c>
      <c r="G410" s="190" t="str">
        <f t="array" ref="G410"> index(publications!$A$1:$A$319, match($B410, publications!$B$1:$B$319, 0))</f>
        <v>Melanie</v>
      </c>
    </row>
    <row r="411">
      <c r="A411" s="20" t="s">
        <v>2375</v>
      </c>
      <c r="B411" s="107" t="str">
        <f> VLOOKUP($A411,datasets!$A:$B,2,0)</f>
        <v>Surazakov and Aizen 2010, Photogrammetric Engineering &amp; Remote Sensing (QUZPQPWA)</v>
      </c>
      <c r="C411" s="16" t="s">
        <v>5199</v>
      </c>
      <c r="D411" s="188" t="s">
        <v>22</v>
      </c>
      <c r="E411" s="189" t="s">
        <v>22</v>
      </c>
      <c r="F411" s="93" t="s">
        <v>22</v>
      </c>
      <c r="G411" s="65" t="str">
        <f t="array" ref="G411"> index(publications!$A$1:$A$319, match($B411, publications!$B$1:$B$319, 0))</f>
        <v>Melanie</v>
      </c>
    </row>
    <row r="412">
      <c r="A412" s="20" t="s">
        <v>2382</v>
      </c>
      <c r="B412" s="107" t="str">
        <f> VLOOKUP($A412,datasets!$A:$B,2,0)</f>
        <v>Tian et al. 2019, IGARSS 2019 - 2019 IEEE International Geoscience and Remote Sensing Symposium (3Q3MUWTB)</v>
      </c>
      <c r="C412" s="16" t="s">
        <v>5199</v>
      </c>
      <c r="D412" s="188" t="s">
        <v>22</v>
      </c>
      <c r="E412" s="189">
        <v>500.0</v>
      </c>
      <c r="F412" s="93" t="s">
        <v>5235</v>
      </c>
      <c r="G412" s="190" t="str">
        <f t="array" ref="G412"> index(publications!$A$1:$A$319, match($B412, publications!$B$1:$B$319, 0))</f>
        <v>Amaury</v>
      </c>
    </row>
    <row r="413">
      <c r="A413" s="16" t="s">
        <v>2380</v>
      </c>
      <c r="B413" s="107" t="str">
        <f> VLOOKUP($A413,datasets!$A:$B,2,0)</f>
        <v>Tian et al. 2019, IGARSS 2019 - 2019 IEEE International Geoscience and Remote Sensing Symposium (3Q3MUWTB)</v>
      </c>
      <c r="C413" s="16" t="s">
        <v>5199</v>
      </c>
      <c r="D413" s="188" t="s">
        <v>22</v>
      </c>
      <c r="E413" s="189">
        <v>500.0</v>
      </c>
      <c r="F413" s="93" t="s">
        <v>5235</v>
      </c>
      <c r="G413" s="190" t="str">
        <f t="array" ref="G413"> index(publications!$A$1:$A$319, match($B413, publications!$B$1:$B$319, 0))</f>
        <v>Amaury</v>
      </c>
    </row>
    <row r="414">
      <c r="A414" s="16" t="s">
        <v>2378</v>
      </c>
      <c r="B414" s="107" t="str">
        <f> VLOOKUP($A414,datasets!$A:$B,2,0)</f>
        <v>Tian et al. 2019, IGARSS 2019 - 2019 IEEE International Geoscience and Remote Sensing Symposium (3Q3MUWTB)</v>
      </c>
      <c r="C414" s="16" t="s">
        <v>5199</v>
      </c>
      <c r="D414" s="188" t="s">
        <v>22</v>
      </c>
      <c r="E414" s="189">
        <v>500.0</v>
      </c>
      <c r="F414" s="93" t="s">
        <v>5235</v>
      </c>
      <c r="G414" s="190" t="str">
        <f t="array" ref="G414"> index(publications!$A$1:$A$319, match($B414, publications!$B$1:$B$319, 0))</f>
        <v>Amaury</v>
      </c>
    </row>
    <row r="415">
      <c r="A415" s="16" t="s">
        <v>2384</v>
      </c>
      <c r="B415" s="107" t="str">
        <f> VLOOKUP($A415,datasets!$A:$B,2,0)</f>
        <v>Tian et al. 2019, IGARSS 2019 - 2019 IEEE International Geoscience and Remote Sensing Symposium (3Q3MUWTB)</v>
      </c>
      <c r="C415" s="16" t="s">
        <v>5199</v>
      </c>
      <c r="D415" s="188" t="s">
        <v>22</v>
      </c>
      <c r="E415" s="189">
        <v>500.0</v>
      </c>
      <c r="F415" s="93" t="s">
        <v>5235</v>
      </c>
      <c r="G415" s="190" t="str">
        <f t="array" ref="G415"> index(publications!$A$1:$A$319, match($B415, publications!$B$1:$B$319, 0))</f>
        <v>Amaury</v>
      </c>
    </row>
    <row r="416">
      <c r="A416" s="20" t="s">
        <v>4446</v>
      </c>
      <c r="B416" s="107" t="str">
        <f> VLOOKUP($A416,datasets!$A:$B,2,0)</f>
        <v>Triglav‐Čekada et al. 2011, The Photogrammetric Record (E5HRBYHP)</v>
      </c>
      <c r="C416" s="16" t="s">
        <v>5202</v>
      </c>
      <c r="D416" s="188" t="s">
        <v>22</v>
      </c>
      <c r="E416" s="189" t="s">
        <v>22</v>
      </c>
      <c r="F416" s="93" t="s">
        <v>5236</v>
      </c>
      <c r="G416" s="65" t="str">
        <f t="array" ref="G416"> index(publications!$A$1:$A$319, match($B416, publications!$B$1:$B$319, 0))</f>
        <v>Bob</v>
      </c>
    </row>
    <row r="417">
      <c r="A417" s="20" t="s">
        <v>4449</v>
      </c>
      <c r="B417" s="107" t="str">
        <f> VLOOKUP($A417,datasets!$A:$B,2,0)</f>
        <v>Turek et al. 2018, Proceedings of the 4th International Conference on Geographical Information Systems Theory, Applications and Management (UKWG7DZS)</v>
      </c>
      <c r="C417" s="16" t="s">
        <v>5199</v>
      </c>
      <c r="D417" s="188" t="s">
        <v>22</v>
      </c>
      <c r="E417" s="189" t="s">
        <v>22</v>
      </c>
      <c r="F417" s="93" t="s">
        <v>22</v>
      </c>
      <c r="G417" s="65" t="str">
        <f t="array" ref="G417"> index(publications!$A$1:$A$319, match($B417, publications!$B$1:$B$319, 0))</f>
        <v>Melanie</v>
      </c>
    </row>
    <row r="418">
      <c r="A418" s="20" t="s">
        <v>4453</v>
      </c>
      <c r="B418" s="107" t="str">
        <f> VLOOKUP($A418,datasets!$A:$B,2,0)</f>
        <v>Turek et al. 2018, Proceedings of the 4th International Conference on Geographical Information Systems Theory, Applications and Management (UKWG7DZS)</v>
      </c>
      <c r="C418" s="16" t="s">
        <v>5199</v>
      </c>
      <c r="D418" s="188" t="s">
        <v>22</v>
      </c>
      <c r="E418" s="189" t="s">
        <v>22</v>
      </c>
      <c r="F418" s="93" t="s">
        <v>22</v>
      </c>
      <c r="G418" s="65" t="str">
        <f t="array" ref="G418"> index(publications!$A$1:$A$319, match($B418, publications!$B$1:$B$319, 0))</f>
        <v>Melanie</v>
      </c>
    </row>
    <row r="419">
      <c r="A419" s="20" t="s">
        <v>4454</v>
      </c>
      <c r="B419" s="107" t="str">
        <f> VLOOKUP($A419,datasets!$A:$B,2,0)</f>
        <v>Turek et al. 2018, Proceedings of the 4th International Conference on Geographical Information Systems Theory, Applications and Management (UKWG7DZS)</v>
      </c>
      <c r="C419" s="16" t="s">
        <v>5199</v>
      </c>
      <c r="D419" s="188" t="s">
        <v>22</v>
      </c>
      <c r="E419" s="189" t="s">
        <v>22</v>
      </c>
      <c r="F419" s="93" t="s">
        <v>22</v>
      </c>
      <c r="G419" s="65" t="str">
        <f t="array" ref="G419"> index(publications!$A$1:$A$319, match($B419, publications!$B$1:$B$319, 0))</f>
        <v>Melanie</v>
      </c>
    </row>
    <row r="420">
      <c r="A420" s="20" t="s">
        <v>4455</v>
      </c>
      <c r="B420" s="107" t="str">
        <f> VLOOKUP($A420,datasets!$A:$B,2,0)</f>
        <v>Turek et al. 2018, Proceedings of the 4th International Conference on Geographical Information Systems Theory, Applications and Management (UKWG7DZS)</v>
      </c>
      <c r="C420" s="16" t="s">
        <v>5199</v>
      </c>
      <c r="D420" s="188" t="s">
        <v>22</v>
      </c>
      <c r="E420" s="189" t="s">
        <v>22</v>
      </c>
      <c r="F420" s="93" t="s">
        <v>22</v>
      </c>
      <c r="G420" s="65" t="str">
        <f t="array" ref="G420"> index(publications!$A$1:$A$319, match($B420, publications!$B$1:$B$319, 0))</f>
        <v>Melanie</v>
      </c>
    </row>
    <row r="421">
      <c r="A421" s="20" t="s">
        <v>4456</v>
      </c>
      <c r="B421" s="107" t="str">
        <f> VLOOKUP($A421,datasets!$A:$B,2,0)</f>
        <v>Vargo et al. 2017, Journal of Glaciology (9USYID46)</v>
      </c>
      <c r="C421" s="16" t="s">
        <v>5202</v>
      </c>
      <c r="D421" s="188" t="s">
        <v>22</v>
      </c>
      <c r="E421" s="189" t="s">
        <v>22</v>
      </c>
      <c r="F421" s="93" t="s">
        <v>22</v>
      </c>
      <c r="G421" s="65" t="str">
        <f t="array" ref="G421"> index(publications!$A$1:$A$319, match($B421, publications!$B$1:$B$319, 0))</f>
        <v>Bob</v>
      </c>
    </row>
    <row r="422">
      <c r="A422" s="20" t="s">
        <v>4457</v>
      </c>
      <c r="B422" s="107" t="str">
        <f> VLOOKUP($A422,datasets!$A:$B,2,0)</f>
        <v>Vastaranta et al. 2015, Scandinavian Journal of Forest Research (UJKIFHZ9)</v>
      </c>
      <c r="C422" s="16" t="s">
        <v>5199</v>
      </c>
      <c r="D422" s="188" t="s">
        <v>22</v>
      </c>
      <c r="E422" s="189">
        <v>1.0</v>
      </c>
      <c r="F422" s="93" t="s">
        <v>22</v>
      </c>
      <c r="G422" s="65" t="str">
        <f t="array" ref="G422"> index(publications!$A$1:$A$319, match($B422, publications!$B$1:$B$319, 0))</f>
        <v>Anette</v>
      </c>
    </row>
    <row r="423">
      <c r="A423" s="20" t="s">
        <v>4460</v>
      </c>
      <c r="B423" s="107" t="str">
        <f> VLOOKUP($A423,datasets!$A:$B,2,0)</f>
        <v>Vastaranta et al. 2015, Scandinavian Journal of Forest Research (UJKIFHZ9)</v>
      </c>
      <c r="C423" s="16" t="s">
        <v>5199</v>
      </c>
      <c r="D423" s="188" t="s">
        <v>22</v>
      </c>
      <c r="E423" s="189">
        <v>1.0</v>
      </c>
      <c r="F423" s="93" t="s">
        <v>22</v>
      </c>
      <c r="G423" s="65" t="str">
        <f t="array" ref="G423"> index(publications!$A$1:$A$319, match($B423, publications!$B$1:$B$319, 0))</f>
        <v>Anette</v>
      </c>
    </row>
    <row r="424">
      <c r="A424" s="20" t="s">
        <v>4461</v>
      </c>
      <c r="B424" s="107" t="str">
        <f> VLOOKUP($A424,datasets!$A:$B,2,0)</f>
        <v>Vastaranta et al. 2015, Scandinavian Journal of Forest Research (UJKIFHZ9)</v>
      </c>
      <c r="C424" s="16" t="s">
        <v>5199</v>
      </c>
      <c r="D424" s="188" t="s">
        <v>22</v>
      </c>
      <c r="E424" s="189">
        <v>1.0</v>
      </c>
      <c r="F424" s="93" t="s">
        <v>22</v>
      </c>
      <c r="G424" s="65" t="str">
        <f t="array" ref="G424"> index(publications!$A$1:$A$319, match($B424, publications!$B$1:$B$319, 0))</f>
        <v>Anette</v>
      </c>
    </row>
    <row r="425">
      <c r="A425" s="20" t="s">
        <v>4462</v>
      </c>
      <c r="B425" s="107" t="str">
        <f> VLOOKUP($A425,datasets!$A:$B,2,0)</f>
        <v>Vastaranta et al. 2015, Scandinavian Journal of Forest Research (UJKIFHZ9)</v>
      </c>
      <c r="C425" s="16" t="s">
        <v>5199</v>
      </c>
      <c r="D425" s="188" t="s">
        <v>22</v>
      </c>
      <c r="E425" s="189">
        <v>1.0</v>
      </c>
      <c r="F425" s="93" t="s">
        <v>22</v>
      </c>
      <c r="G425" s="65" t="str">
        <f t="array" ref="G425"> index(publications!$A$1:$A$319, match($B425, publications!$B$1:$B$319, 0))</f>
        <v>Anette</v>
      </c>
    </row>
    <row r="426">
      <c r="A426" s="20" t="s">
        <v>4463</v>
      </c>
      <c r="B426" s="107" t="str">
        <f> VLOOKUP($A426,datasets!$A:$B,2,0)</f>
        <v>Vastaranta et al. 2015, Scandinavian Journal of Forest Research (UJKIFHZ9)</v>
      </c>
      <c r="C426" s="16" t="s">
        <v>5199</v>
      </c>
      <c r="D426" s="188" t="s">
        <v>22</v>
      </c>
      <c r="E426" s="189">
        <v>1.0</v>
      </c>
      <c r="F426" s="93" t="s">
        <v>22</v>
      </c>
      <c r="G426" s="65" t="str">
        <f t="array" ref="G426"> index(publications!$A$1:$A$319, match($B426, publications!$B$1:$B$319, 0))</f>
        <v>Anette</v>
      </c>
    </row>
    <row r="427">
      <c r="A427" s="20" t="s">
        <v>4464</v>
      </c>
      <c r="B427" s="107" t="str">
        <f> VLOOKUP($A427,datasets!$A:$B,2,0)</f>
        <v>Vastaranta et al. 2015, Scandinavian Journal of Forest Research (UJKIFHZ9)</v>
      </c>
      <c r="C427" s="16" t="s">
        <v>5199</v>
      </c>
      <c r="D427" s="188" t="s">
        <v>22</v>
      </c>
      <c r="E427" s="189">
        <v>1.0</v>
      </c>
      <c r="F427" s="93" t="s">
        <v>22</v>
      </c>
      <c r="G427" s="65" t="str">
        <f t="array" ref="G427"> index(publications!$A$1:$A$319, match($B427, publications!$B$1:$B$319, 0))</f>
        <v>Anette</v>
      </c>
    </row>
    <row r="428">
      <c r="A428" s="20" t="s">
        <v>4465</v>
      </c>
      <c r="B428" s="107" t="str">
        <f> VLOOKUP($A428,datasets!$A:$B,2,0)</f>
        <v>Vastaranta et al. 2015, Scandinavian Journal of Forest Research (UJKIFHZ9)</v>
      </c>
      <c r="C428" s="16" t="s">
        <v>5199</v>
      </c>
      <c r="D428" s="188" t="s">
        <v>22</v>
      </c>
      <c r="E428" s="189">
        <v>1.0</v>
      </c>
      <c r="F428" s="93" t="s">
        <v>22</v>
      </c>
      <c r="G428" s="190" t="str">
        <f t="array" ref="G428"> index(publications!$A$1:$A$319, match($B428, publications!$B$1:$B$319, 0))</f>
        <v>Anette</v>
      </c>
    </row>
    <row r="429">
      <c r="A429" s="20" t="s">
        <v>2394</v>
      </c>
      <c r="B429" s="107" t="str">
        <f> VLOOKUP($A429,datasets!$A:$B,2,0)</f>
        <v>Vautier et al. 2016, Earth Surface Processes and Landforms (A8RIYP3A)</v>
      </c>
      <c r="C429" s="16" t="s">
        <v>5199</v>
      </c>
      <c r="D429" s="188" t="s">
        <v>22</v>
      </c>
      <c r="E429" s="189" t="s">
        <v>22</v>
      </c>
      <c r="F429" s="93" t="s">
        <v>22</v>
      </c>
      <c r="G429" s="65" t="str">
        <f t="array" ref="G429"> index(publications!$A$1:$A$319, match($B429, publications!$B$1:$B$319, 0))</f>
        <v>Bob</v>
      </c>
    </row>
    <row r="430">
      <c r="A430" s="20" t="s">
        <v>2396</v>
      </c>
      <c r="B430" s="107" t="str">
        <f> VLOOKUP($A430,datasets!$A:$B,2,0)</f>
        <v>Vautier et al. 2016, Earth Surface Processes and Landforms (A8RIYP3A)</v>
      </c>
      <c r="C430" s="16" t="s">
        <v>5199</v>
      </c>
      <c r="D430" s="188" t="s">
        <v>22</v>
      </c>
      <c r="E430" s="189" t="s">
        <v>22</v>
      </c>
      <c r="F430" s="93" t="s">
        <v>22</v>
      </c>
      <c r="G430" s="65" t="str">
        <f t="array" ref="G430"> index(publications!$A$1:$A$319, match($B430, publications!$B$1:$B$319, 0))</f>
        <v>Bob</v>
      </c>
    </row>
    <row r="431">
      <c r="A431" s="20" t="s">
        <v>2397</v>
      </c>
      <c r="B431" s="107" t="str">
        <f> VLOOKUP($A431,datasets!$A:$B,2,0)</f>
        <v>Vautier et al. 2016, Earth Surface Processes and Landforms (A8RIYP3A)</v>
      </c>
      <c r="C431" s="16" t="s">
        <v>5199</v>
      </c>
      <c r="D431" s="188" t="s">
        <v>22</v>
      </c>
      <c r="E431" s="189" t="s">
        <v>22</v>
      </c>
      <c r="F431" s="93" t="s">
        <v>22</v>
      </c>
      <c r="G431" s="65" t="str">
        <f t="array" ref="G431"> index(publications!$A$1:$A$319, match($B431, publications!$B$1:$B$319, 0))</f>
        <v>Bob</v>
      </c>
    </row>
    <row r="432">
      <c r="A432" s="20" t="s">
        <v>2398</v>
      </c>
      <c r="B432" s="107" t="str">
        <f> VLOOKUP($A432,datasets!$A:$B,2,0)</f>
        <v>Vautier et al. 2016, Earth Surface Processes and Landforms (A8RIYP3A)</v>
      </c>
      <c r="C432" s="16" t="s">
        <v>5199</v>
      </c>
      <c r="D432" s="188" t="s">
        <v>22</v>
      </c>
      <c r="E432" s="189" t="s">
        <v>22</v>
      </c>
      <c r="F432" s="93" t="s">
        <v>22</v>
      </c>
      <c r="G432" s="65" t="str">
        <f t="array" ref="G432"> index(publications!$A$1:$A$319, match($B432, publications!$B$1:$B$319, 0))</f>
        <v>Bob</v>
      </c>
    </row>
    <row r="433">
      <c r="A433" s="20" t="s">
        <v>2399</v>
      </c>
      <c r="B433" s="107" t="str">
        <f> VLOOKUP($A433,datasets!$A:$B,2,0)</f>
        <v>Vautier et al. 2016, Earth Surface Processes and Landforms (A8RIYP3A)</v>
      </c>
      <c r="C433" s="16" t="s">
        <v>5199</v>
      </c>
      <c r="D433" s="188" t="s">
        <v>22</v>
      </c>
      <c r="E433" s="189" t="s">
        <v>22</v>
      </c>
      <c r="F433" s="93" t="s">
        <v>22</v>
      </c>
      <c r="G433" s="65" t="str">
        <f t="array" ref="G433"> index(publications!$A$1:$A$319, match($B433, publications!$B$1:$B$319, 0))</f>
        <v>Bob</v>
      </c>
    </row>
    <row r="434">
      <c r="A434" s="20" t="s">
        <v>4466</v>
      </c>
      <c r="B434" s="107" t="str">
        <f> VLOOKUP($A434,datasets!$A:$B,2,0)</f>
        <v>Véga and St-Onge 2008, Remote Sensing of Environment (7PV3VJZP)</v>
      </c>
      <c r="C434" s="16" t="s">
        <v>5199</v>
      </c>
      <c r="D434" s="188" t="s">
        <v>22</v>
      </c>
      <c r="E434" s="189" t="s">
        <v>22</v>
      </c>
      <c r="F434" s="93" t="s">
        <v>5237</v>
      </c>
      <c r="G434" s="65" t="str">
        <f t="array" ref="G434"> index(publications!$A$1:$A$319, match($B434, publications!$B$1:$B$319, 0))</f>
        <v>Anette</v>
      </c>
    </row>
    <row r="435">
      <c r="A435" s="20" t="s">
        <v>4467</v>
      </c>
      <c r="B435" s="107" t="str">
        <f> VLOOKUP($A435,datasets!$A:$B,2,0)</f>
        <v>Véga and St-Onge 2008, Remote Sensing of Environment (7PV3VJZP)</v>
      </c>
      <c r="C435" s="16" t="s">
        <v>5199</v>
      </c>
      <c r="D435" s="188" t="s">
        <v>22</v>
      </c>
      <c r="E435" s="189" t="s">
        <v>22</v>
      </c>
      <c r="F435" s="93" t="s">
        <v>5237</v>
      </c>
      <c r="G435" s="65" t="str">
        <f t="array" ref="G435"> index(publications!$A$1:$A$319, match($B435, publications!$B$1:$B$319, 0))</f>
        <v>Anette</v>
      </c>
    </row>
    <row r="436">
      <c r="A436" s="20" t="s">
        <v>4468</v>
      </c>
      <c r="B436" s="107" t="str">
        <f> VLOOKUP($A436,datasets!$A:$B,2,0)</f>
        <v>Véga and St-Onge 2008, Remote Sensing of Environment (7PV3VJZP)</v>
      </c>
      <c r="C436" s="16" t="s">
        <v>5199</v>
      </c>
      <c r="D436" s="188" t="s">
        <v>22</v>
      </c>
      <c r="E436" s="189" t="s">
        <v>22</v>
      </c>
      <c r="F436" s="93" t="s">
        <v>5237</v>
      </c>
      <c r="G436" s="65" t="str">
        <f t="array" ref="G436"> index(publications!$A$1:$A$319, match($B436, publications!$B$1:$B$319, 0))</f>
        <v>Anette</v>
      </c>
    </row>
    <row r="437">
      <c r="A437" s="20" t="s">
        <v>4469</v>
      </c>
      <c r="B437" s="107" t="str">
        <f> VLOOKUP($A437,datasets!$A:$B,2,0)</f>
        <v>Véga and St-Onge 2008, Remote Sensing of Environment (7PV3VJZP)</v>
      </c>
      <c r="C437" s="16" t="s">
        <v>5199</v>
      </c>
      <c r="D437" s="188" t="s">
        <v>22</v>
      </c>
      <c r="E437" s="189" t="s">
        <v>22</v>
      </c>
      <c r="F437" s="93" t="s">
        <v>5237</v>
      </c>
      <c r="G437" s="65" t="str">
        <f t="array" ref="G437"> index(publications!$A$1:$A$319, match($B437, publications!$B$1:$B$319, 0))</f>
        <v>Anette</v>
      </c>
    </row>
    <row r="438">
      <c r="A438" s="20" t="s">
        <v>4470</v>
      </c>
      <c r="B438" s="107" t="str">
        <f> VLOOKUP($A438,datasets!$A:$B,2,0)</f>
        <v>Verhoeven et al. 2012, Journal of Archeological Science (7TGQURPL)</v>
      </c>
      <c r="C438" s="16" t="s">
        <v>5199</v>
      </c>
      <c r="D438" s="188" t="s">
        <v>22</v>
      </c>
      <c r="E438" s="189" t="s">
        <v>22</v>
      </c>
      <c r="F438" s="93" t="s">
        <v>3252</v>
      </c>
      <c r="G438" s="65" t="str">
        <f t="array" ref="G438"> index(publications!$A$1:$A$319, match($B438, publications!$B$1:$B$319, 0))</f>
        <v>Bob</v>
      </c>
    </row>
    <row r="439">
      <c r="A439" s="20" t="s">
        <v>4472</v>
      </c>
      <c r="B439" s="107" t="str">
        <f> VLOOKUP($A439,datasets!$A:$B,2,0)</f>
        <v>Verhoeven et al. 2013, Good Practice in Archaeological Diagnostics (BUHU8ZK4)</v>
      </c>
      <c r="C439" s="16" t="s">
        <v>5199</v>
      </c>
      <c r="D439" s="188" t="s">
        <v>22</v>
      </c>
      <c r="E439" s="189" t="s">
        <v>22</v>
      </c>
      <c r="F439" s="93" t="s">
        <v>22</v>
      </c>
      <c r="G439" s="65" t="str">
        <f t="array" ref="G439"> index(publications!$A$1:$A$319, match($B439, publications!$B$1:$B$319, 0))</f>
        <v>Bob</v>
      </c>
    </row>
    <row r="440">
      <c r="A440" s="20" t="s">
        <v>4475</v>
      </c>
      <c r="B440" s="107" t="str">
        <f> VLOOKUP($A440,datasets!$A:$B,2,0)</f>
        <v>Walstra et al. 2004, The International Archives of the Photogrammetry, Remote Sensing and Spatial Information Sciences (2AR5AVGG)</v>
      </c>
      <c r="C440" s="16" t="s">
        <v>5199</v>
      </c>
      <c r="D440" s="188">
        <v>4.0</v>
      </c>
      <c r="E440" s="189" t="s">
        <v>22</v>
      </c>
      <c r="F440" s="93" t="s">
        <v>5238</v>
      </c>
      <c r="G440" s="65" t="str">
        <f t="array" ref="G440"> index(publications!$A$1:$A$319, match($B440, publications!$B$1:$B$319, 0))</f>
        <v>Melanie</v>
      </c>
    </row>
    <row r="441">
      <c r="A441" s="20" t="s">
        <v>4479</v>
      </c>
      <c r="B441" s="107" t="str">
        <f> VLOOKUP($A441,datasets!$A:$B,2,0)</f>
        <v>Walstra et al. 2004, The International Archives of the Photogrammetry, Remote Sensing and Spatial Information Sciences (2AR5AVGG)</v>
      </c>
      <c r="C441" s="16" t="s">
        <v>5199</v>
      </c>
      <c r="D441" s="188">
        <v>2.0</v>
      </c>
      <c r="E441" s="189" t="s">
        <v>22</v>
      </c>
      <c r="F441" s="93" t="s">
        <v>5238</v>
      </c>
      <c r="G441" s="65" t="str">
        <f t="array" ref="G441"> index(publications!$A$1:$A$319, match($B441, publications!$B$1:$B$319, 0))</f>
        <v>Melanie</v>
      </c>
    </row>
    <row r="442">
      <c r="A442" s="20" t="s">
        <v>4480</v>
      </c>
      <c r="B442" s="107" t="str">
        <f> VLOOKUP($A442,datasets!$A:$B,2,0)</f>
        <v>Walstra et al. 2004, The International Archives of the Photogrammetry, Remote Sensing and Spatial Information Sciences (2AR5AVGG)</v>
      </c>
      <c r="C442" s="16" t="s">
        <v>5199</v>
      </c>
      <c r="D442" s="188">
        <v>0.76</v>
      </c>
      <c r="E442" s="189" t="s">
        <v>22</v>
      </c>
      <c r="F442" s="93" t="s">
        <v>5238</v>
      </c>
      <c r="G442" s="65" t="str">
        <f t="array" ref="G442"> index(publications!$A$1:$A$319, match($B442, publications!$B$1:$B$319, 0))</f>
        <v>Melanie</v>
      </c>
    </row>
    <row r="443">
      <c r="A443" s="20" t="s">
        <v>4481</v>
      </c>
      <c r="B443" s="107" t="str">
        <f> VLOOKUP($A443,datasets!$A:$B,2,0)</f>
        <v>Walstra et al. 2004, The International Archives of the Photogrammetry, Remote Sensing and Spatial Information Sciences (2AR5AVGG)</v>
      </c>
      <c r="C443" s="16" t="s">
        <v>5199</v>
      </c>
      <c r="D443" s="188">
        <v>2.0</v>
      </c>
      <c r="E443" s="189" t="s">
        <v>22</v>
      </c>
      <c r="F443" s="93" t="s">
        <v>5238</v>
      </c>
      <c r="G443" s="65" t="str">
        <f t="array" ref="G443"> index(publications!$A$1:$A$319, match($B443, publications!$B$1:$B$319, 0))</f>
        <v>Melanie</v>
      </c>
    </row>
    <row r="444">
      <c r="A444" s="20" t="s">
        <v>2415</v>
      </c>
      <c r="B444" s="107" t="str">
        <f> VLOOKUP($A444,datasets!$A:$B,2,0)</f>
        <v>Walstra et al. 2007, Quarterly Journal of Engineering Geology and Hydrogeology (35MF78DP)</v>
      </c>
      <c r="C444" s="16" t="s">
        <v>5199</v>
      </c>
      <c r="D444" s="188">
        <v>0.45</v>
      </c>
      <c r="E444" s="189">
        <v>2.0</v>
      </c>
      <c r="F444" s="93" t="s">
        <v>22</v>
      </c>
      <c r="G444" s="65" t="str">
        <f t="array" ref="G444"> index(publications!$A$1:$A$319, match($B444, publications!$B$1:$B$319, 0))</f>
        <v>Bob</v>
      </c>
    </row>
    <row r="445">
      <c r="A445" s="20" t="s">
        <v>2425</v>
      </c>
      <c r="B445" s="107" t="str">
        <f> VLOOKUP($A445,datasets!$A:$B,2,0)</f>
        <v>Walstra et al. 2007, Quarterly Journal of Engineering Geology and Hydrogeology (35MF78DP)</v>
      </c>
      <c r="C445" s="16" t="s">
        <v>5199</v>
      </c>
      <c r="D445" s="188">
        <v>0.13</v>
      </c>
      <c r="E445" s="189">
        <v>2.0</v>
      </c>
      <c r="F445" s="93" t="s">
        <v>5239</v>
      </c>
      <c r="G445" s="65" t="str">
        <f t="array" ref="G445"> index(publications!$A$1:$A$319, match($B445, publications!$B$1:$B$319, 0))</f>
        <v>Bob</v>
      </c>
    </row>
    <row r="446">
      <c r="A446" s="20" t="s">
        <v>2426</v>
      </c>
      <c r="B446" s="107" t="str">
        <f> VLOOKUP($A446,datasets!$A:$B,2,0)</f>
        <v>Walstra et al. 2007, Quarterly Journal of Engineering Geology and Hydrogeology (35MF78DP)</v>
      </c>
      <c r="C446" s="16" t="s">
        <v>5199</v>
      </c>
      <c r="D446" s="188">
        <v>0.18</v>
      </c>
      <c r="E446" s="189">
        <v>1.0</v>
      </c>
      <c r="F446" s="93" t="s">
        <v>5239</v>
      </c>
      <c r="G446" s="65" t="str">
        <f t="array" ref="G446"> index(publications!$A$1:$A$319, match($B446, publications!$B$1:$B$319, 0))</f>
        <v>Bob</v>
      </c>
    </row>
    <row r="447">
      <c r="A447" s="20" t="s">
        <v>2427</v>
      </c>
      <c r="B447" s="107" t="str">
        <f> VLOOKUP($A447,datasets!$A:$B,2,0)</f>
        <v>Walstra et al. 2007, Quarterly Journal of Engineering Geology and Hydrogeology (35MF78DP)</v>
      </c>
      <c r="C447" s="16" t="s">
        <v>5199</v>
      </c>
      <c r="D447" s="188">
        <v>0.13</v>
      </c>
      <c r="E447" s="189">
        <v>1.0</v>
      </c>
      <c r="F447" s="93" t="s">
        <v>5239</v>
      </c>
      <c r="G447" s="65" t="str">
        <f t="array" ref="G447"> index(publications!$A$1:$A$319, match($B447, publications!$B$1:$B$319, 0))</f>
        <v>Bob</v>
      </c>
    </row>
    <row r="448">
      <c r="A448" s="20" t="s">
        <v>2416</v>
      </c>
      <c r="B448" s="107" t="str">
        <f> VLOOKUP($A448,datasets!$A:$B,2,0)</f>
        <v>Walstra et al. 2007, Quarterly Journal of Engineering Geology and Hydrogeology (35MF78DP)</v>
      </c>
      <c r="C448" s="16" t="s">
        <v>5199</v>
      </c>
      <c r="D448" s="188">
        <v>0.27</v>
      </c>
      <c r="E448" s="189">
        <v>1.0</v>
      </c>
      <c r="F448" s="93" t="s">
        <v>22</v>
      </c>
      <c r="G448" s="65" t="str">
        <f t="array" ref="G448"> index(publications!$A$1:$A$319, match($B448, publications!$B$1:$B$319, 0))</f>
        <v>Bob</v>
      </c>
    </row>
    <row r="449">
      <c r="A449" s="20" t="s">
        <v>2417</v>
      </c>
      <c r="B449" s="107" t="str">
        <f> VLOOKUP($A449,datasets!$A:$B,2,0)</f>
        <v>Walstra et al. 2007, Quarterly Journal of Engineering Geology and Hydrogeology (35MF78DP)</v>
      </c>
      <c r="C449" s="16" t="s">
        <v>5199</v>
      </c>
      <c r="D449" s="188">
        <v>0.065</v>
      </c>
      <c r="E449" s="189">
        <v>1.0</v>
      </c>
      <c r="F449" s="93" t="s">
        <v>22</v>
      </c>
      <c r="G449" s="65" t="str">
        <f t="array" ref="G449"> index(publications!$A$1:$A$319, match($B449, publications!$B$1:$B$319, 0))</f>
        <v>Bob</v>
      </c>
    </row>
    <row r="450">
      <c r="A450" s="20" t="s">
        <v>2418</v>
      </c>
      <c r="B450" s="107" t="str">
        <f> VLOOKUP($A450,datasets!$A:$B,2,0)</f>
        <v>Walstra et al. 2007, Quarterly Journal of Engineering Geology and Hydrogeology (35MF78DP)</v>
      </c>
      <c r="C450" s="16" t="s">
        <v>5199</v>
      </c>
      <c r="D450" s="188" t="s">
        <v>22</v>
      </c>
      <c r="E450" s="189">
        <v>1.0</v>
      </c>
      <c r="F450" s="93" t="s">
        <v>5240</v>
      </c>
      <c r="G450" s="65" t="str">
        <f t="array" ref="G450"> index(publications!$A$1:$A$319, match($B450, publications!$B$1:$B$319, 0))</f>
        <v>Bob</v>
      </c>
    </row>
    <row r="451">
      <c r="A451" s="20" t="s">
        <v>2419</v>
      </c>
      <c r="B451" s="107" t="str">
        <f> VLOOKUP($A451,datasets!$A:$B,2,0)</f>
        <v>Walstra et al. 2007, Quarterly Journal of Engineering Geology and Hydrogeology (35MF78DP)</v>
      </c>
      <c r="C451" s="16" t="s">
        <v>5199</v>
      </c>
      <c r="D451" s="188">
        <v>0.41</v>
      </c>
      <c r="E451" s="189">
        <v>2.0</v>
      </c>
      <c r="F451" s="93" t="s">
        <v>22</v>
      </c>
      <c r="G451" s="65" t="str">
        <f t="array" ref="G451"> index(publications!$A$1:$A$319, match($B451, publications!$B$1:$B$319, 0))</f>
        <v>Bob</v>
      </c>
    </row>
    <row r="452">
      <c r="A452" s="20" t="s">
        <v>2420</v>
      </c>
      <c r="B452" s="107" t="str">
        <f> VLOOKUP($A452,datasets!$A:$B,2,0)</f>
        <v>Walstra et al. 2007, Quarterly Journal of Engineering Geology and Hydrogeology (35MF78DP)</v>
      </c>
      <c r="C452" s="16" t="s">
        <v>5199</v>
      </c>
      <c r="D452" s="188">
        <v>0.18</v>
      </c>
      <c r="E452" s="189">
        <v>1.0</v>
      </c>
      <c r="F452" s="93" t="s">
        <v>22</v>
      </c>
      <c r="G452" s="65" t="str">
        <f t="array" ref="G452"> index(publications!$A$1:$A$319, match($B452, publications!$B$1:$B$319, 0))</f>
        <v>Bob</v>
      </c>
    </row>
    <row r="453">
      <c r="A453" s="20" t="s">
        <v>2421</v>
      </c>
      <c r="B453" s="107" t="str">
        <f> VLOOKUP($A453,datasets!$A:$B,2,0)</f>
        <v>Walstra et al. 2007, Quarterly Journal of Engineering Geology and Hydrogeology (35MF78DP)</v>
      </c>
      <c r="C453" s="16" t="s">
        <v>5199</v>
      </c>
      <c r="D453" s="188">
        <v>0.25</v>
      </c>
      <c r="E453" s="189">
        <v>1.0</v>
      </c>
      <c r="F453" s="93" t="s">
        <v>22</v>
      </c>
      <c r="G453" s="65" t="str">
        <f t="array" ref="G453"> index(publications!$A$1:$A$319, match($B453, publications!$B$1:$B$319, 0))</f>
        <v>Bob</v>
      </c>
    </row>
    <row r="454">
      <c r="A454" s="20" t="s">
        <v>2422</v>
      </c>
      <c r="B454" s="107" t="str">
        <f> VLOOKUP($A454,datasets!$A:$B,2,0)</f>
        <v>Walstra et al. 2007, Quarterly Journal of Engineering Geology and Hydrogeology (35MF78DP)</v>
      </c>
      <c r="C454" s="16" t="s">
        <v>5199</v>
      </c>
      <c r="D454" s="188">
        <v>0.26</v>
      </c>
      <c r="E454" s="189">
        <v>1.0</v>
      </c>
      <c r="F454" s="93" t="s">
        <v>22</v>
      </c>
      <c r="G454" s="65" t="str">
        <f t="array" ref="G454"> index(publications!$A$1:$A$319, match($B454, publications!$B$1:$B$319, 0))</f>
        <v>Bob</v>
      </c>
    </row>
    <row r="455">
      <c r="A455" s="20" t="s">
        <v>2424</v>
      </c>
      <c r="B455" s="107" t="str">
        <f> VLOOKUP($A455,datasets!$A:$B,2,0)</f>
        <v>Walstra et al. 2007, Quarterly Journal of Engineering Geology and Hydrogeology (35MF78DP)</v>
      </c>
      <c r="C455" s="16" t="s">
        <v>5199</v>
      </c>
      <c r="D455" s="188">
        <v>0.14</v>
      </c>
      <c r="E455" s="189">
        <v>2.0</v>
      </c>
      <c r="F455" s="93" t="s">
        <v>5239</v>
      </c>
      <c r="G455" s="65" t="str">
        <f t="array" ref="G455"> index(publications!$A$1:$A$319, match($B455, publications!$B$1:$B$319, 0))</f>
        <v>Bob</v>
      </c>
    </row>
    <row r="456">
      <c r="A456" s="20" t="s">
        <v>4485</v>
      </c>
      <c r="B456" s="107" t="str">
        <f> VLOOKUP($A456,datasets!$A:$B,2,0)</f>
        <v>Wang et al. 2021, Natural Hazards and Earth System Sciences Discussions (RCZYWWZJ)</v>
      </c>
      <c r="C456" s="16" t="s">
        <v>5199</v>
      </c>
      <c r="D456" s="188" t="s">
        <v>22</v>
      </c>
      <c r="E456" s="189">
        <v>15.0</v>
      </c>
      <c r="F456" s="93" t="s">
        <v>22</v>
      </c>
      <c r="G456" s="190" t="str">
        <f t="array" ref="G456"> index(publications!$A$1:$A$319, match($B456, publications!$B$1:$B$319, 0))</f>
        <v>Melanie</v>
      </c>
    </row>
    <row r="457">
      <c r="A457" s="20" t="s">
        <v>4490</v>
      </c>
      <c r="B457" s="107" t="str">
        <f> VLOOKUP($A457,datasets!$A:$B,2,0)</f>
        <v>Wilson et al. 2016, The Historic Environment: Policy &amp; Practice (2ARJBDQ8)</v>
      </c>
      <c r="C457" s="16" t="s">
        <v>5199</v>
      </c>
      <c r="D457" s="188" t="s">
        <v>22</v>
      </c>
      <c r="E457" s="189" t="s">
        <v>22</v>
      </c>
      <c r="F457" s="93" t="s">
        <v>5241</v>
      </c>
      <c r="G457" s="65" t="str">
        <f t="array" ref="G457"> index(publications!$A$1:$A$319, match($B457, publications!$B$1:$B$319, 0))</f>
        <v>Melanie</v>
      </c>
    </row>
    <row r="458">
      <c r="A458" s="20" t="s">
        <v>4491</v>
      </c>
      <c r="B458" s="107" t="str">
        <f> VLOOKUP($A458,datasets!$A:$B,2,0)</f>
        <v>Wilson et al. 2016, The Historic Environment: Policy &amp; Practice (2ARJBDQ8)</v>
      </c>
      <c r="C458" s="16" t="s">
        <v>5199</v>
      </c>
      <c r="D458" s="188" t="s">
        <v>22</v>
      </c>
      <c r="E458" s="189" t="s">
        <v>22</v>
      </c>
      <c r="F458" s="93" t="s">
        <v>5241</v>
      </c>
      <c r="G458" s="65" t="str">
        <f t="array" ref="G458"> index(publications!$A$1:$A$319, match($B458, publications!$B$1:$B$319, 0))</f>
        <v>Melanie</v>
      </c>
    </row>
    <row r="459">
      <c r="A459" s="20" t="s">
        <v>4492</v>
      </c>
      <c r="B459" s="107" t="str">
        <f> VLOOKUP($A459,datasets!$A:$B,2,0)</f>
        <v>Wilson et al. 2016, The Historic Environment: Policy &amp; Practice (2ARJBDQ8)</v>
      </c>
      <c r="C459" s="16" t="s">
        <v>5199</v>
      </c>
      <c r="D459" s="188" t="s">
        <v>22</v>
      </c>
      <c r="E459" s="189" t="s">
        <v>22</v>
      </c>
      <c r="F459" s="93" t="s">
        <v>5241</v>
      </c>
      <c r="G459" s="65" t="str">
        <f t="array" ref="G459"> index(publications!$A$1:$A$319, match($B459, publications!$B$1:$B$319, 0))</f>
        <v>Melanie</v>
      </c>
    </row>
    <row r="460">
      <c r="A460" s="20" t="s">
        <v>4493</v>
      </c>
      <c r="B460" s="107" t="str">
        <f> VLOOKUP($A460,datasets!$A:$B,2,0)</f>
        <v>Wilson et al. 2016, The Historic Environment: Policy &amp; Practice (2ARJBDQ8)</v>
      </c>
      <c r="C460" s="16" t="s">
        <v>5199</v>
      </c>
      <c r="D460" s="188" t="s">
        <v>22</v>
      </c>
      <c r="E460" s="189" t="s">
        <v>22</v>
      </c>
      <c r="F460" s="93" t="s">
        <v>5241</v>
      </c>
      <c r="G460" s="65" t="str">
        <f t="array" ref="G460"> index(publications!$A$1:$A$319, match($B460, publications!$B$1:$B$319, 0))</f>
        <v>Melanie</v>
      </c>
    </row>
    <row r="461">
      <c r="A461" s="20" t="s">
        <v>4494</v>
      </c>
      <c r="B461" s="107" t="str">
        <f> VLOOKUP($A461,datasets!$A:$B,2,0)</f>
        <v>Zawieska et al. 2017, Int. Arch. Photogramm. Remote Sens. Spatial Inf. Sci., XLII-2/W3 (TBSJTSKM)</v>
      </c>
      <c r="C461" s="16" t="s">
        <v>5199</v>
      </c>
      <c r="D461" s="188" t="s">
        <v>22</v>
      </c>
      <c r="E461" s="189" t="s">
        <v>22</v>
      </c>
      <c r="F461" s="93" t="s">
        <v>22</v>
      </c>
      <c r="G461" s="65" t="str">
        <f t="array" ref="G461"> index(publications!$A$1:$A$319, match($B461, publications!$B$1:$B$319, 0))</f>
        <v>Bob</v>
      </c>
    </row>
    <row r="462">
      <c r="A462" s="20" t="s">
        <v>4495</v>
      </c>
      <c r="B462" s="107" t="str">
        <f> VLOOKUP($A462,datasets!$A:$B,2,0)</f>
        <v>Zawieska et al. 2019, Archaeological Prospection (F9VIP5F7)</v>
      </c>
      <c r="C462" s="16" t="s">
        <v>5199</v>
      </c>
      <c r="D462" s="188">
        <v>0.5</v>
      </c>
      <c r="E462" s="189">
        <v>1.01</v>
      </c>
      <c r="F462" s="93" t="s">
        <v>5242</v>
      </c>
      <c r="G462" s="190" t="str">
        <f t="array" ref="G462"> index(publications!$A$1:$A$319, match($B462, publications!$B$1:$B$319, 0))</f>
        <v>Bob</v>
      </c>
    </row>
    <row r="463">
      <c r="A463" s="20" t="s">
        <v>4499</v>
      </c>
      <c r="B463" s="107" t="str">
        <f> VLOOKUP($A463,datasets!$A:$B,2,0)</f>
        <v>Zawieska et al. 2019, Archaeological Prospection (F9VIP5F7)</v>
      </c>
      <c r="C463" s="16" t="s">
        <v>5199</v>
      </c>
      <c r="D463" s="188">
        <v>0.5</v>
      </c>
      <c r="E463" s="189">
        <v>2.24</v>
      </c>
      <c r="F463" s="93" t="s">
        <v>5242</v>
      </c>
      <c r="G463" s="190" t="str">
        <f t="array" ref="G463"> index(publications!$A$1:$A$319, match($B463, publications!$B$1:$B$319, 0))</f>
        <v>Bob</v>
      </c>
    </row>
    <row r="464">
      <c r="A464" s="20" t="s">
        <v>4500</v>
      </c>
      <c r="B464" s="107" t="str">
        <f> VLOOKUP($A464,datasets!$A:$B,2,0)</f>
        <v>Zawieska et al. 2019, Archaeological Prospection (F9VIP5F7)</v>
      </c>
      <c r="C464" s="16" t="s">
        <v>5199</v>
      </c>
      <c r="D464" s="188">
        <v>0.5</v>
      </c>
      <c r="E464" s="189">
        <v>1.56</v>
      </c>
      <c r="F464" s="93" t="s">
        <v>5242</v>
      </c>
      <c r="G464" s="65" t="str">
        <f t="array" ref="G464"> index(publications!$A$1:$A$319, match($B464, publications!$B$1:$B$319, 0))</f>
        <v>Bob</v>
      </c>
    </row>
    <row r="465">
      <c r="A465" s="20" t="s">
        <v>4501</v>
      </c>
      <c r="B465" s="107" t="str">
        <f> VLOOKUP($A465,datasets!$A:$B,2,0)</f>
        <v>Zawieska et al. 2019, Archaeological Prospection (F9VIP5F7)</v>
      </c>
      <c r="C465" s="16" t="s">
        <v>5199</v>
      </c>
      <c r="D465" s="188">
        <v>0.5</v>
      </c>
      <c r="E465" s="189">
        <v>0.43</v>
      </c>
      <c r="F465" s="93" t="s">
        <v>5242</v>
      </c>
      <c r="G465" s="190" t="str">
        <f t="array" ref="G465"> index(publications!$A$1:$A$319, match($B465, publications!$B$1:$B$319, 0))</f>
        <v>Bob</v>
      </c>
    </row>
    <row r="466">
      <c r="A466" s="20" t="s">
        <v>4502</v>
      </c>
      <c r="B466" s="107" t="str">
        <f> VLOOKUP($A466,datasets!$A:$B,2,0)</f>
        <v>Zhang et al. 2020, ISPRS Annals of Photogrammetry, Remote Sensing and Spatial Information Sciences (U33K22B3)</v>
      </c>
      <c r="C466" s="16" t="s">
        <v>5199</v>
      </c>
      <c r="D466" s="188" t="s">
        <v>22</v>
      </c>
      <c r="E466" s="189" t="s">
        <v>22</v>
      </c>
      <c r="F466" s="93" t="s">
        <v>22</v>
      </c>
      <c r="G466" s="65" t="str">
        <f t="array" ref="G466"> index(publications!$A$1:$A$319, match($B466, publications!$B$1:$B$319, 0))</f>
        <v>Anette</v>
      </c>
    </row>
    <row r="467">
      <c r="A467" s="16" t="s">
        <v>4505</v>
      </c>
      <c r="B467" s="107" t="str">
        <f> VLOOKUP($A467,datasets!$A:$B,2,0)</f>
        <v>Zhang et al. 2020, ISPRS Annals of Photogrammetry, Remote Sensing and Spatial Information Sciences (U33K22B3)</v>
      </c>
      <c r="C467" s="16" t="s">
        <v>5199</v>
      </c>
      <c r="D467" s="188" t="s">
        <v>22</v>
      </c>
      <c r="E467" s="189" t="s">
        <v>22</v>
      </c>
      <c r="F467" s="93" t="s">
        <v>22</v>
      </c>
      <c r="G467" s="65" t="str">
        <f t="array" ref="G467"> index(publications!$A$1:$A$319, match($B467, publications!$B$1:$B$319, 0))</f>
        <v>Anette</v>
      </c>
    </row>
    <row r="468">
      <c r="A468" s="20" t="s">
        <v>4506</v>
      </c>
      <c r="B468" s="107" t="str">
        <f> VLOOKUP($A468,datasets!$A:$B,2,0)</f>
        <v>Zhou et al. 2018, Remote Sensing of Environment (ZZ5TKXNF)</v>
      </c>
      <c r="C468" s="16" t="s">
        <v>5199</v>
      </c>
      <c r="D468" s="188" t="s">
        <v>22</v>
      </c>
      <c r="E468" s="189">
        <v>30.0</v>
      </c>
      <c r="F468" s="93" t="s">
        <v>22</v>
      </c>
      <c r="G468" s="190" t="str">
        <f t="array" ref="G468"> index(publications!$A$1:$A$319, match($B468, publications!$B$1:$B$319, 0))</f>
        <v>Amaury</v>
      </c>
    </row>
    <row r="469">
      <c r="A469" s="16" t="s">
        <v>4508</v>
      </c>
      <c r="B469" s="107" t="str">
        <f> VLOOKUP($A469,datasets!$A:$B,2,0)</f>
        <v>Zhou et al. 2018, Remote Sensing of Environment (ZZ5TKXNF)</v>
      </c>
      <c r="C469" s="16" t="s">
        <v>5199</v>
      </c>
      <c r="D469" s="188" t="s">
        <v>22</v>
      </c>
      <c r="E469" s="189">
        <v>30.0</v>
      </c>
      <c r="F469" s="93" t="s">
        <v>22</v>
      </c>
      <c r="G469" s="190" t="str">
        <f t="array" ref="G469"> index(publications!$A$1:$A$319, match($B469, publications!$B$1:$B$319, 0))</f>
        <v>Amaury</v>
      </c>
    </row>
    <row r="470">
      <c r="A470" s="16" t="s">
        <v>4509</v>
      </c>
      <c r="B470" s="107" t="str">
        <f> VLOOKUP($A470,datasets!$A:$B,2,0)</f>
        <v>Zhou et al. 2018, Remote Sensing of Environment (ZZ5TKXNF)</v>
      </c>
      <c r="C470" s="16" t="s">
        <v>5199</v>
      </c>
      <c r="D470" s="188" t="s">
        <v>22</v>
      </c>
      <c r="E470" s="189">
        <v>30.0</v>
      </c>
      <c r="F470" s="93" t="s">
        <v>22</v>
      </c>
      <c r="G470" s="190" t="str">
        <f t="array" ref="G470"> index(publications!$A$1:$A$319, match($B470, publications!$B$1:$B$319, 0))</f>
        <v>Amaury</v>
      </c>
    </row>
    <row r="471">
      <c r="A471" s="16" t="s">
        <v>4510</v>
      </c>
      <c r="B471" s="107" t="str">
        <f> VLOOKUP($A471,datasets!$A:$B,2,0)</f>
        <v>Zhou et al. 2018, Remote Sensing of Environment (ZZ5TKXNF)</v>
      </c>
      <c r="C471" s="16" t="s">
        <v>5199</v>
      </c>
      <c r="D471" s="188" t="s">
        <v>22</v>
      </c>
      <c r="E471" s="189">
        <v>30.0</v>
      </c>
      <c r="F471" s="93" t="s">
        <v>22</v>
      </c>
      <c r="G471" s="190" t="str">
        <f t="array" ref="G471"> index(publications!$A$1:$A$319, match($B471, publications!$B$1:$B$319, 0))</f>
        <v>Amaury</v>
      </c>
    </row>
    <row r="472">
      <c r="A472" s="16" t="s">
        <v>4511</v>
      </c>
      <c r="B472" s="107" t="str">
        <f> VLOOKUP($A472,datasets!$A:$B,2,0)</f>
        <v>Zhou et al. 2018, Remote Sensing of Environment (ZZ5TKXNF)</v>
      </c>
      <c r="C472" s="16" t="s">
        <v>5199</v>
      </c>
      <c r="D472" s="188" t="s">
        <v>22</v>
      </c>
      <c r="E472" s="189">
        <v>30.0</v>
      </c>
      <c r="F472" s="93" t="s">
        <v>22</v>
      </c>
      <c r="G472" s="190" t="str">
        <f t="array" ref="G472"> index(publications!$A$1:$A$319, match($B472, publications!$B$1:$B$319, 0))</f>
        <v>Amaury</v>
      </c>
    </row>
    <row r="473">
      <c r="A473" s="16" t="s">
        <v>4512</v>
      </c>
      <c r="B473" s="107" t="str">
        <f> VLOOKUP($A473,datasets!$A:$B,2,0)</f>
        <v>Zhou et al. 2018, Remote Sensing of Environment (ZZ5TKXNF)</v>
      </c>
      <c r="C473" s="16" t="s">
        <v>5199</v>
      </c>
      <c r="D473" s="188" t="s">
        <v>22</v>
      </c>
      <c r="E473" s="189">
        <v>30.0</v>
      </c>
      <c r="F473" s="93" t="s">
        <v>22</v>
      </c>
      <c r="G473" s="190" t="str">
        <f t="array" ref="G473"> index(publications!$A$1:$A$319, match($B473, publications!$B$1:$B$319, 0))</f>
        <v>Amaury</v>
      </c>
    </row>
    <row r="474">
      <c r="A474" s="16" t="s">
        <v>4513</v>
      </c>
      <c r="B474" s="107" t="str">
        <f> VLOOKUP($A474,datasets!$A:$B,2,0)</f>
        <v>Zhou et al. 2018, Remote Sensing of Environment (ZZ5TKXNF)</v>
      </c>
      <c r="C474" s="16" t="s">
        <v>5199</v>
      </c>
      <c r="D474" s="188" t="s">
        <v>22</v>
      </c>
      <c r="E474" s="189">
        <v>30.0</v>
      </c>
      <c r="F474" s="93" t="s">
        <v>22</v>
      </c>
      <c r="G474" s="190" t="str">
        <f t="array" ref="G474"> index(publications!$A$1:$A$319, match($B474, publications!$B$1:$B$319, 0))</f>
        <v>Amaury</v>
      </c>
    </row>
    <row r="475">
      <c r="A475" s="16" t="s">
        <v>4514</v>
      </c>
      <c r="B475" s="107" t="str">
        <f> VLOOKUP($A475,datasets!$A:$B,2,0)</f>
        <v>Zhou et al. 2018, Remote Sensing of Environment (ZZ5TKXNF)</v>
      </c>
      <c r="C475" s="16" t="s">
        <v>5199</v>
      </c>
      <c r="D475" s="188" t="s">
        <v>22</v>
      </c>
      <c r="E475" s="189">
        <v>30.0</v>
      </c>
      <c r="F475" s="93" t="s">
        <v>22</v>
      </c>
      <c r="G475" s="190" t="str">
        <f t="array" ref="G475"> index(publications!$A$1:$A$319, match($B475, publications!$B$1:$B$319, 0))</f>
        <v>Amaury</v>
      </c>
    </row>
    <row r="476">
      <c r="A476" s="16" t="s">
        <v>4515</v>
      </c>
      <c r="B476" s="107" t="str">
        <f> VLOOKUP($A476,datasets!$A:$B,2,0)</f>
        <v>Zhou et al. 2018, Remote Sensing of Environment (ZZ5TKXNF)</v>
      </c>
      <c r="C476" s="16" t="s">
        <v>5199</v>
      </c>
      <c r="D476" s="188" t="s">
        <v>22</v>
      </c>
      <c r="E476" s="189">
        <v>30.0</v>
      </c>
      <c r="F476" s="93" t="s">
        <v>22</v>
      </c>
      <c r="G476" s="190" t="str">
        <f t="array" ref="G476"> index(publications!$A$1:$A$319, match($B476, publications!$B$1:$B$319, 0))</f>
        <v>Amaury</v>
      </c>
    </row>
    <row r="477">
      <c r="A477" s="16" t="s">
        <v>4516</v>
      </c>
      <c r="B477" s="107" t="str">
        <f> VLOOKUP($A477,datasets!$A:$B,2,0)</f>
        <v>Zhou et al. 2018, Remote Sensing of Environment (ZZ5TKXNF)</v>
      </c>
      <c r="C477" s="16" t="s">
        <v>5199</v>
      </c>
      <c r="D477" s="188" t="s">
        <v>22</v>
      </c>
      <c r="E477" s="189">
        <v>30.0</v>
      </c>
      <c r="F477" s="93" t="s">
        <v>22</v>
      </c>
      <c r="G477" s="190" t="str">
        <f t="array" ref="G477"> index(publications!$A$1:$A$319, match($B477, publications!$B$1:$B$319, 0))</f>
        <v>Amaury</v>
      </c>
    </row>
    <row r="478">
      <c r="A478" s="16" t="s">
        <v>4517</v>
      </c>
      <c r="B478" s="107" t="str">
        <f> VLOOKUP($A478,datasets!$A:$B,2,0)</f>
        <v>Zhou et al. 2018, Remote Sensing of Environment (ZZ5TKXNF)</v>
      </c>
      <c r="C478" s="16" t="s">
        <v>5199</v>
      </c>
      <c r="D478" s="188" t="s">
        <v>22</v>
      </c>
      <c r="E478" s="189">
        <v>30.0</v>
      </c>
      <c r="F478" s="93" t="s">
        <v>22</v>
      </c>
      <c r="G478" s="190" t="str">
        <f t="array" ref="G478"> index(publications!$A$1:$A$319, match($B478, publications!$B$1:$B$319, 0))</f>
        <v>Amaury</v>
      </c>
    </row>
    <row r="479">
      <c r="A479" s="16" t="s">
        <v>4518</v>
      </c>
      <c r="B479" s="107" t="str">
        <f> VLOOKUP($A479,datasets!$A:$B,2,0)</f>
        <v>Zhou et al. 2018, Remote Sensing of Environment (ZZ5TKXNF)</v>
      </c>
      <c r="C479" s="16" t="s">
        <v>5199</v>
      </c>
      <c r="D479" s="188" t="s">
        <v>22</v>
      </c>
      <c r="E479" s="189">
        <v>30.0</v>
      </c>
      <c r="F479" s="93" t="s">
        <v>22</v>
      </c>
      <c r="G479" s="190" t="str">
        <f t="array" ref="G479"> index(publications!$A$1:$A$319, match($B479, publications!$B$1:$B$319, 0))</f>
        <v>Amaury</v>
      </c>
    </row>
    <row r="480">
      <c r="A480" s="20" t="s">
        <v>4519</v>
      </c>
      <c r="B480" s="107" t="str">
        <f> VLOOKUP($A480,datasets!$A:$B,2,0)</f>
        <v>Zhou et al. 2019, Journal of Glaciology (4NGVH92Z)</v>
      </c>
      <c r="C480" s="16" t="s">
        <v>5199</v>
      </c>
      <c r="D480" s="188" t="s">
        <v>22</v>
      </c>
      <c r="E480" s="181" t="s">
        <v>5243</v>
      </c>
      <c r="F480" s="93" t="s">
        <v>5244</v>
      </c>
      <c r="G480" s="190" t="str">
        <f t="array" ref="G480"> index(publications!$A$1:$A$319, match($B480, publications!$B$1:$B$319, 0))</f>
        <v>Melanie</v>
      </c>
    </row>
    <row r="481">
      <c r="A481" s="20" t="s">
        <v>1846</v>
      </c>
      <c r="B481" s="107" t="str">
        <f> VLOOKUP($A481,datasets!$A:$B,2,0)</f>
        <v>Aguilar et al. 2012, IEEE Geoscience and Remote Sensing Letters (HHMD583W)</v>
      </c>
      <c r="C481" s="16" t="s">
        <v>5199</v>
      </c>
      <c r="D481" s="188" t="s">
        <v>22</v>
      </c>
      <c r="E481" s="181" t="s">
        <v>3633</v>
      </c>
      <c r="F481" s="93" t="s">
        <v>5245</v>
      </c>
      <c r="G481" s="15" t="s">
        <v>16</v>
      </c>
    </row>
    <row r="482">
      <c r="A482" s="20" t="s">
        <v>1848</v>
      </c>
      <c r="B482" s="107" t="str">
        <f> VLOOKUP($A482,datasets!$A:$B,2,0)</f>
        <v>Aguilar et al. 2012, IEEE Geoscience and Remote Sensing Letters (HHMD583W)</v>
      </c>
      <c r="C482" s="16" t="s">
        <v>5199</v>
      </c>
      <c r="D482" s="188" t="s">
        <v>22</v>
      </c>
      <c r="E482" s="181" t="s">
        <v>3633</v>
      </c>
      <c r="F482" s="93" t="s">
        <v>5245</v>
      </c>
      <c r="G482" s="15" t="s">
        <v>16</v>
      </c>
    </row>
    <row r="483">
      <c r="A483" s="20" t="s">
        <v>1853</v>
      </c>
      <c r="B483" s="107" t="str">
        <f> VLOOKUP($A483,datasets!$A:$B,2,0)</f>
        <v>Aguilar Torres et al. 2010, Anales de ingeniería gráfica (697IL8A8)</v>
      </c>
      <c r="C483" s="16" t="s">
        <v>5199</v>
      </c>
      <c r="D483" s="188" t="s">
        <v>22</v>
      </c>
      <c r="E483" s="181" t="s">
        <v>3431</v>
      </c>
      <c r="F483" s="93" t="s">
        <v>5246</v>
      </c>
      <c r="G483" s="15" t="s">
        <v>16</v>
      </c>
    </row>
    <row r="484">
      <c r="A484" s="20" t="s">
        <v>4523</v>
      </c>
      <c r="B484" s="107" t="str">
        <f> VLOOKUP($A484,datasets!$A:$B,2,0)</f>
        <v>Anantha Padmanabha et al. 2014, ISPRS Annals of the Photogrammetry, Remote Sensing and Spatial Information Sciences (BRUFB85A)</v>
      </c>
      <c r="C484" s="16" t="s">
        <v>5202</v>
      </c>
      <c r="D484" s="188">
        <v>6.0</v>
      </c>
      <c r="E484" s="181" t="s">
        <v>5247</v>
      </c>
      <c r="F484" s="93" t="s">
        <v>5248</v>
      </c>
      <c r="G484" s="15" t="s">
        <v>16</v>
      </c>
    </row>
    <row r="485">
      <c r="A485" s="20" t="s">
        <v>2218</v>
      </c>
      <c r="B485" s="107" t="str">
        <f> VLOOKUP($A485,datasets!$A:$B,2,0)</f>
        <v>Maiwald et al. 2023, ISPRS Journal of Photogrammetry and Remote Sensing (2AWYTXZI)</v>
      </c>
      <c r="C485" s="16" t="s">
        <v>5199</v>
      </c>
      <c r="D485" s="188" t="s">
        <v>22</v>
      </c>
      <c r="E485" s="181" t="s">
        <v>22</v>
      </c>
      <c r="F485" s="93" t="s">
        <v>5249</v>
      </c>
      <c r="G485" s="15" t="s">
        <v>16</v>
      </c>
    </row>
    <row r="486">
      <c r="A486" s="20" t="s">
        <v>2220</v>
      </c>
      <c r="B486" s="107" t="str">
        <f> VLOOKUP($A486,datasets!$A:$B,2,0)</f>
        <v>Maiwald et al. 2023, ISPRS Journal of Photogrammetry and Remote Sensing (2AWYTXZI)</v>
      </c>
      <c r="C486" s="16" t="s">
        <v>5199</v>
      </c>
      <c r="D486" s="188" t="s">
        <v>22</v>
      </c>
      <c r="E486" s="181" t="s">
        <v>22</v>
      </c>
      <c r="F486" s="93" t="s">
        <v>5249</v>
      </c>
      <c r="G486" s="15" t="s">
        <v>16</v>
      </c>
    </row>
    <row r="487">
      <c r="A487" s="20" t="s">
        <v>2221</v>
      </c>
      <c r="B487" s="107" t="str">
        <f> VLOOKUP($A487,datasets!$A:$B,2,0)</f>
        <v>Maiwald et al. 2023, ISPRS Journal of Photogrammetry and Remote Sensing (2AWYTXZI)</v>
      </c>
      <c r="C487" s="16" t="s">
        <v>5199</v>
      </c>
      <c r="D487" s="188" t="s">
        <v>22</v>
      </c>
      <c r="E487" s="181" t="s">
        <v>22</v>
      </c>
      <c r="F487" s="93" t="s">
        <v>5249</v>
      </c>
      <c r="G487" s="15" t="s">
        <v>16</v>
      </c>
    </row>
    <row r="488">
      <c r="A488" s="20" t="s">
        <v>2222</v>
      </c>
      <c r="B488" s="107" t="str">
        <f> VLOOKUP($A488,datasets!$A:$B,2,0)</f>
        <v>Maiwald et al. 2023, ISPRS Journal of Photogrammetry and Remote Sensing (2AWYTXZI)</v>
      </c>
      <c r="C488" s="16" t="s">
        <v>5199</v>
      </c>
      <c r="D488" s="188" t="s">
        <v>22</v>
      </c>
      <c r="E488" s="181" t="s">
        <v>22</v>
      </c>
      <c r="F488" s="93" t="s">
        <v>5249</v>
      </c>
      <c r="G488" s="15" t="s">
        <v>16</v>
      </c>
    </row>
    <row r="489">
      <c r="A489" s="20" t="s">
        <v>2223</v>
      </c>
      <c r="B489" s="107" t="str">
        <f> VLOOKUP($A489,datasets!$A:$B,2,0)</f>
        <v>Maiwald et al. 2023, ISPRS Journal of Photogrammetry and Remote Sensing (2AWYTXZI)</v>
      </c>
      <c r="C489" s="16" t="s">
        <v>5199</v>
      </c>
      <c r="D489" s="188" t="s">
        <v>22</v>
      </c>
      <c r="E489" s="181" t="s">
        <v>22</v>
      </c>
      <c r="F489" s="93" t="s">
        <v>5249</v>
      </c>
      <c r="G489" s="15" t="s">
        <v>16</v>
      </c>
    </row>
    <row r="490">
      <c r="A490" s="20" t="s">
        <v>4531</v>
      </c>
      <c r="B490" s="107" t="str">
        <f> VLOOKUP($A490,datasets!$A:$B,2,0)</f>
        <v>Lauzon et al. 2023, Journal of Glaciology (IWGVT7B2)</v>
      </c>
      <c r="C490" s="16" t="s">
        <v>5199</v>
      </c>
      <c r="D490" s="188" t="s">
        <v>22</v>
      </c>
      <c r="E490" s="188">
        <v>30.0</v>
      </c>
      <c r="F490" s="93" t="s">
        <v>5245</v>
      </c>
      <c r="G490" s="15" t="s">
        <v>91</v>
      </c>
    </row>
    <row r="491">
      <c r="A491" s="20" t="s">
        <v>4533</v>
      </c>
      <c r="B491" s="107" t="str">
        <f> VLOOKUP($A491,datasets!$A:$B,2,0)</f>
        <v>Lauzon et al. 2023, Journal of Glaciology (IWGVT7B2)</v>
      </c>
      <c r="C491" s="16" t="s">
        <v>5199</v>
      </c>
      <c r="D491" s="188" t="s">
        <v>22</v>
      </c>
      <c r="E491" s="188">
        <v>30.0</v>
      </c>
      <c r="F491" s="93" t="s">
        <v>5245</v>
      </c>
      <c r="G491" s="15" t="s">
        <v>91</v>
      </c>
    </row>
    <row r="492">
      <c r="A492" s="20" t="s">
        <v>4535</v>
      </c>
      <c r="B492" s="107" t="str">
        <f> VLOOKUP($A492,datasets!$A:$B,2,0)</f>
        <v>Lauzon et al. 2023, Arctic Science (G78PZDF2)</v>
      </c>
      <c r="C492" s="16" t="s">
        <v>5199</v>
      </c>
      <c r="D492" s="188" t="s">
        <v>22</v>
      </c>
      <c r="E492" s="181" t="s">
        <v>5250</v>
      </c>
      <c r="F492" s="93" t="s">
        <v>5245</v>
      </c>
      <c r="G492" s="15" t="s">
        <v>91</v>
      </c>
    </row>
    <row r="493">
      <c r="A493" s="20" t="s">
        <v>2117</v>
      </c>
      <c r="B493" s="107" t="str">
        <f> VLOOKUP($A493,datasets!$A:$B,2,0)</f>
        <v>King et al. 2023, Journal of Glaciology (29T845PG)</v>
      </c>
      <c r="C493" s="16" t="s">
        <v>5199</v>
      </c>
      <c r="D493" s="188" t="s">
        <v>22</v>
      </c>
      <c r="E493" s="188" t="s">
        <v>22</v>
      </c>
      <c r="F493" s="93" t="s">
        <v>5251</v>
      </c>
      <c r="G493" s="15" t="s">
        <v>16</v>
      </c>
    </row>
    <row r="494">
      <c r="A494" s="20" t="s">
        <v>2119</v>
      </c>
      <c r="B494" s="107" t="str">
        <f> VLOOKUP($A494,datasets!$A:$B,2,0)</f>
        <v>King et al. 2023, Journal of Glaciology (29T845PG)</v>
      </c>
      <c r="C494" s="16" t="s">
        <v>5199</v>
      </c>
      <c r="D494" s="188" t="s">
        <v>22</v>
      </c>
      <c r="E494" s="188" t="s">
        <v>22</v>
      </c>
      <c r="F494" s="93" t="s">
        <v>5251</v>
      </c>
      <c r="G494" s="15" t="s">
        <v>16</v>
      </c>
    </row>
    <row r="495">
      <c r="A495" s="20" t="s">
        <v>2121</v>
      </c>
      <c r="B495" s="107" t="str">
        <f> VLOOKUP($A495,datasets!$A:$B,2,0)</f>
        <v>King et al. 2023, Journal of Glaciology (29T845PG)</v>
      </c>
      <c r="C495" s="16" t="s">
        <v>5199</v>
      </c>
      <c r="D495" s="188" t="s">
        <v>22</v>
      </c>
      <c r="E495" s="188" t="s">
        <v>22</v>
      </c>
      <c r="F495" s="93" t="s">
        <v>5251</v>
      </c>
      <c r="G495" s="15" t="s">
        <v>16</v>
      </c>
    </row>
    <row r="496">
      <c r="A496" s="20" t="s">
        <v>2210</v>
      </c>
      <c r="B496" s="107" t="str">
        <f> VLOOKUP($A496,datasets!$A:$B,2,0)</f>
        <v>Ma 2013, Photogrammetric Engineering &amp; Remote Sensing (G4U45YN3)</v>
      </c>
      <c r="C496" s="16" t="s">
        <v>5202</v>
      </c>
      <c r="D496" s="181" t="s">
        <v>22</v>
      </c>
      <c r="E496" s="181" t="s">
        <v>22</v>
      </c>
      <c r="F496" s="93" t="s">
        <v>5252</v>
      </c>
      <c r="G496" s="15" t="s">
        <v>16</v>
      </c>
    </row>
    <row r="497">
      <c r="A497" s="20" t="s">
        <v>2211</v>
      </c>
      <c r="B497" s="107" t="str">
        <f> VLOOKUP($A497,datasets!$A:$B,2,0)</f>
        <v>Ma 2013, Photogrammetric Engineering &amp; Remote Sensing (G4U45YN3)</v>
      </c>
      <c r="C497" s="16" t="s">
        <v>5202</v>
      </c>
      <c r="D497" s="181" t="s">
        <v>22</v>
      </c>
      <c r="E497" s="181" t="s">
        <v>22</v>
      </c>
      <c r="F497" s="93" t="s">
        <v>5252</v>
      </c>
      <c r="G497" s="15" t="s">
        <v>16</v>
      </c>
    </row>
    <row r="498">
      <c r="A498" s="20" t="s">
        <v>2212</v>
      </c>
      <c r="B498" s="107" t="str">
        <f> VLOOKUP($A498,datasets!$A:$B,2,0)</f>
        <v>Ma 2013, Photogrammetric Engineering &amp; Remote Sensing (G4U45YN3)</v>
      </c>
      <c r="C498" s="16" t="s">
        <v>5202</v>
      </c>
      <c r="D498" s="181" t="s">
        <v>22</v>
      </c>
      <c r="E498" s="181" t="s">
        <v>22</v>
      </c>
      <c r="F498" s="93" t="s">
        <v>5252</v>
      </c>
      <c r="G498" s="15" t="s">
        <v>16</v>
      </c>
    </row>
    <row r="499">
      <c r="A499" s="20" t="s">
        <v>4542</v>
      </c>
      <c r="B499" s="107" t="str">
        <f> VLOOKUP($A499,datasets!$A:$B,2,0)</f>
        <v>Llena and Vericat 2023, Creative Ways to apply Historical GIS (LL4DC5CT)</v>
      </c>
      <c r="C499" s="16" t="s">
        <v>5199</v>
      </c>
      <c r="D499" s="181" t="s">
        <v>22</v>
      </c>
      <c r="E499" s="181" t="s">
        <v>22</v>
      </c>
      <c r="F499" s="93" t="s">
        <v>5253</v>
      </c>
      <c r="G499" s="15" t="s">
        <v>16</v>
      </c>
    </row>
    <row r="500">
      <c r="A500" s="20" t="s">
        <v>4544</v>
      </c>
      <c r="B500" s="107" t="str">
        <f> VLOOKUP($A500,datasets!$A:$B,2,0)</f>
        <v>Bjørk et al. 2012, Nature Geoscience (K8DGTW2N)</v>
      </c>
      <c r="C500" s="16" t="s">
        <v>5202</v>
      </c>
      <c r="D500" s="181" t="s">
        <v>22</v>
      </c>
      <c r="E500" s="181" t="s">
        <v>22</v>
      </c>
      <c r="F500" s="93" t="s">
        <v>22</v>
      </c>
      <c r="G500" s="15" t="s">
        <v>16</v>
      </c>
    </row>
    <row r="501">
      <c r="A501" s="20" t="s">
        <v>4546</v>
      </c>
      <c r="B501" s="107" t="str">
        <f> VLOOKUP($A501,datasets!$A:$B,2,0)</f>
        <v>Bjørk et al. 2012, Nature Geoscience (K8DGTW2N)</v>
      </c>
      <c r="C501" s="16" t="s">
        <v>5202</v>
      </c>
      <c r="D501" s="181" t="s">
        <v>22</v>
      </c>
      <c r="E501" s="181" t="s">
        <v>22</v>
      </c>
      <c r="F501" s="93" t="s">
        <v>22</v>
      </c>
      <c r="G501" s="15" t="s">
        <v>16</v>
      </c>
    </row>
    <row r="502">
      <c r="A502" s="20" t="s">
        <v>4547</v>
      </c>
      <c r="B502" s="107" t="str">
        <f> VLOOKUP($A502,datasets!$A:$B,2,0)</f>
        <v>Bjørk et al. 2012, Nature Geoscience (K8DGTW2N)</v>
      </c>
      <c r="C502" s="16" t="s">
        <v>5202</v>
      </c>
      <c r="D502" s="181" t="s">
        <v>22</v>
      </c>
      <c r="E502" s="181" t="s">
        <v>22</v>
      </c>
      <c r="F502" s="93" t="s">
        <v>22</v>
      </c>
      <c r="G502" s="15" t="s">
        <v>16</v>
      </c>
    </row>
    <row r="503">
      <c r="A503" s="20" t="s">
        <v>4548</v>
      </c>
      <c r="B503" s="107" t="str">
        <f> VLOOKUP($A503,datasets!$A:$B,2,0)</f>
        <v>Bjørk et al. 2012, Nature Geoscience (K8DGTW2N)</v>
      </c>
      <c r="C503" s="16" t="s">
        <v>5202</v>
      </c>
      <c r="D503" s="181" t="s">
        <v>22</v>
      </c>
      <c r="E503" s="181" t="s">
        <v>22</v>
      </c>
      <c r="F503" s="93" t="s">
        <v>22</v>
      </c>
      <c r="G503" s="15" t="s">
        <v>16</v>
      </c>
    </row>
    <row r="504">
      <c r="A504" s="20" t="s">
        <v>4549</v>
      </c>
      <c r="B504" s="107" t="str">
        <f> VLOOKUP($A504,datasets!$A:$B,2,0)</f>
        <v>Bjørk et al. 2012, Nature Geoscience (K8DGTW2N)</v>
      </c>
      <c r="C504" s="16" t="s">
        <v>5202</v>
      </c>
      <c r="D504" s="181" t="s">
        <v>22</v>
      </c>
      <c r="E504" s="181" t="s">
        <v>22</v>
      </c>
      <c r="F504" s="93" t="s">
        <v>22</v>
      </c>
      <c r="G504" s="15" t="s">
        <v>16</v>
      </c>
    </row>
    <row r="505">
      <c r="A505" s="20" t="s">
        <v>4550</v>
      </c>
      <c r="B505" s="107" t="str">
        <f> VLOOKUP($A505,datasets!$A:$B,2,0)</f>
        <v>Bjørk et al. 2012, Nature Geoscience (K8DGTW2N)</v>
      </c>
      <c r="C505" s="16" t="s">
        <v>5202</v>
      </c>
      <c r="D505" s="181" t="s">
        <v>22</v>
      </c>
      <c r="E505" s="181" t="s">
        <v>22</v>
      </c>
      <c r="F505" s="93" t="s">
        <v>22</v>
      </c>
      <c r="G505" s="15" t="s">
        <v>16</v>
      </c>
    </row>
    <row r="506">
      <c r="A506" s="20" t="s">
        <v>4551</v>
      </c>
      <c r="B506" s="107" t="str">
        <f> VLOOKUP($A506,datasets!$A:$B,2,0)</f>
        <v>Bjørk et al. 2012, Nature Geoscience (K8DGTW2N)</v>
      </c>
      <c r="C506" s="16" t="s">
        <v>5199</v>
      </c>
      <c r="D506" s="181" t="s">
        <v>22</v>
      </c>
      <c r="E506" s="181" t="s">
        <v>22</v>
      </c>
      <c r="F506" s="93" t="s">
        <v>5254</v>
      </c>
      <c r="G506" s="15" t="s">
        <v>16</v>
      </c>
    </row>
    <row r="507">
      <c r="A507" s="20" t="s">
        <v>4560</v>
      </c>
      <c r="B507" s="107" t="str">
        <f> VLOOKUP($A507,datasets!$A:$B,2,0)</f>
        <v>Ayoub et al. 2009, ISPRS Journal of Photogrammetry and Remote Sensing (IUF52NSD)</v>
      </c>
      <c r="C507" s="16" t="s">
        <v>5202</v>
      </c>
      <c r="D507" s="188">
        <v>1.0</v>
      </c>
      <c r="E507" s="181" t="s">
        <v>22</v>
      </c>
      <c r="F507" s="93" t="s">
        <v>22</v>
      </c>
      <c r="G507" s="15" t="s">
        <v>23</v>
      </c>
    </row>
    <row r="508">
      <c r="A508" s="20" t="s">
        <v>4562</v>
      </c>
      <c r="B508" s="107" t="str">
        <f> VLOOKUP($A508,datasets!$A:$B,2,0)</f>
        <v>Ayoub et al. 2009, ISPRS Journal of Photogrammetry and Remote Sensing (IUF52NSD)</v>
      </c>
      <c r="C508" s="16" t="s">
        <v>5202</v>
      </c>
      <c r="D508" s="188">
        <v>1.0</v>
      </c>
      <c r="E508" s="181" t="s">
        <v>22</v>
      </c>
      <c r="F508" s="93" t="s">
        <v>22</v>
      </c>
      <c r="G508" s="15" t="s">
        <v>23</v>
      </c>
    </row>
    <row r="509">
      <c r="A509" s="20" t="s">
        <v>4563</v>
      </c>
      <c r="B509" s="107" t="str">
        <f> VLOOKUP($A509,datasets!$A:$B,2,0)</f>
        <v>Ayoub et al. 2009, ISPRS Journal of Photogrammetry and Remote Sensing (IUF52NSD)</v>
      </c>
      <c r="C509" s="16" t="s">
        <v>5202</v>
      </c>
      <c r="D509" s="188">
        <v>1.0</v>
      </c>
      <c r="E509" s="181" t="s">
        <v>22</v>
      </c>
      <c r="F509" s="93" t="s">
        <v>22</v>
      </c>
      <c r="G509" s="15" t="s">
        <v>23</v>
      </c>
    </row>
    <row r="510">
      <c r="A510" s="20" t="s">
        <v>4564</v>
      </c>
      <c r="B510" s="107" t="str">
        <f> VLOOKUP($A510,datasets!$A:$B,2,0)</f>
        <v>Carvalho and Reef 2022, Geosciences (38C5MTTG)</v>
      </c>
      <c r="C510" s="16" t="s">
        <v>5199</v>
      </c>
      <c r="D510" s="181" t="s">
        <v>22</v>
      </c>
      <c r="E510" s="181" t="s">
        <v>5255</v>
      </c>
      <c r="F510" s="93" t="s">
        <v>5245</v>
      </c>
      <c r="G510" s="15" t="s">
        <v>23</v>
      </c>
    </row>
    <row r="511">
      <c r="A511" s="20" t="s">
        <v>4554</v>
      </c>
      <c r="B511" s="107" t="str">
        <f> VLOOKUP($A511,datasets!$A:$B,2,0)</f>
        <v>Büyüksalih et al. 2004, The Photogrammetric Record (IBUUEUJS)</v>
      </c>
      <c r="C511" s="16" t="s">
        <v>22</v>
      </c>
      <c r="D511" s="181" t="s">
        <v>22</v>
      </c>
      <c r="E511" s="181" t="s">
        <v>22</v>
      </c>
      <c r="F511" s="93"/>
      <c r="G511" s="15" t="s">
        <v>91</v>
      </c>
    </row>
    <row r="512">
      <c r="A512" s="20" t="s">
        <v>4559</v>
      </c>
      <c r="B512" s="107" t="str">
        <f> VLOOKUP($A512,datasets!$A:$B,2,0)</f>
        <v>Büyüksalih et al. 2004, The Photogrammetric Record (IBUUEUJS)</v>
      </c>
      <c r="C512" s="16" t="s">
        <v>22</v>
      </c>
      <c r="D512" s="181" t="s">
        <v>22</v>
      </c>
      <c r="E512" s="181" t="s">
        <v>22</v>
      </c>
      <c r="F512" s="93"/>
      <c r="G512" s="15" t="s">
        <v>91</v>
      </c>
    </row>
    <row r="513">
      <c r="A513" s="20" t="s">
        <v>4567</v>
      </c>
      <c r="B513" s="107" t="str">
        <f> VLOOKUP($A513,datasets!$A:$B,2,0)</f>
        <v>Büyüksalih et al. 2004, The Photogrammetric Record (IBUUEUJS)</v>
      </c>
      <c r="C513" s="16" t="s">
        <v>5199</v>
      </c>
      <c r="D513" s="181" t="s">
        <v>22</v>
      </c>
      <c r="E513" s="181" t="s">
        <v>5256</v>
      </c>
      <c r="F513" s="93" t="s">
        <v>5245</v>
      </c>
      <c r="G513" s="15" t="s">
        <v>91</v>
      </c>
    </row>
    <row r="514">
      <c r="A514" s="20" t="s">
        <v>4569</v>
      </c>
      <c r="B514" s="107" t="str">
        <f> VLOOKUP($A514,datasets!$A:$B,2,0)</f>
        <v>Büyüksalih et al. 2004, The Photogrammetric Record (IBUUEUJS)</v>
      </c>
      <c r="C514" s="16" t="s">
        <v>5199</v>
      </c>
      <c r="D514" s="181" t="s">
        <v>22</v>
      </c>
      <c r="E514" s="181" t="s">
        <v>5256</v>
      </c>
      <c r="F514" s="93" t="s">
        <v>5245</v>
      </c>
      <c r="G514" s="15" t="s">
        <v>91</v>
      </c>
    </row>
    <row r="515">
      <c r="A515" s="20" t="s">
        <v>4570</v>
      </c>
      <c r="B515" s="107" t="str">
        <f> VLOOKUP($A515,datasets!$A:$B,2,0)</f>
        <v>Büyüksalih et al. 2005, Photogrammetric Engineering &amp; Remote Sensing (RI52BM2J)</v>
      </c>
      <c r="C515" s="16" t="s">
        <v>5199</v>
      </c>
      <c r="D515" s="181" t="s">
        <v>22</v>
      </c>
      <c r="E515" s="181" t="s">
        <v>5256</v>
      </c>
      <c r="F515" s="93" t="s">
        <v>5245</v>
      </c>
      <c r="G515" s="15" t="s">
        <v>91</v>
      </c>
    </row>
    <row r="516">
      <c r="A516" s="20" t="s">
        <v>4571</v>
      </c>
      <c r="B516" s="107" t="str">
        <f> VLOOKUP($A516,datasets!$A:$B,2,0)</f>
        <v>Büyüksalih et al. 2005, Photogrammetric Engineering &amp; Remote Sensing (RI52BM2J)</v>
      </c>
      <c r="C516" s="16" t="s">
        <v>5199</v>
      </c>
      <c r="D516" s="181" t="s">
        <v>22</v>
      </c>
      <c r="E516" s="181" t="s">
        <v>5256</v>
      </c>
      <c r="F516" s="93" t="s">
        <v>5245</v>
      </c>
      <c r="G516" s="15" t="s">
        <v>91</v>
      </c>
    </row>
    <row r="517">
      <c r="A517" s="20" t="s">
        <v>4572</v>
      </c>
      <c r="B517" s="107" t="str">
        <f> VLOOKUP($A517,datasets!$A:$B,2,0)</f>
        <v>Chekalin and Fomtchenko 2004, The International Archives of the Photogrammetry, Remote Sensing and Spatial Information Sciences (8K5BAYHG)</v>
      </c>
      <c r="C517" s="16" t="s">
        <v>5199</v>
      </c>
      <c r="D517" s="181" t="s">
        <v>22</v>
      </c>
      <c r="E517" s="181" t="s">
        <v>5256</v>
      </c>
      <c r="F517" s="93" t="s">
        <v>5245</v>
      </c>
      <c r="G517" s="15" t="s">
        <v>91</v>
      </c>
    </row>
    <row r="518">
      <c r="A518" s="20" t="s">
        <v>4575</v>
      </c>
      <c r="B518" s="107" t="str">
        <f> VLOOKUP($A518,datasets!$A:$B,2,0)</f>
        <v>DeWitt and Ashland 2023, ISPRS International Journal of Geo-Information (44GZFSXU)</v>
      </c>
      <c r="C518" s="16" t="s">
        <v>5199</v>
      </c>
      <c r="D518" s="188">
        <v>0.5</v>
      </c>
      <c r="E518" s="181" t="s">
        <v>3200</v>
      </c>
      <c r="F518" s="93" t="s">
        <v>5245</v>
      </c>
      <c r="G518" s="15" t="s">
        <v>23</v>
      </c>
    </row>
    <row r="519">
      <c r="A519" s="20" t="s">
        <v>4577</v>
      </c>
      <c r="B519" s="107" t="str">
        <f> VLOOKUP($A519,datasets!$A:$B,2,0)</f>
        <v>Fabris 2019, Geomatics, Natural Hazards and Risk (IPMJRMK6)</v>
      </c>
      <c r="C519" s="16" t="s">
        <v>5202</v>
      </c>
      <c r="D519" s="188">
        <v>1.5</v>
      </c>
      <c r="E519" s="181" t="s">
        <v>22</v>
      </c>
      <c r="F519" s="93" t="s">
        <v>5257</v>
      </c>
      <c r="G519" s="15" t="s">
        <v>91</v>
      </c>
    </row>
    <row r="520">
      <c r="A520" s="20" t="s">
        <v>4578</v>
      </c>
      <c r="B520" s="107" t="str">
        <f> VLOOKUP($A520,datasets!$A:$B,2,0)</f>
        <v>Fabris 2019, Geomatics, Natural Hazards and Risk (IPMJRMK6)</v>
      </c>
      <c r="C520" s="16" t="s">
        <v>5199</v>
      </c>
      <c r="D520" s="188">
        <v>1.5</v>
      </c>
      <c r="E520" s="181" t="s">
        <v>3513</v>
      </c>
      <c r="F520" s="93" t="s">
        <v>5258</v>
      </c>
      <c r="G520" s="15" t="s">
        <v>91</v>
      </c>
    </row>
    <row r="521">
      <c r="A521" s="20" t="s">
        <v>4579</v>
      </c>
      <c r="B521" s="107" t="str">
        <f> VLOOKUP($A521,datasets!$A:$B,2,0)</f>
        <v>Fabris 2019, Geomatics, Natural Hazards and Risk (IPMJRMK6)</v>
      </c>
      <c r="C521" s="16" t="s">
        <v>5199</v>
      </c>
      <c r="D521" s="188">
        <v>1.5</v>
      </c>
      <c r="E521" s="181" t="s">
        <v>3513</v>
      </c>
      <c r="F521" s="93" t="s">
        <v>5258</v>
      </c>
      <c r="G521" s="15" t="s">
        <v>91</v>
      </c>
    </row>
    <row r="522">
      <c r="A522" s="20" t="s">
        <v>4580</v>
      </c>
      <c r="B522" s="107" t="str">
        <f> VLOOKUP($A522,datasets!$A:$B,2,0)</f>
        <v>Fabris 2019, Geomatics, Natural Hazards and Risk (IPMJRMK6)</v>
      </c>
      <c r="C522" s="16" t="s">
        <v>5199</v>
      </c>
      <c r="D522" s="188">
        <v>1.5</v>
      </c>
      <c r="E522" s="181" t="s">
        <v>3513</v>
      </c>
      <c r="F522" s="93" t="s">
        <v>5258</v>
      </c>
      <c r="G522" s="15" t="s">
        <v>91</v>
      </c>
    </row>
    <row r="523">
      <c r="A523" s="20" t="s">
        <v>4581</v>
      </c>
      <c r="B523" s="107" t="str">
        <f> VLOOKUP($A523,datasets!$A:$B,2,0)</f>
        <v>Fabris 2019, Geomatics, Natural Hazards and Risk (IPMJRMK6)</v>
      </c>
      <c r="C523" s="16" t="s">
        <v>5199</v>
      </c>
      <c r="D523" s="188">
        <v>1.5</v>
      </c>
      <c r="E523" s="181" t="s">
        <v>3513</v>
      </c>
      <c r="F523" s="93" t="s">
        <v>5258</v>
      </c>
      <c r="G523" s="15" t="s">
        <v>91</v>
      </c>
    </row>
    <row r="524">
      <c r="A524" s="20" t="s">
        <v>4582</v>
      </c>
      <c r="B524" s="107" t="str">
        <f> VLOOKUP($A524,datasets!$A:$B,2,0)</f>
        <v>Fabris 2019, Geomatics, Natural Hazards and Risk (IPMJRMK6)</v>
      </c>
      <c r="C524" s="16" t="s">
        <v>5199</v>
      </c>
      <c r="D524" s="188">
        <v>1.5</v>
      </c>
      <c r="E524" s="181" t="s">
        <v>3513</v>
      </c>
      <c r="F524" s="93" t="s">
        <v>5258</v>
      </c>
      <c r="G524" s="15" t="s">
        <v>91</v>
      </c>
    </row>
    <row r="525">
      <c r="A525" s="20" t="s">
        <v>2039</v>
      </c>
      <c r="B525" s="107" t="str">
        <f> VLOOKUP($A525,datasets!$A:$B,2,0)</f>
        <v>Ghuffar et al. 2023, The Cryosphere (5NBV3ZJ8)</v>
      </c>
      <c r="C525" s="16" t="s">
        <v>5199</v>
      </c>
      <c r="D525" s="181" t="s">
        <v>3644</v>
      </c>
      <c r="E525" s="181" t="s">
        <v>3633</v>
      </c>
      <c r="F525" s="93" t="s">
        <v>5258</v>
      </c>
      <c r="G525" s="15" t="s">
        <v>91</v>
      </c>
    </row>
    <row r="526">
      <c r="A526" s="20" t="s">
        <v>2041</v>
      </c>
      <c r="B526" s="107" t="str">
        <f> VLOOKUP($A526,datasets!$A:$B,2,0)</f>
        <v>Ghuffar et al. 2023, The Cryosphere (5NBV3ZJ8)</v>
      </c>
      <c r="C526" s="16" t="s">
        <v>5199</v>
      </c>
      <c r="D526" s="181" t="s">
        <v>3644</v>
      </c>
      <c r="E526" s="181" t="s">
        <v>3513</v>
      </c>
      <c r="F526" s="93" t="s">
        <v>5258</v>
      </c>
      <c r="G526" s="15" t="s">
        <v>91</v>
      </c>
    </row>
    <row r="527">
      <c r="A527" s="20" t="s">
        <v>2032</v>
      </c>
      <c r="B527" s="107" t="str">
        <f> VLOOKUP($A527,datasets!$A:$B,2,0)</f>
        <v>Ghuffar et al. 2022, IEEE Transactions on Geoscience and Remote Sensing (5VQYMDG3)</v>
      </c>
      <c r="C527" s="16" t="s">
        <v>5199</v>
      </c>
      <c r="D527" s="188">
        <v>3.0</v>
      </c>
      <c r="E527" s="181" t="s">
        <v>5250</v>
      </c>
      <c r="F527" s="93" t="s">
        <v>5258</v>
      </c>
      <c r="G527" s="15" t="s">
        <v>91</v>
      </c>
    </row>
    <row r="528">
      <c r="A528" s="20" t="s">
        <v>2034</v>
      </c>
      <c r="B528" s="107" t="str">
        <f> VLOOKUP($A528,datasets!$A:$B,2,0)</f>
        <v>Ghuffar et al. 2022, IEEE Transactions on Geoscience and Remote Sensing (5VQYMDG3)</v>
      </c>
      <c r="C528" s="16" t="s">
        <v>5199</v>
      </c>
      <c r="D528" s="188">
        <v>3.0</v>
      </c>
      <c r="E528" s="181" t="s">
        <v>3633</v>
      </c>
      <c r="F528" s="93" t="s">
        <v>5258</v>
      </c>
      <c r="G528" s="15" t="s">
        <v>91</v>
      </c>
    </row>
    <row r="529">
      <c r="A529" s="20" t="s">
        <v>2036</v>
      </c>
      <c r="B529" s="107" t="str">
        <f> VLOOKUP($A529,datasets!$A:$B,2,0)</f>
        <v>Ghuffar et al. 2022, IEEE Transactions on Geoscience and Remote Sensing (5VQYMDG3)</v>
      </c>
      <c r="C529" s="16" t="s">
        <v>5199</v>
      </c>
      <c r="D529" s="188">
        <v>3.0</v>
      </c>
      <c r="E529" s="181" t="s">
        <v>5250</v>
      </c>
      <c r="F529" s="93" t="s">
        <v>5258</v>
      </c>
      <c r="G529" s="15" t="s">
        <v>91</v>
      </c>
    </row>
    <row r="530">
      <c r="A530" s="20" t="s">
        <v>4588</v>
      </c>
      <c r="B530" s="107" t="str">
        <f> VLOOKUP($A530,datasets!$A:$B,2,0)</f>
        <v>Jacobsen 2020, ISPRS Annals of the Photogrammetry, Remote Sensing and Spatial Information Sciences (83M24SAX)</v>
      </c>
      <c r="C530" s="16" t="s">
        <v>5199</v>
      </c>
      <c r="D530" s="181" t="s">
        <v>22</v>
      </c>
      <c r="E530" s="181" t="s">
        <v>3467</v>
      </c>
      <c r="F530" s="93" t="s">
        <v>4782</v>
      </c>
      <c r="G530" s="15" t="s">
        <v>91</v>
      </c>
    </row>
    <row r="531">
      <c r="A531" s="20" t="s">
        <v>4592</v>
      </c>
      <c r="B531" s="107" t="str">
        <f> VLOOKUP($A531,datasets!$A:$B,2,0)</f>
        <v>Hong and Roosevelt 2023, Journal of Geovisualization and Spatial Analysis (R6EJDZP5)</v>
      </c>
      <c r="C531" s="16" t="s">
        <v>5202</v>
      </c>
      <c r="D531" s="188">
        <v>1.4</v>
      </c>
      <c r="E531" s="181" t="s">
        <v>22</v>
      </c>
      <c r="F531" s="181" t="s">
        <v>22</v>
      </c>
      <c r="G531" s="15" t="s">
        <v>23</v>
      </c>
    </row>
    <row r="532">
      <c r="A532" s="20" t="s">
        <v>4595</v>
      </c>
      <c r="B532" s="107" t="str">
        <f> VLOOKUP($A532,datasets!$A:$B,2,0)</f>
        <v>Hong and Roosevelt 2023, Journal of Geovisualization and Spatial Analysis (R6EJDZP5)</v>
      </c>
      <c r="C532" s="16" t="s">
        <v>5202</v>
      </c>
      <c r="D532" s="188">
        <v>0.8</v>
      </c>
      <c r="E532" s="181" t="s">
        <v>22</v>
      </c>
      <c r="F532" s="181" t="s">
        <v>22</v>
      </c>
      <c r="G532" s="15" t="s">
        <v>23</v>
      </c>
    </row>
    <row r="533">
      <c r="A533" s="20" t="s">
        <v>4597</v>
      </c>
      <c r="B533" s="107" t="str">
        <f> VLOOKUP($A533,datasets!$A:$B,2,0)</f>
        <v>Hou et al. 2023, Remote Sensing (I4QV6C6X)</v>
      </c>
      <c r="C533" s="16" t="s">
        <v>5202</v>
      </c>
      <c r="D533" s="188">
        <v>1.8</v>
      </c>
      <c r="E533" s="181" t="s">
        <v>22</v>
      </c>
      <c r="F533" s="181" t="s">
        <v>22</v>
      </c>
      <c r="G533" s="15" t="s">
        <v>23</v>
      </c>
    </row>
    <row r="534">
      <c r="A534" s="20" t="s">
        <v>4600</v>
      </c>
      <c r="B534" s="107" t="str">
        <f> VLOOKUP($A534,datasets!$A:$B,2,0)</f>
        <v>Hufkens et al. 2020, Remote Sensing (8YJ6EBX4)</v>
      </c>
      <c r="C534" s="16" t="s">
        <v>5202</v>
      </c>
      <c r="D534" s="188">
        <v>1.0</v>
      </c>
      <c r="E534" s="181" t="s">
        <v>22</v>
      </c>
      <c r="F534" s="181" t="s">
        <v>22</v>
      </c>
      <c r="G534" s="15" t="s">
        <v>23</v>
      </c>
    </row>
    <row r="535">
      <c r="A535" s="20" t="s">
        <v>4604</v>
      </c>
      <c r="B535" s="107" t="str">
        <f> VLOOKUP($A535,datasets!$A:$B,2,0)</f>
        <v>Karwel and Markiewicz 2022, Sensors and Machine Learning Applications (4VDDTP92)</v>
      </c>
      <c r="C535" s="16" t="s">
        <v>22</v>
      </c>
      <c r="D535" s="181" t="s">
        <v>22</v>
      </c>
      <c r="E535" s="181" t="s">
        <v>22</v>
      </c>
      <c r="F535" s="181" t="s">
        <v>22</v>
      </c>
      <c r="G535" s="15" t="s">
        <v>23</v>
      </c>
    </row>
    <row r="536">
      <c r="A536" s="20" t="s">
        <v>4605</v>
      </c>
      <c r="B536" s="107" t="str">
        <f> VLOOKUP($A536,datasets!$A:$B,2,0)</f>
        <v>Karwel and Markiewicz 2022, Sensors and Machine Learning Applications (4VDDTP92)</v>
      </c>
      <c r="C536" s="16" t="s">
        <v>22</v>
      </c>
      <c r="D536" s="181" t="s">
        <v>22</v>
      </c>
      <c r="E536" s="181" t="s">
        <v>22</v>
      </c>
      <c r="F536" s="181" t="s">
        <v>22</v>
      </c>
      <c r="G536" s="15" t="s">
        <v>23</v>
      </c>
    </row>
    <row r="537">
      <c r="A537" s="20" t="s">
        <v>4606</v>
      </c>
      <c r="B537" s="107" t="str">
        <f> VLOOKUP($A537,datasets!$A:$B,2,0)</f>
        <v>Kc et al. 2023, Applied Geomatics (GXWTLUA9)</v>
      </c>
      <c r="C537" s="16" t="s">
        <v>5199</v>
      </c>
      <c r="D537" s="181" t="s">
        <v>22</v>
      </c>
      <c r="E537" s="181" t="s">
        <v>3513</v>
      </c>
      <c r="F537" s="181" t="s">
        <v>22</v>
      </c>
      <c r="G537" s="15" t="s">
        <v>23</v>
      </c>
    </row>
    <row r="538">
      <c r="A538" s="20" t="s">
        <v>2140</v>
      </c>
      <c r="B538" s="107" t="str">
        <f> VLOOKUP($A538,datasets!$A:$B,2,0)</f>
        <v>Knuth et al. 2023, Remote Sensing of Environment (7JEVHID6)</v>
      </c>
      <c r="C538" s="16" t="s">
        <v>5199</v>
      </c>
      <c r="D538" s="181" t="s">
        <v>3200</v>
      </c>
      <c r="E538" s="181" t="s">
        <v>3200</v>
      </c>
      <c r="F538" s="181" t="s">
        <v>22</v>
      </c>
      <c r="G538" s="15" t="s">
        <v>23</v>
      </c>
    </row>
    <row r="539">
      <c r="A539" s="20" t="s">
        <v>2142</v>
      </c>
      <c r="B539" s="107" t="str">
        <f> VLOOKUP($A539,datasets!$A:$B,2,0)</f>
        <v>Knuth et al. 2023, Remote Sensing of Environment (7JEVHID6)</v>
      </c>
      <c r="C539" s="16" t="s">
        <v>5199</v>
      </c>
      <c r="D539" s="181" t="s">
        <v>3200</v>
      </c>
      <c r="E539" s="181" t="s">
        <v>3200</v>
      </c>
      <c r="F539" s="181" t="s">
        <v>22</v>
      </c>
      <c r="G539" s="15" t="s">
        <v>23</v>
      </c>
    </row>
    <row r="540">
      <c r="A540" s="16" t="s">
        <v>2144</v>
      </c>
      <c r="B540" s="107" t="str">
        <f> VLOOKUP($A540,datasets!$A:$B,2,0)</f>
        <v>Knuth et al. 2023, Remote Sensing of Environment (7JEVHID6)</v>
      </c>
      <c r="C540" s="16" t="s">
        <v>5199</v>
      </c>
      <c r="D540" s="181" t="s">
        <v>3200</v>
      </c>
      <c r="E540" s="181" t="s">
        <v>3200</v>
      </c>
      <c r="F540" s="181" t="s">
        <v>22</v>
      </c>
      <c r="G540" s="15" t="s">
        <v>23</v>
      </c>
    </row>
    <row r="541">
      <c r="A541" s="20" t="s">
        <v>4612</v>
      </c>
      <c r="B541" s="107" t="str">
        <f> VLOOKUP($A541,datasets!$A:$B,2,0)</f>
        <v>Malekian et al. 2022, Computational Science and Its Applications – ICCSA 2022 Workshops (LYBA5XIA)</v>
      </c>
      <c r="C541" s="16" t="s">
        <v>5199</v>
      </c>
      <c r="D541" s="181" t="s">
        <v>22</v>
      </c>
      <c r="E541" s="181" t="s">
        <v>22</v>
      </c>
      <c r="F541" s="181" t="s">
        <v>22</v>
      </c>
      <c r="G541" s="15" t="s">
        <v>23</v>
      </c>
    </row>
    <row r="542">
      <c r="A542" s="20" t="s">
        <v>4615</v>
      </c>
      <c r="B542" s="107" t="str">
        <f> VLOOKUP($A542,datasets!$A:$B,2,0)</f>
        <v>Malekian et al. 2022, Computational Science and Its Applications – ICCSA 2022 Workshops (LYBA5XIA)</v>
      </c>
      <c r="C542" s="16" t="s">
        <v>5199</v>
      </c>
      <c r="D542" s="181" t="s">
        <v>22</v>
      </c>
      <c r="E542" s="181" t="s">
        <v>22</v>
      </c>
      <c r="F542" s="181" t="s">
        <v>22</v>
      </c>
      <c r="G542" s="15" t="s">
        <v>23</v>
      </c>
    </row>
    <row r="543">
      <c r="A543" s="20" t="s">
        <v>4616</v>
      </c>
      <c r="B543" s="107" t="str">
        <f> VLOOKUP($A543,datasets!$A:$B,2,0)</f>
        <v>Malekian et al. 2022, Computational Science and Its Applications – ICCSA 2022 Workshops (LYBA5XIA)</v>
      </c>
      <c r="C543" s="16" t="s">
        <v>5199</v>
      </c>
      <c r="D543" s="181" t="s">
        <v>22</v>
      </c>
      <c r="E543" s="181" t="s">
        <v>22</v>
      </c>
      <c r="F543" s="181" t="s">
        <v>22</v>
      </c>
      <c r="G543" s="15" t="s">
        <v>23</v>
      </c>
    </row>
    <row r="544">
      <c r="A544" s="20" t="s">
        <v>4617</v>
      </c>
      <c r="B544" s="107" t="str">
        <f> VLOOKUP($A544,datasets!$A:$B,2,0)</f>
        <v>Malekian et al. 2022, Computational Science and Its Applications – ICCSA 2022 Workshops (LYBA5XIA)</v>
      </c>
      <c r="C544" s="16" t="s">
        <v>5199</v>
      </c>
      <c r="D544" s="181" t="s">
        <v>22</v>
      </c>
      <c r="E544" s="181" t="s">
        <v>22</v>
      </c>
      <c r="F544" s="181" t="s">
        <v>22</v>
      </c>
      <c r="G544" s="15" t="s">
        <v>23</v>
      </c>
    </row>
    <row r="545">
      <c r="A545" s="20" t="s">
        <v>4618</v>
      </c>
      <c r="B545" s="107" t="str">
        <f> VLOOKUP($A545,datasets!$A:$B,2,0)</f>
        <v>Malekian et al. 2022, Computational Science and Its Applications – ICCSA 2022 Workshops (LYBA5XIA)</v>
      </c>
      <c r="C545" s="16" t="s">
        <v>5199</v>
      </c>
      <c r="D545" s="181" t="s">
        <v>22</v>
      </c>
      <c r="E545" s="181" t="s">
        <v>22</v>
      </c>
      <c r="F545" s="181" t="s">
        <v>22</v>
      </c>
      <c r="G545" s="15" t="s">
        <v>23</v>
      </c>
    </row>
    <row r="546">
      <c r="A546" s="20" t="s">
        <v>4619</v>
      </c>
      <c r="B546" s="107" t="str">
        <f> VLOOKUP($A546,datasets!$A:$B,2,0)</f>
        <v>Malekian et al. 2022, Computational Science and Its Applications – ICCSA 2022 Workshops (LYBA5XIA)</v>
      </c>
      <c r="C546" s="16" t="s">
        <v>5199</v>
      </c>
      <c r="D546" s="181" t="s">
        <v>22</v>
      </c>
      <c r="E546" s="181" t="s">
        <v>22</v>
      </c>
      <c r="F546" s="181" t="s">
        <v>22</v>
      </c>
      <c r="G546" s="15" t="s">
        <v>23</v>
      </c>
    </row>
    <row r="547">
      <c r="A547" s="20" t="s">
        <v>4620</v>
      </c>
      <c r="B547" s="107" t="str">
        <f> VLOOKUP($A547,datasets!$A:$B,2,0)</f>
        <v>Mestre-Runge et al. 2023, Remote Sensing (TJBJ85IC)</v>
      </c>
      <c r="C547" s="16" t="s">
        <v>5199</v>
      </c>
      <c r="D547" s="188">
        <v>1.0</v>
      </c>
      <c r="E547" s="181" t="s">
        <v>3200</v>
      </c>
      <c r="F547" s="93" t="s">
        <v>5259</v>
      </c>
      <c r="G547" s="15" t="s">
        <v>23</v>
      </c>
    </row>
    <row r="548">
      <c r="A548" s="20" t="s">
        <v>4621</v>
      </c>
      <c r="B548" s="107" t="str">
        <f> VLOOKUP($A548,datasets!$A:$B,2,0)</f>
        <v>Mestre-Runge et al. 2023, Remote Sensing (TJBJ85IC)</v>
      </c>
      <c r="C548" s="16" t="s">
        <v>5199</v>
      </c>
      <c r="D548" s="188">
        <v>1.0</v>
      </c>
      <c r="E548" s="181" t="s">
        <v>3200</v>
      </c>
      <c r="F548" s="93" t="s">
        <v>5259</v>
      </c>
      <c r="G548" s="15" t="s">
        <v>23</v>
      </c>
    </row>
    <row r="549">
      <c r="A549" s="20" t="s">
        <v>4622</v>
      </c>
      <c r="B549" s="107" t="str">
        <f> VLOOKUP($A549,datasets!$A:$B,2,0)</f>
        <v>Mestre-Runge et al. 2023, Remote Sensing (TJBJ85IC)</v>
      </c>
      <c r="C549" s="16" t="s">
        <v>5199</v>
      </c>
      <c r="D549" s="188">
        <v>1.0</v>
      </c>
      <c r="E549" s="181" t="s">
        <v>3200</v>
      </c>
      <c r="F549" s="93" t="s">
        <v>5259</v>
      </c>
      <c r="G549" s="15" t="s">
        <v>23</v>
      </c>
    </row>
    <row r="550">
      <c r="A550" s="20" t="s">
        <v>4623</v>
      </c>
      <c r="B550" s="107" t="str">
        <f> VLOOKUP($A550,datasets!$A:$B,2,0)</f>
        <v>Michałowska and Głowienka 2022, Remote Sensing (VESQKNFP)</v>
      </c>
      <c r="C550" s="16" t="s">
        <v>5199</v>
      </c>
      <c r="D550" s="188">
        <v>0.5</v>
      </c>
      <c r="E550" s="181" t="s">
        <v>22</v>
      </c>
      <c r="F550" s="93" t="s">
        <v>22</v>
      </c>
      <c r="G550" s="15" t="s">
        <v>23</v>
      </c>
    </row>
    <row r="551">
      <c r="A551" s="20" t="s">
        <v>4626</v>
      </c>
      <c r="B551" s="107" t="str">
        <f> VLOOKUP($A551,datasets!$A:$B,2,0)</f>
        <v>Michałowska and Głowienka 2022, Remote Sensing (VESQKNFP)</v>
      </c>
      <c r="C551" s="16" t="s">
        <v>5199</v>
      </c>
      <c r="D551" s="188">
        <v>0.5</v>
      </c>
      <c r="E551" s="181" t="s">
        <v>22</v>
      </c>
      <c r="F551" s="93" t="s">
        <v>22</v>
      </c>
      <c r="G551" s="15" t="s">
        <v>23</v>
      </c>
    </row>
    <row r="552">
      <c r="A552" s="20" t="s">
        <v>4627</v>
      </c>
      <c r="B552" s="107" t="str">
        <f> VLOOKUP($A552,datasets!$A:$B,2,0)</f>
        <v>Michałowska and Głowienka 2022, Remote Sensing (VESQKNFP)</v>
      </c>
      <c r="C552" s="16" t="s">
        <v>5199</v>
      </c>
      <c r="D552" s="188">
        <v>0.5</v>
      </c>
      <c r="E552" s="181" t="s">
        <v>22</v>
      </c>
      <c r="F552" s="93" t="s">
        <v>22</v>
      </c>
      <c r="G552" s="15" t="s">
        <v>23</v>
      </c>
    </row>
    <row r="553">
      <c r="A553" s="20" t="s">
        <v>4628</v>
      </c>
      <c r="B553" s="107" t="str">
        <f> VLOOKUP($A553,datasets!$A:$B,2,0)</f>
        <v>Michałowska and Głowienka 2022, Remote Sensing (VESQKNFP)</v>
      </c>
      <c r="C553" s="16" t="s">
        <v>5199</v>
      </c>
      <c r="D553" s="188">
        <v>0.5</v>
      </c>
      <c r="E553" s="181" t="s">
        <v>22</v>
      </c>
      <c r="F553" s="93" t="s">
        <v>22</v>
      </c>
      <c r="G553" s="15" t="s">
        <v>23</v>
      </c>
    </row>
    <row r="554">
      <c r="A554" s="20" t="s">
        <v>4629</v>
      </c>
      <c r="B554" s="107" t="str">
        <f> VLOOKUP($A554,datasets!$A:$B,2,0)</f>
        <v>Muhammed et al. 2023, Earth System Science Data (AJAGKBP2)</v>
      </c>
      <c r="C554" s="16" t="s">
        <v>5199</v>
      </c>
      <c r="D554" s="188">
        <v>0.84</v>
      </c>
      <c r="E554" s="181" t="s">
        <v>3674</v>
      </c>
      <c r="F554" s="93" t="s">
        <v>5260</v>
      </c>
      <c r="G554" s="15" t="s">
        <v>23</v>
      </c>
    </row>
    <row r="555">
      <c r="A555" s="20" t="s">
        <v>4632</v>
      </c>
      <c r="B555" s="107" t="str">
        <f> VLOOKUP($A555,datasets!$A:$B,2,0)</f>
        <v>Muhammed et al. 2023, Earth System Science Data (AJAGKBP2)</v>
      </c>
      <c r="C555" s="16" t="s">
        <v>5199</v>
      </c>
      <c r="D555" s="188">
        <v>0.98</v>
      </c>
      <c r="E555" s="181" t="s">
        <v>3677</v>
      </c>
      <c r="F555" s="93" t="s">
        <v>5260</v>
      </c>
      <c r="G555" s="15" t="s">
        <v>23</v>
      </c>
    </row>
    <row r="556">
      <c r="A556" s="20" t="s">
        <v>2271</v>
      </c>
      <c r="B556" s="107" t="str">
        <f> VLOOKUP($A556,datasets!$A:$B,2,0)</f>
        <v>Nocerino et al. 2012, The International Archives of the Photogrammetry, Remote Sensing and Spatial Information Sciences (CZ796U9J)</v>
      </c>
      <c r="C556" s="16" t="s">
        <v>5199</v>
      </c>
      <c r="D556" s="181" t="s">
        <v>22</v>
      </c>
      <c r="E556" s="181" t="s">
        <v>22</v>
      </c>
      <c r="F556" s="93" t="s">
        <v>22</v>
      </c>
      <c r="G556" s="15" t="s">
        <v>23</v>
      </c>
    </row>
    <row r="557">
      <c r="A557" s="16" t="s">
        <v>2272</v>
      </c>
      <c r="B557" s="107" t="str">
        <f> VLOOKUP($A557,datasets!$A:$B,2,0)</f>
        <v>Nocerino et al. 2012, The International Archives of the Photogrammetry, Remote Sensing and Spatial Information Sciences (CZ796U9J)</v>
      </c>
      <c r="C557" s="16" t="s">
        <v>5199</v>
      </c>
      <c r="D557" s="181" t="s">
        <v>22</v>
      </c>
      <c r="E557" s="181" t="s">
        <v>22</v>
      </c>
      <c r="F557" s="93" t="s">
        <v>22</v>
      </c>
      <c r="G557" s="15" t="s">
        <v>23</v>
      </c>
    </row>
    <row r="558">
      <c r="A558" s="16" t="s">
        <v>2274</v>
      </c>
      <c r="B558" s="107" t="str">
        <f> VLOOKUP($A558,datasets!$A:$B,2,0)</f>
        <v>Nocerino et al. 2012, The International Archives of the Photogrammetry, Remote Sensing and Spatial Information Sciences (CZ796U9J)</v>
      </c>
      <c r="C558" s="16" t="s">
        <v>5199</v>
      </c>
      <c r="D558" s="181" t="s">
        <v>22</v>
      </c>
      <c r="E558" s="181" t="s">
        <v>22</v>
      </c>
      <c r="F558" s="93" t="s">
        <v>22</v>
      </c>
      <c r="G558" s="15" t="s">
        <v>23</v>
      </c>
    </row>
    <row r="559">
      <c r="A559" s="20" t="s">
        <v>4634</v>
      </c>
      <c r="B559" s="107" t="str">
        <f> VLOOKUP($A559,datasets!$A:$B,2,0)</f>
        <v>Nyssen et al. 2022, Geoscience Data Journal (2828NT5L)</v>
      </c>
      <c r="C559" s="16" t="s">
        <v>5199</v>
      </c>
      <c r="D559" s="181" t="s">
        <v>22</v>
      </c>
      <c r="E559" s="181" t="s">
        <v>22</v>
      </c>
      <c r="F559" s="93" t="s">
        <v>22</v>
      </c>
      <c r="G559" s="15" t="s">
        <v>23</v>
      </c>
    </row>
    <row r="560">
      <c r="A560" s="20" t="s">
        <v>4635</v>
      </c>
      <c r="B560" s="107" t="str">
        <f> VLOOKUP($A560,datasets!$A:$B,2,0)</f>
        <v>Piekielek et al. 2022, Journal of Map &amp; Geography Libraries (45Q77CGI)</v>
      </c>
      <c r="C560" s="16" t="s">
        <v>5202</v>
      </c>
      <c r="D560" s="181" t="s">
        <v>3200</v>
      </c>
      <c r="E560" s="181" t="s">
        <v>22</v>
      </c>
      <c r="F560" s="93" t="s">
        <v>5261</v>
      </c>
      <c r="G560" s="15" t="s">
        <v>23</v>
      </c>
    </row>
    <row r="561">
      <c r="A561" s="20" t="s">
        <v>4637</v>
      </c>
      <c r="B561" s="107" t="str">
        <f> VLOOKUP($A561,datasets!$A:$B,2,0)</f>
        <v>Piermattei et al. 2023, Earth Surface Dynamics (AD3B83ZP)</v>
      </c>
      <c r="C561" s="16" t="s">
        <v>5199</v>
      </c>
      <c r="D561" s="188">
        <v>0.2</v>
      </c>
      <c r="E561" s="181" t="s">
        <v>3200</v>
      </c>
      <c r="F561" s="93" t="s">
        <v>5262</v>
      </c>
      <c r="G561" s="15" t="s">
        <v>23</v>
      </c>
    </row>
    <row r="562">
      <c r="A562" s="20" t="s">
        <v>4639</v>
      </c>
      <c r="B562" s="107" t="str">
        <f> VLOOKUP($A562,datasets!$A:$B,2,0)</f>
        <v>Piermattei et al. 2023, Earth Surface Dynamics (AD3B83ZP)</v>
      </c>
      <c r="C562" s="16" t="s">
        <v>5199</v>
      </c>
      <c r="D562" s="188">
        <v>0.5</v>
      </c>
      <c r="E562" s="181" t="s">
        <v>3200</v>
      </c>
      <c r="F562" s="93" t="s">
        <v>5262</v>
      </c>
      <c r="G562" s="15" t="s">
        <v>23</v>
      </c>
    </row>
    <row r="563">
      <c r="A563" s="20" t="s">
        <v>4640</v>
      </c>
      <c r="B563" s="107" t="str">
        <f> VLOOKUP($A563,datasets!$A:$B,2,0)</f>
        <v>Piermattei et al. 2023, Earth Surface Dynamics (AD3B83ZP)</v>
      </c>
      <c r="C563" s="16" t="s">
        <v>5199</v>
      </c>
      <c r="D563" s="188">
        <v>0.2</v>
      </c>
      <c r="E563" s="181" t="s">
        <v>3200</v>
      </c>
      <c r="F563" s="93" t="s">
        <v>5262</v>
      </c>
      <c r="G563" s="15" t="s">
        <v>23</v>
      </c>
    </row>
    <row r="564">
      <c r="A564" s="20" t="s">
        <v>4641</v>
      </c>
      <c r="B564" s="107" t="str">
        <f> VLOOKUP($A564,datasets!$A:$B,2,0)</f>
        <v>Piermattei et al. 2023, Earth Surface Dynamics (AD3B83ZP)</v>
      </c>
      <c r="C564" s="16" t="s">
        <v>5199</v>
      </c>
      <c r="D564" s="188">
        <v>0.2</v>
      </c>
      <c r="E564" s="181" t="s">
        <v>3200</v>
      </c>
      <c r="F564" s="93" t="s">
        <v>5262</v>
      </c>
      <c r="G564" s="15" t="s">
        <v>23</v>
      </c>
    </row>
    <row r="565">
      <c r="A565" s="20" t="s">
        <v>4642</v>
      </c>
      <c r="B565" s="107" t="str">
        <f> VLOOKUP($A565,datasets!$A:$B,2,0)</f>
        <v>Piermattei et al. 2023, Earth Surface Dynamics (AD3B83ZP)</v>
      </c>
      <c r="C565" s="16" t="s">
        <v>5199</v>
      </c>
      <c r="D565" s="188">
        <v>0.5</v>
      </c>
      <c r="E565" s="181" t="s">
        <v>3200</v>
      </c>
      <c r="F565" s="93" t="s">
        <v>5262</v>
      </c>
      <c r="G565" s="15" t="s">
        <v>23</v>
      </c>
    </row>
    <row r="566">
      <c r="A566" s="20" t="s">
        <v>4643</v>
      </c>
      <c r="B566" s="107" t="str">
        <f> VLOOKUP($A566,datasets!$A:$B,2,0)</f>
        <v>Piermattei et al. 2023, Earth Surface Dynamics (AD3B83ZP)</v>
      </c>
      <c r="C566" s="16" t="s">
        <v>5199</v>
      </c>
      <c r="D566" s="188">
        <v>0.5</v>
      </c>
      <c r="E566" s="181" t="s">
        <v>3200</v>
      </c>
      <c r="F566" s="93" t="s">
        <v>5262</v>
      </c>
      <c r="G566" s="15" t="s">
        <v>23</v>
      </c>
    </row>
    <row r="567">
      <c r="A567" s="20" t="s">
        <v>4644</v>
      </c>
      <c r="B567" s="107" t="str">
        <f> VLOOKUP($A567,datasets!$A:$B,2,0)</f>
        <v>Piermattei et al. 2023, Earth Surface Dynamics (AD3B83ZP)</v>
      </c>
      <c r="C567" s="16" t="s">
        <v>5199</v>
      </c>
      <c r="D567" s="188">
        <v>0.5</v>
      </c>
      <c r="E567" s="181" t="s">
        <v>3200</v>
      </c>
      <c r="F567" s="93" t="s">
        <v>5262</v>
      </c>
      <c r="G567" s="15" t="s">
        <v>23</v>
      </c>
    </row>
    <row r="568">
      <c r="A568" s="20" t="s">
        <v>4645</v>
      </c>
      <c r="B568" s="107" t="str">
        <f> VLOOKUP($A568,datasets!$A:$B,2,0)</f>
        <v>Piermattei et al. 2023, Earth Surface Dynamics (AD3B83ZP)</v>
      </c>
      <c r="C568" s="16" t="s">
        <v>5199</v>
      </c>
      <c r="D568" s="188">
        <v>0.5</v>
      </c>
      <c r="E568" s="181" t="s">
        <v>3200</v>
      </c>
      <c r="F568" s="93" t="s">
        <v>5262</v>
      </c>
      <c r="G568" s="15" t="s">
        <v>23</v>
      </c>
    </row>
    <row r="569">
      <c r="A569" s="20" t="s">
        <v>4646</v>
      </c>
      <c r="B569" s="107" t="str">
        <f> VLOOKUP($A569,datasets!$A:$B,2,0)</f>
        <v>Piermattei et al. 2023, Earth Surface Dynamics (AD3B83ZP)</v>
      </c>
      <c r="C569" s="16" t="s">
        <v>5199</v>
      </c>
      <c r="D569" s="188">
        <v>0.2</v>
      </c>
      <c r="E569" s="181" t="s">
        <v>3200</v>
      </c>
      <c r="F569" s="93" t="s">
        <v>5262</v>
      </c>
      <c r="G569" s="15" t="s">
        <v>23</v>
      </c>
    </row>
    <row r="570">
      <c r="A570" s="20" t="s">
        <v>4647</v>
      </c>
      <c r="B570" s="107" t="str">
        <f> VLOOKUP($A570,datasets!$A:$B,2,0)</f>
        <v>Prates et al. 2023, Remote Sensing (F6HXQDPE)</v>
      </c>
      <c r="C570" s="16" t="s">
        <v>5199</v>
      </c>
      <c r="D570" s="188">
        <v>2.7</v>
      </c>
      <c r="E570" s="181" t="s">
        <v>5263</v>
      </c>
      <c r="F570" s="93" t="s">
        <v>22</v>
      </c>
      <c r="G570" s="15" t="s">
        <v>23</v>
      </c>
    </row>
    <row r="571">
      <c r="A571" s="20" t="s">
        <v>4648</v>
      </c>
      <c r="B571" s="107" t="str">
        <f> VLOOKUP($A571,datasets!$A:$B,2,0)</f>
        <v>Prates et al. 2023, Remote Sensing (F6HXQDPE)</v>
      </c>
      <c r="C571" s="16" t="s">
        <v>5199</v>
      </c>
      <c r="D571" s="188">
        <v>2.7</v>
      </c>
      <c r="E571" s="181" t="s">
        <v>5263</v>
      </c>
      <c r="F571" s="93" t="s">
        <v>22</v>
      </c>
      <c r="G571" s="15" t="s">
        <v>23</v>
      </c>
    </row>
    <row r="572">
      <c r="A572" s="20" t="s">
        <v>4649</v>
      </c>
      <c r="B572" s="107" t="str">
        <f> VLOOKUP($A572,datasets!$A:$B,2,0)</f>
        <v>Rault et al. 2022, Earth (3ISKMFU4)</v>
      </c>
      <c r="C572" s="16" t="s">
        <v>5199</v>
      </c>
      <c r="D572" s="188">
        <v>0.6</v>
      </c>
      <c r="E572" s="188">
        <v>0.6</v>
      </c>
      <c r="F572" s="93" t="s">
        <v>22</v>
      </c>
      <c r="G572" s="15" t="s">
        <v>23</v>
      </c>
    </row>
    <row r="573">
      <c r="A573" s="20" t="s">
        <v>4652</v>
      </c>
      <c r="B573" s="107" t="str">
        <f> VLOOKUP($A573,datasets!$A:$B,2,0)</f>
        <v>Rault et al. 2022, Earth (3ISKMFU4)</v>
      </c>
      <c r="C573" s="16" t="s">
        <v>5199</v>
      </c>
      <c r="D573" s="188">
        <v>0.6</v>
      </c>
      <c r="E573" s="188">
        <v>0.6</v>
      </c>
      <c r="F573" s="93" t="s">
        <v>22</v>
      </c>
      <c r="G573" s="15" t="s">
        <v>23</v>
      </c>
    </row>
    <row r="574">
      <c r="A574" s="20" t="s">
        <v>4653</v>
      </c>
      <c r="B574" s="107" t="str">
        <f> VLOOKUP($A574,datasets!$A:$B,2,0)</f>
        <v>Robson et al. 2018, Frontiers in Earth Science (5HRXBD8K)</v>
      </c>
      <c r="C574" s="16" t="s">
        <v>5202</v>
      </c>
      <c r="D574" s="188">
        <v>2.0</v>
      </c>
      <c r="E574" s="181" t="s">
        <v>22</v>
      </c>
      <c r="F574" s="93" t="s">
        <v>22</v>
      </c>
      <c r="G574" s="15" t="s">
        <v>23</v>
      </c>
    </row>
    <row r="575">
      <c r="A575" s="20" t="s">
        <v>4655</v>
      </c>
      <c r="B575" s="107" t="str">
        <f> VLOOKUP($A575,datasets!$A:$B,2,0)</f>
        <v>Robson et al. 2018, Frontiers in Earth Science (5HRXBD8K)</v>
      </c>
      <c r="C575" s="16" t="s">
        <v>5199</v>
      </c>
      <c r="D575" s="188">
        <v>2.0</v>
      </c>
      <c r="E575" s="181" t="s">
        <v>3225</v>
      </c>
      <c r="F575" s="93" t="s">
        <v>5264</v>
      </c>
      <c r="G575" s="15" t="s">
        <v>23</v>
      </c>
    </row>
    <row r="576">
      <c r="A576" s="20" t="s">
        <v>4656</v>
      </c>
      <c r="B576" s="107" t="str">
        <f> VLOOKUP($A576,datasets!$A:$B,2,0)</f>
        <v>Różycki et al. 2023, Remote Sensing (S9E8XY8R)</v>
      </c>
      <c r="C576" s="16" t="s">
        <v>5202</v>
      </c>
      <c r="D576" s="181" t="s">
        <v>5265</v>
      </c>
      <c r="E576" s="181" t="s">
        <v>22</v>
      </c>
      <c r="F576" s="93" t="s">
        <v>5266</v>
      </c>
      <c r="G576" s="15" t="s">
        <v>23</v>
      </c>
    </row>
    <row r="577">
      <c r="A577" s="20" t="s">
        <v>4657</v>
      </c>
      <c r="B577" s="107" t="str">
        <f> VLOOKUP($A577,datasets!$A:$B,2,0)</f>
        <v>Schwat et al. 2023, Geomorphology (CGB2DPYZ)</v>
      </c>
      <c r="C577" s="16" t="s">
        <v>5199</v>
      </c>
      <c r="D577" s="181" t="s">
        <v>22</v>
      </c>
      <c r="E577" s="181" t="s">
        <v>3431</v>
      </c>
      <c r="F577" s="93" t="s">
        <v>22</v>
      </c>
      <c r="G577" s="15" t="s">
        <v>23</v>
      </c>
    </row>
    <row r="578">
      <c r="A578" s="16" t="s">
        <v>4659</v>
      </c>
      <c r="B578" s="107" t="str">
        <f> VLOOKUP($A578,datasets!$A:$B,2,0)</f>
        <v>Schwat et al. 2023, Geomorphology (CGB2DPYZ)</v>
      </c>
      <c r="C578" s="16" t="s">
        <v>5199</v>
      </c>
      <c r="D578" s="181" t="s">
        <v>22</v>
      </c>
      <c r="E578" s="181" t="s">
        <v>3431</v>
      </c>
      <c r="F578" s="93" t="s">
        <v>22</v>
      </c>
      <c r="G578" s="15" t="s">
        <v>23</v>
      </c>
    </row>
    <row r="579">
      <c r="A579" s="16" t="s">
        <v>4660</v>
      </c>
      <c r="B579" s="107" t="str">
        <f> VLOOKUP($A579,datasets!$A:$B,2,0)</f>
        <v>Schwat et al. 2023, Geomorphology (CGB2DPYZ)</v>
      </c>
      <c r="C579" s="16" t="s">
        <v>5199</v>
      </c>
      <c r="D579" s="181" t="s">
        <v>22</v>
      </c>
      <c r="E579" s="181" t="s">
        <v>3431</v>
      </c>
      <c r="F579" s="93" t="s">
        <v>22</v>
      </c>
      <c r="G579" s="15" t="s">
        <v>23</v>
      </c>
    </row>
    <row r="580">
      <c r="A580" s="16" t="s">
        <v>4661</v>
      </c>
      <c r="B580" s="107" t="str">
        <f> VLOOKUP($A580,datasets!$A:$B,2,0)</f>
        <v>Schwat et al. 2023, Geomorphology (CGB2DPYZ)</v>
      </c>
      <c r="C580" s="16" t="s">
        <v>5199</v>
      </c>
      <c r="D580" s="181" t="s">
        <v>22</v>
      </c>
      <c r="E580" s="181" t="s">
        <v>3431</v>
      </c>
      <c r="F580" s="93" t="s">
        <v>22</v>
      </c>
      <c r="G580" s="15" t="s">
        <v>23</v>
      </c>
    </row>
    <row r="581">
      <c r="A581" s="16" t="s">
        <v>4662</v>
      </c>
      <c r="B581" s="107" t="str">
        <f> VLOOKUP($A581,datasets!$A:$B,2,0)</f>
        <v>Schwat et al. 2023, Geomorphology (CGB2DPYZ)</v>
      </c>
      <c r="C581" s="16" t="s">
        <v>5199</v>
      </c>
      <c r="D581" s="181" t="s">
        <v>22</v>
      </c>
      <c r="E581" s="181" t="s">
        <v>3431</v>
      </c>
      <c r="F581" s="93" t="s">
        <v>22</v>
      </c>
      <c r="G581" s="15" t="s">
        <v>23</v>
      </c>
    </row>
    <row r="582">
      <c r="A582" s="16" t="s">
        <v>4663</v>
      </c>
      <c r="B582" s="107" t="str">
        <f> VLOOKUP($A582,datasets!$A:$B,2,0)</f>
        <v>Schwat et al. 2023, Geomorphology (CGB2DPYZ)</v>
      </c>
      <c r="C582" s="16" t="s">
        <v>5199</v>
      </c>
      <c r="D582" s="181" t="s">
        <v>22</v>
      </c>
      <c r="E582" s="181" t="s">
        <v>3431</v>
      </c>
      <c r="F582" s="93" t="s">
        <v>22</v>
      </c>
      <c r="G582" s="15" t="s">
        <v>23</v>
      </c>
    </row>
    <row r="583">
      <c r="A583" s="16" t="s">
        <v>4664</v>
      </c>
      <c r="B583" s="107" t="str">
        <f> VLOOKUP($A583,datasets!$A:$B,2,0)</f>
        <v>Schwat et al. 2023, Geomorphology (CGB2DPYZ)</v>
      </c>
      <c r="C583" s="16" t="s">
        <v>5199</v>
      </c>
      <c r="D583" s="181" t="s">
        <v>22</v>
      </c>
      <c r="E583" s="181" t="s">
        <v>3431</v>
      </c>
      <c r="F583" s="93" t="s">
        <v>22</v>
      </c>
      <c r="G583" s="15" t="s">
        <v>23</v>
      </c>
    </row>
    <row r="584">
      <c r="A584" s="16" t="s">
        <v>4665</v>
      </c>
      <c r="B584" s="107" t="str">
        <f> VLOOKUP($A584,datasets!$A:$B,2,0)</f>
        <v>Schwat et al. 2023, Geomorphology (CGB2DPYZ)</v>
      </c>
      <c r="C584" s="16" t="s">
        <v>5199</v>
      </c>
      <c r="D584" s="181" t="s">
        <v>22</v>
      </c>
      <c r="E584" s="181" t="s">
        <v>3431</v>
      </c>
      <c r="F584" s="93" t="s">
        <v>22</v>
      </c>
      <c r="G584" s="15" t="s">
        <v>23</v>
      </c>
    </row>
    <row r="585">
      <c r="A585" s="16" t="s">
        <v>4666</v>
      </c>
      <c r="B585" s="107" t="str">
        <f> VLOOKUP($A585,datasets!$A:$B,2,0)</f>
        <v>Schwat et al. 2023, Geomorphology (CGB2DPYZ)</v>
      </c>
      <c r="C585" s="16" t="s">
        <v>5199</v>
      </c>
      <c r="D585" s="181" t="s">
        <v>22</v>
      </c>
      <c r="E585" s="181" t="s">
        <v>3431</v>
      </c>
      <c r="F585" s="93" t="s">
        <v>22</v>
      </c>
      <c r="G585" s="15" t="s">
        <v>23</v>
      </c>
    </row>
    <row r="586">
      <c r="A586" s="16" t="s">
        <v>4667</v>
      </c>
      <c r="B586" s="107" t="str">
        <f> VLOOKUP($A586,datasets!$A:$B,2,0)</f>
        <v>Schwat et al. 2023, Geomorphology (CGB2DPYZ)</v>
      </c>
      <c r="C586" s="16" t="s">
        <v>5199</v>
      </c>
      <c r="D586" s="181" t="s">
        <v>22</v>
      </c>
      <c r="E586" s="181" t="s">
        <v>3431</v>
      </c>
      <c r="F586" s="93" t="s">
        <v>22</v>
      </c>
      <c r="G586" s="15" t="s">
        <v>23</v>
      </c>
    </row>
    <row r="587">
      <c r="A587" s="20" t="s">
        <v>4668</v>
      </c>
      <c r="B587" s="107" t="str">
        <f> VLOOKUP($A587,datasets!$A:$B,2,0)</f>
        <v>Suh and Ouimet 2023, Photogrammetric Engineering &amp; Remote Sensing (9LTT2ELW)</v>
      </c>
      <c r="C587" s="16" t="s">
        <v>5202</v>
      </c>
      <c r="D587" s="181" t="s">
        <v>3596</v>
      </c>
      <c r="E587" s="181" t="s">
        <v>22</v>
      </c>
      <c r="F587" s="93" t="s">
        <v>5267</v>
      </c>
      <c r="G587" s="15" t="s">
        <v>23</v>
      </c>
    </row>
    <row r="588">
      <c r="A588" s="20" t="s">
        <v>4670</v>
      </c>
      <c r="B588" s="107" t="str">
        <f> VLOOKUP($A588,datasets!$A:$B,2,0)</f>
        <v>Suh and Ouimet 2023, Photogrammetric Engineering &amp; Remote Sensing (9LTT2ELW)</v>
      </c>
      <c r="C588" s="16" t="s">
        <v>5202</v>
      </c>
      <c r="D588" s="181" t="s">
        <v>3712</v>
      </c>
      <c r="E588" s="181" t="s">
        <v>22</v>
      </c>
      <c r="F588" s="93" t="s">
        <v>5267</v>
      </c>
      <c r="G588" s="15" t="s">
        <v>23</v>
      </c>
    </row>
    <row r="589">
      <c r="A589" s="20" t="s">
        <v>4671</v>
      </c>
      <c r="B589" s="107" t="str">
        <f> VLOOKUP($A589,datasets!$A:$B,2,0)</f>
        <v>Verhoeven and Vermuelen 2016, Remote Sensing (T8UZ36GE)</v>
      </c>
      <c r="C589" s="16" t="s">
        <v>5199</v>
      </c>
      <c r="D589" s="181" t="s">
        <v>22</v>
      </c>
      <c r="E589" s="181" t="s">
        <v>3731</v>
      </c>
      <c r="F589" s="93"/>
      <c r="G589" s="15" t="s">
        <v>23</v>
      </c>
    </row>
    <row r="590">
      <c r="A590" s="20" t="s">
        <v>4672</v>
      </c>
      <c r="B590" s="107" t="str">
        <f> VLOOKUP($A590,datasets!$A:$B,2,0)</f>
        <v>Verhoeven and Vermuelen 2016, Remote Sensing (T8UZ36GE)</v>
      </c>
      <c r="C590" s="16" t="s">
        <v>5199</v>
      </c>
      <c r="D590" s="181" t="s">
        <v>22</v>
      </c>
      <c r="E590" s="181" t="s">
        <v>3731</v>
      </c>
      <c r="F590" s="93"/>
      <c r="G590" s="15" t="s">
        <v>23</v>
      </c>
    </row>
    <row r="591">
      <c r="A591" s="20" t="s">
        <v>4673</v>
      </c>
      <c r="B591" s="107" t="str">
        <f> VLOOKUP($A591,datasets!$A:$B,2,0)</f>
        <v>Vivero et al. 2021, Frontiers in Remote Sensing (H55BD2CG)</v>
      </c>
      <c r="C591" s="16" t="s">
        <v>5199</v>
      </c>
      <c r="D591" s="181" t="s">
        <v>3200</v>
      </c>
      <c r="E591" s="181" t="s">
        <v>3200</v>
      </c>
      <c r="F591" s="93" t="s">
        <v>5268</v>
      </c>
      <c r="G591" s="15" t="s">
        <v>23</v>
      </c>
    </row>
    <row r="592">
      <c r="A592" s="20" t="s">
        <v>4675</v>
      </c>
      <c r="B592" s="107" t="str">
        <f> VLOOKUP($A592,datasets!$A:$B,2,0)</f>
        <v>Vivero et al. 2021, Frontiers in Remote Sensing (H55BD2CG)</v>
      </c>
      <c r="C592" s="16" t="s">
        <v>5199</v>
      </c>
      <c r="D592" s="181" t="s">
        <v>3200</v>
      </c>
      <c r="E592" s="181" t="s">
        <v>3200</v>
      </c>
      <c r="F592" s="93" t="s">
        <v>5268</v>
      </c>
      <c r="G592" s="15" t="s">
        <v>23</v>
      </c>
    </row>
    <row r="593">
      <c r="A593" s="20" t="s">
        <v>4676</v>
      </c>
      <c r="B593" s="107" t="str">
        <f> VLOOKUP($A593,datasets!$A:$B,2,0)</f>
        <v>Vivero et al. 2021, Frontiers in Remote Sensing (H55BD2CG)</v>
      </c>
      <c r="C593" s="16" t="s">
        <v>5199</v>
      </c>
      <c r="D593" s="181" t="s">
        <v>3200</v>
      </c>
      <c r="E593" s="181" t="s">
        <v>3200</v>
      </c>
      <c r="F593" s="93" t="s">
        <v>5268</v>
      </c>
      <c r="G593" s="15" t="s">
        <v>23</v>
      </c>
    </row>
    <row r="594">
      <c r="A594" s="20" t="s">
        <v>2429</v>
      </c>
      <c r="B594" s="107" t="str">
        <f> VLOOKUP($A594,datasets!$A:$B,2,0)</f>
        <v>Walstra et al. 2011, Earth Surface Processes and Landforms (C57DUZKR)</v>
      </c>
      <c r="C594" s="16" t="s">
        <v>5199</v>
      </c>
      <c r="D594" s="181" t="s">
        <v>22</v>
      </c>
      <c r="E594" s="181" t="s">
        <v>22</v>
      </c>
      <c r="F594" s="93"/>
      <c r="G594" s="15" t="s">
        <v>23</v>
      </c>
    </row>
    <row r="595">
      <c r="A595" s="20" t="s">
        <v>2430</v>
      </c>
      <c r="B595" s="107" t="str">
        <f> VLOOKUP($A595,datasets!$A:$B,2,0)</f>
        <v>Walstra et al. 2011, Earth Surface Processes and Landforms (C57DUZKR)</v>
      </c>
      <c r="C595" s="16" t="s">
        <v>5199</v>
      </c>
      <c r="D595" s="181" t="s">
        <v>22</v>
      </c>
      <c r="E595" s="181" t="s">
        <v>22</v>
      </c>
      <c r="F595" s="93"/>
      <c r="G595" s="15" t="s">
        <v>23</v>
      </c>
    </row>
    <row r="596">
      <c r="A596" s="20" t="s">
        <v>2431</v>
      </c>
      <c r="B596" s="107" t="str">
        <f> VLOOKUP($A596,datasets!$A:$B,2,0)</f>
        <v>Walstra et al. 2011, Earth Surface Processes and Landforms (C57DUZKR)</v>
      </c>
      <c r="C596" s="16" t="s">
        <v>5199</v>
      </c>
      <c r="D596" s="181" t="s">
        <v>22</v>
      </c>
      <c r="E596" s="181" t="s">
        <v>22</v>
      </c>
      <c r="F596" s="93"/>
      <c r="G596" s="15" t="s">
        <v>23</v>
      </c>
    </row>
    <row r="597">
      <c r="A597" s="20" t="s">
        <v>2432</v>
      </c>
      <c r="B597" s="107" t="str">
        <f> VLOOKUP($A597,datasets!$A:$B,2,0)</f>
        <v>Walstra et al. 2011, Earth Surface Processes and Landforms (C57DUZKR)</v>
      </c>
      <c r="C597" s="16" t="s">
        <v>5199</v>
      </c>
      <c r="D597" s="181" t="s">
        <v>22</v>
      </c>
      <c r="E597" s="181" t="s">
        <v>22</v>
      </c>
      <c r="F597" s="93"/>
      <c r="G597" s="15" t="s">
        <v>23</v>
      </c>
    </row>
    <row r="598">
      <c r="A598" s="20" t="s">
        <v>2433</v>
      </c>
      <c r="B598" s="107" t="str">
        <f> VLOOKUP($A598,datasets!$A:$B,2,0)</f>
        <v>Walstra et al. 2011, Earth Surface Processes and Landforms (C57DUZKR)</v>
      </c>
      <c r="C598" s="16" t="s">
        <v>5199</v>
      </c>
      <c r="D598" s="181" t="s">
        <v>22</v>
      </c>
      <c r="E598" s="181" t="s">
        <v>22</v>
      </c>
      <c r="F598" s="93"/>
      <c r="G598" s="15" t="s">
        <v>23</v>
      </c>
    </row>
    <row r="599">
      <c r="A599" s="20" t="s">
        <v>2434</v>
      </c>
      <c r="B599" s="107" t="str">
        <f> VLOOKUP($A599,datasets!$A:$B,2,0)</f>
        <v>Walstra et al. 2011, Earth Surface Processes and Landforms (C57DUZKR)</v>
      </c>
      <c r="C599" s="16" t="s">
        <v>5199</v>
      </c>
      <c r="D599" s="181" t="s">
        <v>22</v>
      </c>
      <c r="E599" s="181" t="s">
        <v>22</v>
      </c>
      <c r="F599" s="93"/>
      <c r="G599" s="15" t="s">
        <v>23</v>
      </c>
    </row>
    <row r="600">
      <c r="A600" s="20" t="s">
        <v>2435</v>
      </c>
      <c r="B600" s="107" t="str">
        <f> VLOOKUP($A600,datasets!$A:$B,2,0)</f>
        <v>Walstra et al. 2011, Earth Surface Processes and Landforms (C57DUZKR)</v>
      </c>
      <c r="C600" s="16" t="s">
        <v>5199</v>
      </c>
      <c r="D600" s="181" t="s">
        <v>22</v>
      </c>
      <c r="E600" s="181" t="s">
        <v>22</v>
      </c>
      <c r="F600" s="93"/>
      <c r="G600" s="15" t="s">
        <v>23</v>
      </c>
    </row>
    <row r="601">
      <c r="A601" s="20" t="s">
        <v>2436</v>
      </c>
      <c r="B601" s="107" t="str">
        <f> VLOOKUP($A601,datasets!$A:$B,2,0)</f>
        <v>Walstra et al. 2011, Earth Surface Processes and Landforms (C57DUZKR)</v>
      </c>
      <c r="C601" s="16" t="s">
        <v>5199</v>
      </c>
      <c r="D601" s="181" t="s">
        <v>22</v>
      </c>
      <c r="E601" s="181" t="s">
        <v>22</v>
      </c>
      <c r="F601" s="93"/>
      <c r="G601" s="15" t="s">
        <v>23</v>
      </c>
    </row>
    <row r="602">
      <c r="A602" s="20" t="s">
        <v>2437</v>
      </c>
      <c r="B602" s="107" t="str">
        <f> VLOOKUP($A602,datasets!$A:$B,2,0)</f>
        <v>Walstra et al. 2011, Earth Surface Processes and Landforms (C57DUZKR)</v>
      </c>
      <c r="C602" s="16" t="s">
        <v>5199</v>
      </c>
      <c r="D602" s="181" t="s">
        <v>22</v>
      </c>
      <c r="E602" s="181" t="s">
        <v>22</v>
      </c>
      <c r="F602" s="93"/>
      <c r="G602" s="15" t="s">
        <v>23</v>
      </c>
    </row>
    <row r="603">
      <c r="A603" s="20" t="s">
        <v>2438</v>
      </c>
      <c r="B603" s="107" t="str">
        <f> VLOOKUP($A603,datasets!$A:$B,2,0)</f>
        <v>Walstra et al. 2011, Earth Surface Processes and Landforms (C57DUZKR)</v>
      </c>
      <c r="C603" s="16" t="s">
        <v>5199</v>
      </c>
      <c r="D603" s="181" t="s">
        <v>22</v>
      </c>
      <c r="E603" s="181" t="s">
        <v>22</v>
      </c>
      <c r="F603" s="93"/>
      <c r="G603" s="15" t="s">
        <v>23</v>
      </c>
    </row>
    <row r="604">
      <c r="A604" s="20" t="s">
        <v>2439</v>
      </c>
      <c r="B604" s="107" t="str">
        <f> VLOOKUP($A604,datasets!$A:$B,2,0)</f>
        <v>Walstra et al. 2011, Earth Surface Processes and Landforms (C57DUZKR)</v>
      </c>
      <c r="C604" s="16" t="s">
        <v>5199</v>
      </c>
      <c r="D604" s="181" t="s">
        <v>22</v>
      </c>
      <c r="E604" s="181" t="s">
        <v>22</v>
      </c>
      <c r="F604" s="93"/>
      <c r="G604" s="15" t="s">
        <v>23</v>
      </c>
    </row>
    <row r="605">
      <c r="A605" s="20" t="s">
        <v>4677</v>
      </c>
      <c r="B605" s="107" t="str">
        <f> VLOOKUP($A605,datasets!$A:$B,2,0)</f>
        <v>Youssef and Doumit 2023, Geosystems and Geoenvironment (FZ2D7KEH)</v>
      </c>
      <c r="C605" s="16" t="s">
        <v>5199</v>
      </c>
      <c r="D605" s="188">
        <v>2.5</v>
      </c>
      <c r="E605" s="181" t="s">
        <v>5269</v>
      </c>
      <c r="F605" s="93"/>
      <c r="G605" s="15" t="s">
        <v>23</v>
      </c>
    </row>
    <row r="606">
      <c r="A606" s="20" t="s">
        <v>2454</v>
      </c>
      <c r="B606" s="107" t="str">
        <f> VLOOKUP($A606,datasets!$A:$B,2,0)</f>
        <v>Zhang et al. 2021, ISPRS Journal of Photogrammetry and Remote Sensing (6P2CL666)</v>
      </c>
      <c r="C606" s="16" t="s">
        <v>5199</v>
      </c>
      <c r="D606" s="181" t="s">
        <v>22</v>
      </c>
      <c r="E606" s="181" t="s">
        <v>22</v>
      </c>
      <c r="F606" s="93"/>
      <c r="G606" s="15" t="s">
        <v>23</v>
      </c>
    </row>
    <row r="607">
      <c r="A607" s="20" t="s">
        <v>2455</v>
      </c>
      <c r="B607" s="107" t="str">
        <f> VLOOKUP($A607,datasets!$A:$B,2,0)</f>
        <v>Zhang et al. 2021, ISPRS Journal of Photogrammetry and Remote Sensing (6P2CL666)</v>
      </c>
      <c r="C607" s="16" t="s">
        <v>5199</v>
      </c>
      <c r="D607" s="181" t="s">
        <v>22</v>
      </c>
      <c r="E607" s="181" t="s">
        <v>22</v>
      </c>
      <c r="F607" s="93"/>
      <c r="G607" s="15" t="s">
        <v>23</v>
      </c>
    </row>
    <row r="608">
      <c r="A608" s="20" t="s">
        <v>2457</v>
      </c>
      <c r="B608" s="107" t="str">
        <f> VLOOKUP($A608,datasets!$A:$B,2,0)</f>
        <v>Zhang et al. 2021, ISPRS Journal of Photogrammetry and Remote Sensing (6P2CL666)</v>
      </c>
      <c r="C608" s="16" t="s">
        <v>5199</v>
      </c>
      <c r="D608" s="181" t="s">
        <v>22</v>
      </c>
      <c r="E608" s="181" t="s">
        <v>22</v>
      </c>
      <c r="F608" s="93"/>
      <c r="G608" s="15" t="s">
        <v>23</v>
      </c>
    </row>
    <row r="609">
      <c r="A609" s="20" t="s">
        <v>2458</v>
      </c>
      <c r="B609" s="107" t="str">
        <f> VLOOKUP($A609,datasets!$A:$B,2,0)</f>
        <v>Zhang et al. 2021, ISPRS Journal of Photogrammetry and Remote Sensing (6P2CL666)</v>
      </c>
      <c r="C609" s="16" t="s">
        <v>5199</v>
      </c>
      <c r="D609" s="181" t="s">
        <v>22</v>
      </c>
      <c r="E609" s="181" t="s">
        <v>22</v>
      </c>
      <c r="F609" s="93"/>
      <c r="G609" s="15" t="s">
        <v>23</v>
      </c>
    </row>
    <row r="610">
      <c r="A610" s="20" t="s">
        <v>2459</v>
      </c>
      <c r="B610" s="107" t="str">
        <f> VLOOKUP($A610,datasets!$A:$B,2,0)</f>
        <v>Zhang et al. 2021, ISPRS Journal of Photogrammetry and Remote Sensing (6P2CL666)</v>
      </c>
      <c r="C610" s="16" t="s">
        <v>5199</v>
      </c>
      <c r="D610" s="181" t="s">
        <v>22</v>
      </c>
      <c r="E610" s="181" t="s">
        <v>22</v>
      </c>
      <c r="F610" s="93"/>
      <c r="G610" s="15" t="s">
        <v>23</v>
      </c>
    </row>
    <row r="611">
      <c r="A611" s="20" t="s">
        <v>2461</v>
      </c>
      <c r="B611" s="107" t="str">
        <f> VLOOKUP($A611,datasets!$A:$B,2,0)</f>
        <v>Zhang et al. 2021, ISPRS Journal of Photogrammetry and Remote Sensing (6P2CL666)</v>
      </c>
      <c r="C611" s="16" t="s">
        <v>5199</v>
      </c>
      <c r="D611" s="181" t="s">
        <v>22</v>
      </c>
      <c r="E611" s="181" t="s">
        <v>22</v>
      </c>
      <c r="F611" s="93"/>
      <c r="G611" s="15" t="s">
        <v>23</v>
      </c>
    </row>
    <row r="612">
      <c r="A612" s="20" t="s">
        <v>2462</v>
      </c>
      <c r="B612" s="107" t="str">
        <f> VLOOKUP($A612,datasets!$A:$B,2,0)</f>
        <v>Zhang et al. 2021, ISPRS Journal of Photogrammetry and Remote Sensing (6P2CL666)</v>
      </c>
      <c r="C612" s="16" t="s">
        <v>5199</v>
      </c>
      <c r="D612" s="181" t="s">
        <v>22</v>
      </c>
      <c r="E612" s="181" t="s">
        <v>22</v>
      </c>
      <c r="F612" s="93"/>
      <c r="G612" s="15" t="s">
        <v>23</v>
      </c>
    </row>
    <row r="613">
      <c r="A613" s="20" t="s">
        <v>2470</v>
      </c>
      <c r="B613" s="107" t="str">
        <f> VLOOKUP($A613,datasets!$A:$B,2,0)</f>
        <v>Zhou et al. 2022, IEEE Transactions on Geoscience and Remote Sensing (Q57B8PSI)</v>
      </c>
      <c r="C613" s="16" t="s">
        <v>5202</v>
      </c>
      <c r="D613" s="188">
        <v>10.0</v>
      </c>
      <c r="E613" s="181" t="s">
        <v>22</v>
      </c>
      <c r="F613" s="93"/>
      <c r="G613" s="15" t="s">
        <v>23</v>
      </c>
    </row>
    <row r="614">
      <c r="A614" s="16" t="s">
        <v>2472</v>
      </c>
      <c r="B614" s="107" t="str">
        <f> VLOOKUP($A614,datasets!$A:$B,2,0)</f>
        <v>Zhou et al. 2022, IEEE Transactions on Geoscience and Remote Sensing (Q57B8PSI)</v>
      </c>
      <c r="C614" s="16" t="s">
        <v>5202</v>
      </c>
      <c r="D614" s="188">
        <v>10.0</v>
      </c>
      <c r="E614" s="181" t="s">
        <v>22</v>
      </c>
      <c r="F614" s="93"/>
      <c r="G614" s="15" t="s">
        <v>23</v>
      </c>
    </row>
    <row r="615">
      <c r="A615" s="20" t="s">
        <v>2199</v>
      </c>
      <c r="B615" s="107" t="str">
        <f> VLOOKUP($A615,datasets!$A:$B,2,0)</f>
        <v>Lucas and Gayer 2022, IEEE Geoscience and Remote Sensing Magazine (ERP9ZYKA)</v>
      </c>
      <c r="C615" s="16" t="s">
        <v>5199</v>
      </c>
      <c r="D615" s="181" t="s">
        <v>22</v>
      </c>
      <c r="E615" s="181" t="s">
        <v>22</v>
      </c>
      <c r="F615" s="93" t="s">
        <v>5270</v>
      </c>
      <c r="G615" s="15" t="s">
        <v>23</v>
      </c>
    </row>
    <row r="616">
      <c r="A616" s="20" t="s">
        <v>2200</v>
      </c>
      <c r="B616" s="107" t="str">
        <f> VLOOKUP($A616,datasets!$A:$B,2,0)</f>
        <v>Lucas and Gayer 2022, IEEE Geoscience and Remote Sensing Magazine (ERP9ZYKA)</v>
      </c>
      <c r="C616" s="16" t="s">
        <v>5199</v>
      </c>
      <c r="D616" s="181" t="s">
        <v>22</v>
      </c>
      <c r="E616" s="181" t="s">
        <v>22</v>
      </c>
      <c r="F616" s="93" t="s">
        <v>5270</v>
      </c>
      <c r="G616" s="15" t="s">
        <v>23</v>
      </c>
    </row>
    <row r="617">
      <c r="A617" s="20" t="s">
        <v>2201</v>
      </c>
      <c r="B617" s="107" t="str">
        <f> VLOOKUP($A617,datasets!$A:$B,2,0)</f>
        <v>Lucas and Gayer 2022, IEEE Geoscience and Remote Sensing Magazine (ERP9ZYKA)</v>
      </c>
      <c r="C617" s="16" t="s">
        <v>5199</v>
      </c>
      <c r="D617" s="181" t="s">
        <v>22</v>
      </c>
      <c r="E617" s="181" t="s">
        <v>22</v>
      </c>
      <c r="F617" s="93" t="s">
        <v>5270</v>
      </c>
      <c r="G617" s="15" t="s">
        <v>23</v>
      </c>
    </row>
    <row r="618">
      <c r="A618" s="20" t="s">
        <v>2202</v>
      </c>
      <c r="B618" s="107" t="str">
        <f> VLOOKUP($A618,datasets!$A:$B,2,0)</f>
        <v>Lucas and Gayer 2022, IEEE Geoscience and Remote Sensing Magazine (ERP9ZYKA)</v>
      </c>
      <c r="C618" s="16" t="s">
        <v>5199</v>
      </c>
      <c r="D618" s="181" t="s">
        <v>22</v>
      </c>
      <c r="E618" s="181" t="s">
        <v>22</v>
      </c>
      <c r="F618" s="93" t="s">
        <v>5270</v>
      </c>
      <c r="G618" s="15" t="s">
        <v>23</v>
      </c>
    </row>
    <row r="619">
      <c r="A619" s="20" t="s">
        <v>2204</v>
      </c>
      <c r="B619" s="107" t="str">
        <f> VLOOKUP($A619,datasets!$A:$B,2,0)</f>
        <v>Lucas and Gayer 2022, IEEE Geoscience and Remote Sensing Magazine (ERP9ZYKA)</v>
      </c>
      <c r="C619" s="16" t="s">
        <v>5199</v>
      </c>
      <c r="D619" s="181" t="s">
        <v>22</v>
      </c>
      <c r="E619" s="181" t="s">
        <v>22</v>
      </c>
      <c r="F619" s="93" t="s">
        <v>5270</v>
      </c>
      <c r="G619" s="15" t="s">
        <v>23</v>
      </c>
    </row>
    <row r="620">
      <c r="A620" s="20" t="s">
        <v>2205</v>
      </c>
      <c r="B620" s="107" t="str">
        <f> VLOOKUP($A620,datasets!$A:$B,2,0)</f>
        <v>Lucas and Gayer 2022, IEEE Geoscience and Remote Sensing Magazine (ERP9ZYKA)</v>
      </c>
      <c r="C620" s="16" t="s">
        <v>5199</v>
      </c>
      <c r="D620" s="181" t="s">
        <v>22</v>
      </c>
      <c r="E620" s="181" t="s">
        <v>22</v>
      </c>
      <c r="F620" s="93" t="s">
        <v>5270</v>
      </c>
      <c r="G620" s="15" t="s">
        <v>23</v>
      </c>
    </row>
    <row r="621">
      <c r="A621" s="20" t="s">
        <v>2206</v>
      </c>
      <c r="B621" s="107" t="str">
        <f> VLOOKUP($A621,datasets!$A:$B,2,0)</f>
        <v>Lucas and Gayer 2022, IEEE Geoscience and Remote Sensing Magazine (ERP9ZYKA)</v>
      </c>
      <c r="C621" s="16" t="s">
        <v>5199</v>
      </c>
      <c r="D621" s="181" t="s">
        <v>22</v>
      </c>
      <c r="E621" s="181" t="s">
        <v>22</v>
      </c>
      <c r="F621" s="93" t="s">
        <v>5270</v>
      </c>
      <c r="G621" s="15" t="s">
        <v>23</v>
      </c>
    </row>
    <row r="622">
      <c r="A622" s="20" t="s">
        <v>2207</v>
      </c>
      <c r="B622" s="107" t="str">
        <f> VLOOKUP($A622,datasets!$A:$B,2,0)</f>
        <v>Lucas and Gayer 2022, IEEE Geoscience and Remote Sensing Magazine (ERP9ZYKA)</v>
      </c>
      <c r="C622" s="16" t="s">
        <v>5199</v>
      </c>
      <c r="D622" s="181" t="s">
        <v>22</v>
      </c>
      <c r="E622" s="181" t="s">
        <v>22</v>
      </c>
      <c r="F622" s="93" t="s">
        <v>5270</v>
      </c>
      <c r="G622" s="15" t="s">
        <v>23</v>
      </c>
    </row>
    <row r="623">
      <c r="A623" s="16" t="s">
        <v>4685</v>
      </c>
      <c r="B623" s="107" t="str">
        <f> VLOOKUP($A623,datasets!$A:$B,2,0)</f>
        <v>Maiwald et al. 2023, Remote Sensing (VX3E6VKA)</v>
      </c>
      <c r="C623" s="16" t="s">
        <v>5199</v>
      </c>
      <c r="D623" s="188" t="s">
        <v>22</v>
      </c>
      <c r="E623" s="181" t="s">
        <v>22</v>
      </c>
      <c r="F623" s="93" t="s">
        <v>5271</v>
      </c>
      <c r="G623" s="15" t="s">
        <v>16</v>
      </c>
    </row>
    <row r="624">
      <c r="A624" s="16" t="s">
        <v>4688</v>
      </c>
      <c r="B624" s="107" t="str">
        <f> VLOOKUP($A624,datasets!$A:$B,2,0)</f>
        <v>Maiwald et al. 2023, Remote Sensing (VX3E6VKA)</v>
      </c>
      <c r="C624" s="16" t="s">
        <v>5199</v>
      </c>
      <c r="D624" s="188" t="s">
        <v>22</v>
      </c>
      <c r="E624" s="181" t="s">
        <v>22</v>
      </c>
      <c r="F624" s="93" t="s">
        <v>5271</v>
      </c>
      <c r="G624" s="15" t="s">
        <v>16</v>
      </c>
    </row>
    <row r="625">
      <c r="A625" s="20" t="s">
        <v>2719</v>
      </c>
      <c r="B625" s="107" t="str">
        <f> VLOOKUP($A625,datasets!$A:$B,2,0)</f>
        <v>Bhattacharya et al. 2021, Nature Communications (RT9SB69I)</v>
      </c>
      <c r="C625" s="16" t="s">
        <v>5199</v>
      </c>
      <c r="D625" s="188">
        <v>4.0</v>
      </c>
      <c r="E625" s="181" t="s">
        <v>22</v>
      </c>
      <c r="F625" s="93" t="s">
        <v>5272</v>
      </c>
      <c r="G625" s="15" t="s">
        <v>91</v>
      </c>
    </row>
    <row r="626">
      <c r="A626" s="20" t="s">
        <v>2720</v>
      </c>
      <c r="B626" s="107" t="str">
        <f> VLOOKUP($A626,datasets!$A:$B,2,0)</f>
        <v>Bhattacharya et al. 2021, Nature Communications (RT9SB69I)</v>
      </c>
      <c r="C626" s="16" t="s">
        <v>5199</v>
      </c>
      <c r="D626" s="188">
        <v>4.0</v>
      </c>
      <c r="E626" s="181" t="s">
        <v>22</v>
      </c>
      <c r="F626" s="93" t="s">
        <v>5272</v>
      </c>
      <c r="G626" s="15" t="s">
        <v>91</v>
      </c>
    </row>
    <row r="627">
      <c r="A627" s="20" t="s">
        <v>2721</v>
      </c>
      <c r="B627" s="107" t="str">
        <f> VLOOKUP($A627,datasets!$A:$B,2,0)</f>
        <v>Bhattacharya et al. 2021, Nature Communications (RT9SB69I)</v>
      </c>
      <c r="C627" s="16" t="s">
        <v>5199</v>
      </c>
      <c r="D627" s="188">
        <v>4.0</v>
      </c>
      <c r="E627" s="181" t="s">
        <v>22</v>
      </c>
      <c r="F627" s="93" t="s">
        <v>5272</v>
      </c>
      <c r="G627" s="15" t="s">
        <v>91</v>
      </c>
    </row>
    <row r="628">
      <c r="A628" s="20" t="s">
        <v>2722</v>
      </c>
      <c r="B628" s="107" t="str">
        <f> VLOOKUP($A628,datasets!$A:$B,2,0)</f>
        <v>Bhattacharya et al. 2021, Nature Communications (RT9SB69I)</v>
      </c>
      <c r="C628" s="16" t="s">
        <v>5199</v>
      </c>
      <c r="D628" s="188">
        <v>7.6</v>
      </c>
      <c r="E628" s="181" t="s">
        <v>22</v>
      </c>
      <c r="F628" s="93" t="s">
        <v>5272</v>
      </c>
      <c r="G628" s="15" t="s">
        <v>91</v>
      </c>
    </row>
    <row r="629">
      <c r="A629" s="20" t="s">
        <v>2723</v>
      </c>
      <c r="B629" s="107" t="str">
        <f> VLOOKUP($A629,datasets!$A:$B,2,0)</f>
        <v>Bhattacharya et al. 2021, Nature Communications (RT9SB69I)</v>
      </c>
      <c r="C629" s="16" t="s">
        <v>5199</v>
      </c>
      <c r="D629" s="188">
        <v>7.6</v>
      </c>
      <c r="E629" s="181" t="s">
        <v>22</v>
      </c>
      <c r="F629" s="93" t="s">
        <v>5272</v>
      </c>
      <c r="G629" s="15" t="s">
        <v>91</v>
      </c>
    </row>
    <row r="630">
      <c r="A630" s="20" t="s">
        <v>2725</v>
      </c>
      <c r="B630" s="107" t="str">
        <f> VLOOKUP($A630,datasets!$A:$B,2,0)</f>
        <v>Bhattacharya et al. 2021, Nature Communications (RT9SB69I)</v>
      </c>
      <c r="C630" s="16" t="s">
        <v>5199</v>
      </c>
      <c r="D630" s="188">
        <v>4.0</v>
      </c>
      <c r="E630" s="181" t="s">
        <v>22</v>
      </c>
      <c r="F630" s="93" t="s">
        <v>5272</v>
      </c>
      <c r="G630" s="15" t="s">
        <v>91</v>
      </c>
    </row>
    <row r="631">
      <c r="A631" s="20" t="s">
        <v>2726</v>
      </c>
      <c r="B631" s="107" t="str">
        <f> VLOOKUP($A631,datasets!$A:$B,2,0)</f>
        <v>Bhattacharya et al. 2021, Nature Communications (RT9SB69I)</v>
      </c>
      <c r="C631" s="16" t="s">
        <v>5199</v>
      </c>
      <c r="D631" s="188">
        <v>7.6</v>
      </c>
      <c r="E631" s="181" t="s">
        <v>22</v>
      </c>
      <c r="F631" s="93" t="s">
        <v>5272</v>
      </c>
      <c r="G631" s="15" t="s">
        <v>91</v>
      </c>
    </row>
    <row r="632">
      <c r="A632" s="20" t="s">
        <v>2728</v>
      </c>
      <c r="B632" s="107" t="str">
        <f> VLOOKUP($A632,datasets!$A:$B,2,0)</f>
        <v>Bhattacharya et al. 2021, Nature Communications (RT9SB69I)</v>
      </c>
      <c r="C632" s="16" t="s">
        <v>5199</v>
      </c>
      <c r="D632" s="188">
        <v>4.0</v>
      </c>
      <c r="E632" s="181" t="s">
        <v>22</v>
      </c>
      <c r="F632" s="93" t="s">
        <v>5272</v>
      </c>
      <c r="G632" s="15" t="s">
        <v>91</v>
      </c>
    </row>
    <row r="633">
      <c r="A633" s="20" t="s">
        <v>2729</v>
      </c>
      <c r="B633" s="107" t="str">
        <f> VLOOKUP($A633,datasets!$A:$B,2,0)</f>
        <v>Bhattacharya et al. 2021, Nature Communications (RT9SB69I)</v>
      </c>
      <c r="C633" s="16" t="s">
        <v>5199</v>
      </c>
      <c r="D633" s="188">
        <v>7.6</v>
      </c>
      <c r="E633" s="181" t="s">
        <v>22</v>
      </c>
      <c r="F633" s="93" t="s">
        <v>5272</v>
      </c>
      <c r="G633" s="15" t="s">
        <v>91</v>
      </c>
    </row>
    <row r="634">
      <c r="A634" s="20" t="s">
        <v>2731</v>
      </c>
      <c r="B634" s="107" t="str">
        <f> VLOOKUP($A634,datasets!$A:$B,2,0)</f>
        <v>Bhattacharya et al. 2021, Nature Communications (RT9SB69I)</v>
      </c>
      <c r="C634" s="16" t="s">
        <v>5199</v>
      </c>
      <c r="D634" s="188">
        <v>7.6</v>
      </c>
      <c r="E634" s="181" t="s">
        <v>22</v>
      </c>
      <c r="F634" s="93" t="s">
        <v>5272</v>
      </c>
      <c r="G634" s="15" t="s">
        <v>91</v>
      </c>
    </row>
    <row r="635">
      <c r="A635" s="20" t="s">
        <v>2733</v>
      </c>
      <c r="B635" s="107" t="str">
        <f> VLOOKUP($A635,datasets!$A:$B,2,0)</f>
        <v>Bhattacharya et al. 2021, Nature Communications (RT9SB69I)</v>
      </c>
      <c r="C635" s="16" t="s">
        <v>5199</v>
      </c>
      <c r="D635" s="188">
        <v>4.0</v>
      </c>
      <c r="E635" s="181" t="s">
        <v>22</v>
      </c>
      <c r="F635" s="93" t="s">
        <v>5272</v>
      </c>
      <c r="G635" s="15" t="s">
        <v>91</v>
      </c>
    </row>
    <row r="636">
      <c r="A636" s="20" t="s">
        <v>2735</v>
      </c>
      <c r="B636" s="107" t="str">
        <f> VLOOKUP($A636,datasets!$A:$B,2,0)</f>
        <v>Bhattacharya et al. 2021, Nature Communications (RT9SB69I)</v>
      </c>
      <c r="C636" s="16" t="s">
        <v>5199</v>
      </c>
      <c r="D636" s="188">
        <v>4.0</v>
      </c>
      <c r="E636" s="181" t="s">
        <v>22</v>
      </c>
      <c r="F636" s="93" t="s">
        <v>5272</v>
      </c>
      <c r="G636" s="15" t="s">
        <v>91</v>
      </c>
    </row>
    <row r="637">
      <c r="A637" s="20" t="s">
        <v>2737</v>
      </c>
      <c r="B637" s="107" t="str">
        <f> VLOOKUP($A637,datasets!$A:$B,2,0)</f>
        <v>Bhattacharya et al. 2021, Nature Communications (RT9SB69I)</v>
      </c>
      <c r="C637" s="16" t="s">
        <v>5199</v>
      </c>
      <c r="D637" s="188">
        <v>4.0</v>
      </c>
      <c r="E637" s="181" t="s">
        <v>22</v>
      </c>
      <c r="F637" s="93" t="s">
        <v>5272</v>
      </c>
      <c r="G637" s="15" t="s">
        <v>91</v>
      </c>
    </row>
    <row r="638">
      <c r="A638" s="20" t="s">
        <v>2738</v>
      </c>
      <c r="B638" s="107" t="str">
        <f> VLOOKUP($A638,datasets!$A:$B,2,0)</f>
        <v>Bhattacharya et al. 2021, Nature Communications (RT9SB69I)</v>
      </c>
      <c r="C638" s="16" t="s">
        <v>5199</v>
      </c>
      <c r="D638" s="188">
        <v>7.6</v>
      </c>
      <c r="E638" s="181" t="s">
        <v>22</v>
      </c>
      <c r="F638" s="93" t="s">
        <v>5272</v>
      </c>
      <c r="G638" s="15" t="s">
        <v>91</v>
      </c>
    </row>
  </sheetData>
  <conditionalFormatting sqref="A345">
    <cfRule type="cellIs" dxfId="4" priority="1" operator="equal">
      <formula>"NA"</formula>
    </cfRule>
  </conditionalFormatting>
  <conditionalFormatting sqref="G2:G638">
    <cfRule type="cellIs" dxfId="0" priority="2" operator="equal">
      <formula>"yes"</formula>
    </cfRule>
  </conditionalFormatting>
  <conditionalFormatting sqref="G2:G638">
    <cfRule type="cellIs" dxfId="2" priority="3" operator="equal">
      <formula>"no"</formula>
    </cfRule>
  </conditionalFormatting>
  <dataValidations>
    <dataValidation type="custom" allowBlank="1" showDropDown="1" showInputMessage="1" showErrorMessage="1" prompt="Enter a value that satisfies the formula: = if(and(countif(datasets!$A$2:$A$1429, A2) &gt; 0, countif($A$2:$A$1429, A2) &lt; 2), &quot;true&quot;, &quot;false&quot;)" sqref="A2:A113 A116:A386 A391:A480 A482:A483 A485:A492 A499 A510:A530 A537:A604 A623:A638">
      <formula1> if(and(countif(datasets!$A$2:$A$624, A2) &gt; 0, countif($A$2:$A$624, A2) &lt; 2), "true", "false")</formula1>
    </dataValidation>
    <dataValidation type="list" allowBlank="1" showErrorMessage="1" sqref="C2:C638">
      <formula1>"2D (georeferenced),2D (orthophoto),3D (point cloud/DEM),NA"</formula1>
    </dataValidation>
    <dataValidation type="decimal" operator="greaterThan" allowBlank="1" showDropDown="1" showErrorMessage="1" sqref="D2:D108 D109:E115 D116:D489 D490:E491 D492 D493:E495 D507:D509 D518:D524 D527:D529 D531:D534 D547:D555 D561:D571 D572:E573 D574:D575 D605 D613:D614 D623:D638">
      <formula1>0.0</formula1>
    </dataValidation>
    <dataValidation type="list" allowBlank="1" showDropDown="1" showInputMessage="1" prompt="Click and enter a value from range" sqref="B2:B638">
      <formula1>publications!$B$2:$B638</formula1>
    </dataValidation>
  </dataValidations>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0"/>
  <cols>
    <col customWidth="1" min="1" max="1" width="9.86"/>
    <col customWidth="1" min="2" max="2" width="16.57"/>
    <col customWidth="1" min="3" max="3" width="53.86"/>
    <col customWidth="1" min="4" max="4" width="18.57"/>
    <col customWidth="1" min="8" max="8" width="37.29"/>
    <col customWidth="1" min="9" max="9" width="31.71"/>
    <col customWidth="1" min="10" max="10" width="63.29"/>
  </cols>
  <sheetData>
    <row r="1">
      <c r="A1" s="17" t="s">
        <v>3144</v>
      </c>
      <c r="B1" s="17" t="s">
        <v>5273</v>
      </c>
      <c r="C1" s="17" t="s">
        <v>5274</v>
      </c>
      <c r="D1" s="17" t="s">
        <v>5275</v>
      </c>
      <c r="E1" s="17" t="s">
        <v>5276</v>
      </c>
      <c r="F1" s="17" t="s">
        <v>5277</v>
      </c>
      <c r="G1" s="17" t="s">
        <v>5278</v>
      </c>
      <c r="H1" s="205" t="s">
        <v>5279</v>
      </c>
      <c r="I1" s="205" t="s">
        <v>5280</v>
      </c>
      <c r="J1" s="205" t="s">
        <v>1841</v>
      </c>
    </row>
    <row r="2">
      <c r="A2" s="16" t="s">
        <v>3262</v>
      </c>
      <c r="B2" s="16" t="s">
        <v>1944</v>
      </c>
      <c r="C2" s="16" t="s">
        <v>5281</v>
      </c>
      <c r="D2" s="16" t="s">
        <v>5282</v>
      </c>
      <c r="E2" s="206"/>
      <c r="F2" s="16">
        <v>1933.0</v>
      </c>
      <c r="G2" s="16">
        <v>1982.0</v>
      </c>
      <c r="H2" s="207" t="s">
        <v>5283</v>
      </c>
      <c r="I2" s="208"/>
    </row>
    <row r="3">
      <c r="A3" s="16" t="s">
        <v>3701</v>
      </c>
      <c r="B3" s="16" t="s">
        <v>1944</v>
      </c>
      <c r="C3" s="16" t="s">
        <v>5284</v>
      </c>
      <c r="D3" s="16" t="s">
        <v>5285</v>
      </c>
      <c r="E3" s="206"/>
      <c r="H3" s="207" t="s">
        <v>5286</v>
      </c>
      <c r="I3" s="208"/>
    </row>
    <row r="4">
      <c r="A4" s="16" t="s">
        <v>3251</v>
      </c>
      <c r="B4" s="16" t="s">
        <v>1937</v>
      </c>
      <c r="C4" s="16" t="s">
        <v>5287</v>
      </c>
      <c r="D4" s="16" t="s">
        <v>5288</v>
      </c>
      <c r="E4" s="209"/>
      <c r="H4" s="207" t="s">
        <v>5289</v>
      </c>
      <c r="I4" s="210"/>
      <c r="J4" s="16" t="s">
        <v>5290</v>
      </c>
    </row>
    <row r="5">
      <c r="A5" s="16" t="s">
        <v>3312</v>
      </c>
      <c r="B5" s="16" t="s">
        <v>1855</v>
      </c>
      <c r="C5" s="16" t="s">
        <v>5291</v>
      </c>
      <c r="D5" s="16" t="s">
        <v>5292</v>
      </c>
      <c r="E5" s="206">
        <v>450000.0</v>
      </c>
      <c r="F5" s="16">
        <v>1949.0</v>
      </c>
      <c r="G5" s="16">
        <v>2009.0</v>
      </c>
      <c r="H5" s="207" t="s">
        <v>5293</v>
      </c>
      <c r="I5" s="208"/>
    </row>
    <row r="6">
      <c r="A6" s="16" t="s">
        <v>3170</v>
      </c>
      <c r="B6" s="16" t="s">
        <v>1855</v>
      </c>
      <c r="C6" s="16" t="s">
        <v>5294</v>
      </c>
      <c r="D6" s="16" t="s">
        <v>5295</v>
      </c>
      <c r="E6" s="206"/>
      <c r="F6" s="16">
        <v>1946.0</v>
      </c>
      <c r="H6" s="207" t="s">
        <v>5296</v>
      </c>
      <c r="I6" s="207" t="s">
        <v>5297</v>
      </c>
    </row>
    <row r="7">
      <c r="A7" s="16" t="s">
        <v>3657</v>
      </c>
      <c r="B7" s="16" t="s">
        <v>5298</v>
      </c>
      <c r="C7" s="16" t="s">
        <v>5299</v>
      </c>
      <c r="D7" s="16" t="s">
        <v>5300</v>
      </c>
      <c r="E7" s="206"/>
      <c r="F7" s="16">
        <v>1950.0</v>
      </c>
      <c r="G7" s="16"/>
      <c r="H7" s="207" t="s">
        <v>5301</v>
      </c>
      <c r="I7" s="210"/>
    </row>
    <row r="8">
      <c r="A8" s="16" t="s">
        <v>3210</v>
      </c>
      <c r="B8" s="16" t="s">
        <v>1881</v>
      </c>
      <c r="C8" s="16" t="s">
        <v>5302</v>
      </c>
      <c r="D8" s="16" t="s">
        <v>5303</v>
      </c>
      <c r="H8" s="207" t="s">
        <v>5304</v>
      </c>
      <c r="I8" s="210"/>
    </row>
    <row r="9">
      <c r="A9" s="16" t="s">
        <v>3404</v>
      </c>
      <c r="B9" s="16" t="s">
        <v>1970</v>
      </c>
      <c r="C9" s="16" t="s">
        <v>5305</v>
      </c>
      <c r="D9" s="16" t="s">
        <v>5306</v>
      </c>
      <c r="E9" s="206"/>
      <c r="F9" s="16">
        <v>1959.0</v>
      </c>
      <c r="G9" s="16"/>
      <c r="H9" s="207" t="s">
        <v>5307</v>
      </c>
      <c r="I9" s="208"/>
    </row>
    <row r="10">
      <c r="A10" s="16" t="s">
        <v>3608</v>
      </c>
      <c r="B10" s="16" t="s">
        <v>1970</v>
      </c>
      <c r="C10" s="16" t="s">
        <v>5308</v>
      </c>
      <c r="D10" s="16" t="s">
        <v>5309</v>
      </c>
      <c r="E10" s="206"/>
      <c r="F10" s="16"/>
      <c r="G10" s="16"/>
      <c r="H10" s="207" t="s">
        <v>5310</v>
      </c>
      <c r="I10" s="210"/>
    </row>
    <row r="11">
      <c r="A11" s="16" t="s">
        <v>3504</v>
      </c>
      <c r="B11" s="16" t="s">
        <v>1970</v>
      </c>
      <c r="C11" s="16" t="s">
        <v>5311</v>
      </c>
      <c r="D11" s="16" t="s">
        <v>5312</v>
      </c>
      <c r="E11" s="206">
        <v>2500000.0</v>
      </c>
      <c r="F11" s="16">
        <v>1936.0</v>
      </c>
      <c r="G11" s="16"/>
      <c r="H11" s="207" t="s">
        <v>5313</v>
      </c>
      <c r="I11" s="208"/>
    </row>
    <row r="12">
      <c r="A12" s="16" t="s">
        <v>3295</v>
      </c>
      <c r="B12" s="16" t="s">
        <v>2002</v>
      </c>
      <c r="C12" s="16" t="s">
        <v>5314</v>
      </c>
      <c r="D12" s="16" t="s">
        <v>5315</v>
      </c>
      <c r="E12" s="209"/>
      <c r="H12" s="207" t="s">
        <v>5316</v>
      </c>
      <c r="I12" s="210"/>
    </row>
    <row r="13">
      <c r="A13" s="16" t="s">
        <v>3293</v>
      </c>
      <c r="B13" s="16" t="s">
        <v>2002</v>
      </c>
      <c r="C13" s="16" t="s">
        <v>5317</v>
      </c>
      <c r="D13" s="16" t="s">
        <v>5318</v>
      </c>
      <c r="E13" s="209"/>
      <c r="H13" s="207" t="s">
        <v>5319</v>
      </c>
      <c r="I13" s="210"/>
    </row>
    <row r="14">
      <c r="A14" s="16" t="s">
        <v>3475</v>
      </c>
      <c r="B14" s="16" t="s">
        <v>2286</v>
      </c>
      <c r="C14" s="16" t="s">
        <v>5320</v>
      </c>
      <c r="D14" s="16" t="s">
        <v>5321</v>
      </c>
      <c r="E14" s="209"/>
      <c r="H14" s="207" t="s">
        <v>5322</v>
      </c>
      <c r="I14" s="208"/>
    </row>
    <row r="15">
      <c r="A15" s="16" t="s">
        <v>3394</v>
      </c>
      <c r="B15" s="16" t="s">
        <v>5323</v>
      </c>
      <c r="C15" s="16" t="s">
        <v>5324</v>
      </c>
      <c r="D15" s="16" t="s">
        <v>5325</v>
      </c>
      <c r="E15" s="209"/>
      <c r="H15" s="207" t="s">
        <v>5326</v>
      </c>
      <c r="I15" s="210"/>
    </row>
    <row r="16">
      <c r="A16" s="16" t="s">
        <v>3623</v>
      </c>
      <c r="B16" s="16" t="s">
        <v>5323</v>
      </c>
      <c r="C16" s="16" t="s">
        <v>5327</v>
      </c>
      <c r="D16" s="16" t="s">
        <v>5328</v>
      </c>
      <c r="E16" s="206"/>
      <c r="F16" s="16">
        <v>1936.0</v>
      </c>
      <c r="G16" s="16">
        <v>1992.0</v>
      </c>
      <c r="H16" s="207" t="s">
        <v>5329</v>
      </c>
      <c r="I16" s="207" t="s">
        <v>5330</v>
      </c>
    </row>
    <row r="17">
      <c r="A17" s="16" t="s">
        <v>3193</v>
      </c>
      <c r="B17" s="16" t="s">
        <v>1873</v>
      </c>
      <c r="C17" s="16" t="s">
        <v>5331</v>
      </c>
      <c r="D17" s="16" t="s">
        <v>5332</v>
      </c>
      <c r="E17" s="209"/>
      <c r="H17" s="207" t="s">
        <v>5333</v>
      </c>
      <c r="I17" s="210"/>
    </row>
    <row r="18">
      <c r="A18" s="16" t="s">
        <v>3397</v>
      </c>
      <c r="B18" s="16" t="s">
        <v>2025</v>
      </c>
      <c r="C18" s="16" t="s">
        <v>5334</v>
      </c>
      <c r="D18" s="16" t="s">
        <v>5335</v>
      </c>
      <c r="E18" s="24" t="s">
        <v>5336</v>
      </c>
      <c r="F18" s="16">
        <v>1935.0</v>
      </c>
      <c r="G18" s="16">
        <v>1941.0</v>
      </c>
      <c r="H18" s="207" t="s">
        <v>5337</v>
      </c>
      <c r="I18" s="207" t="s">
        <v>5338</v>
      </c>
      <c r="J18" s="16" t="s">
        <v>5339</v>
      </c>
    </row>
    <row r="19">
      <c r="A19" s="16" t="s">
        <v>3403</v>
      </c>
      <c r="B19" s="16" t="s">
        <v>2149</v>
      </c>
      <c r="C19" s="16" t="s">
        <v>5340</v>
      </c>
      <c r="D19" s="16" t="s">
        <v>5341</v>
      </c>
      <c r="E19" s="209"/>
      <c r="H19" s="207" t="s">
        <v>5342</v>
      </c>
      <c r="I19" s="210"/>
    </row>
    <row r="20">
      <c r="A20" s="16" t="s">
        <v>3401</v>
      </c>
      <c r="B20" s="16" t="s">
        <v>2149</v>
      </c>
      <c r="C20" s="16" t="s">
        <v>5343</v>
      </c>
      <c r="D20" s="16" t="s">
        <v>5344</v>
      </c>
      <c r="E20" s="206"/>
      <c r="F20" s="16">
        <v>1931.0</v>
      </c>
      <c r="G20" s="16"/>
      <c r="H20" s="207" t="s">
        <v>5345</v>
      </c>
      <c r="I20" s="211" t="s">
        <v>5346</v>
      </c>
    </row>
    <row r="21">
      <c r="A21" s="16" t="s">
        <v>3391</v>
      </c>
      <c r="B21" s="16" t="s">
        <v>2149</v>
      </c>
      <c r="C21" s="16" t="s">
        <v>5347</v>
      </c>
      <c r="D21" s="16" t="s">
        <v>5348</v>
      </c>
      <c r="E21" s="206"/>
      <c r="F21" s="16">
        <v>1930.0</v>
      </c>
      <c r="G21" s="16">
        <v>2008.0</v>
      </c>
      <c r="H21" s="207" t="s">
        <v>5349</v>
      </c>
      <c r="I21" s="208"/>
    </row>
    <row r="22">
      <c r="A22" s="16" t="s">
        <v>3272</v>
      </c>
      <c r="B22" s="16" t="s">
        <v>1963</v>
      </c>
      <c r="C22" s="16" t="s">
        <v>5350</v>
      </c>
      <c r="D22" s="16" t="s">
        <v>5351</v>
      </c>
      <c r="E22" s="206"/>
      <c r="F22" s="16"/>
      <c r="G22" s="16"/>
      <c r="H22" s="207" t="s">
        <v>5352</v>
      </c>
      <c r="I22" s="208"/>
    </row>
    <row r="23">
      <c r="A23" s="16" t="s">
        <v>3286</v>
      </c>
      <c r="B23" s="16" t="s">
        <v>1963</v>
      </c>
      <c r="C23" s="16" t="s">
        <v>5353</v>
      </c>
      <c r="D23" s="16" t="s">
        <v>5354</v>
      </c>
      <c r="E23" s="209"/>
      <c r="H23" s="207" t="s">
        <v>5355</v>
      </c>
      <c r="I23" s="210"/>
    </row>
    <row r="24">
      <c r="A24" s="16" t="s">
        <v>3743</v>
      </c>
      <c r="B24" s="16" t="s">
        <v>2225</v>
      </c>
      <c r="C24" s="16" t="s">
        <v>5356</v>
      </c>
      <c r="D24" s="16" t="s">
        <v>5357</v>
      </c>
      <c r="E24" s="209"/>
      <c r="H24" s="207" t="s">
        <v>5358</v>
      </c>
      <c r="I24" s="210"/>
    </row>
    <row r="25">
      <c r="A25" s="16" t="s">
        <v>3430</v>
      </c>
      <c r="B25" s="16" t="s">
        <v>1876</v>
      </c>
      <c r="C25" s="16" t="s">
        <v>5359</v>
      </c>
      <c r="D25" s="16" t="s">
        <v>5360</v>
      </c>
      <c r="E25" s="209"/>
      <c r="H25" s="207" t="s">
        <v>5361</v>
      </c>
      <c r="I25" s="210"/>
    </row>
    <row r="26">
      <c r="A26" s="16" t="s">
        <v>3197</v>
      </c>
      <c r="B26" s="16" t="s">
        <v>1876</v>
      </c>
      <c r="C26" s="16" t="s">
        <v>5362</v>
      </c>
      <c r="D26" s="16" t="s">
        <v>5363</v>
      </c>
      <c r="E26" s="206">
        <v>140000.0</v>
      </c>
      <c r="F26" s="16">
        <v>1937.0</v>
      </c>
      <c r="G26" s="16">
        <v>2000.0</v>
      </c>
      <c r="H26" s="207" t="s">
        <v>5364</v>
      </c>
      <c r="I26" s="207" t="s">
        <v>5365</v>
      </c>
    </row>
    <row r="27">
      <c r="A27" s="16" t="s">
        <v>3216</v>
      </c>
      <c r="B27" s="16" t="s">
        <v>1932</v>
      </c>
      <c r="C27" s="16" t="s">
        <v>5366</v>
      </c>
      <c r="D27" s="16" t="s">
        <v>5367</v>
      </c>
      <c r="E27" s="206">
        <v>300000.0</v>
      </c>
      <c r="F27" s="16">
        <v>1927.0</v>
      </c>
      <c r="G27" s="16">
        <v>2010.0</v>
      </c>
      <c r="H27" s="207" t="s">
        <v>5368</v>
      </c>
      <c r="I27" s="207" t="s">
        <v>5369</v>
      </c>
    </row>
    <row r="28">
      <c r="A28" s="16" t="s">
        <v>3645</v>
      </c>
      <c r="B28" s="16" t="s">
        <v>1932</v>
      </c>
      <c r="C28" s="16" t="s">
        <v>5370</v>
      </c>
      <c r="D28" s="16" t="s">
        <v>5371</v>
      </c>
      <c r="E28" s="209"/>
      <c r="H28" s="208"/>
      <c r="I28" s="210"/>
    </row>
    <row r="29">
      <c r="A29" s="16" t="s">
        <v>3335</v>
      </c>
      <c r="B29" s="16" t="s">
        <v>2060</v>
      </c>
      <c r="C29" s="15" t="s">
        <v>5372</v>
      </c>
      <c r="D29" s="16" t="s">
        <v>5373</v>
      </c>
      <c r="E29" s="206"/>
      <c r="F29" s="16">
        <v>1946.0</v>
      </c>
      <c r="G29" s="16"/>
      <c r="H29" s="207" t="s">
        <v>5374</v>
      </c>
      <c r="I29" s="208"/>
    </row>
    <row r="30">
      <c r="A30" s="16" t="s">
        <v>3436</v>
      </c>
      <c r="B30" s="16" t="s">
        <v>2060</v>
      </c>
      <c r="C30" s="16" t="s">
        <v>5375</v>
      </c>
      <c r="D30" s="16" t="s">
        <v>5376</v>
      </c>
      <c r="E30" s="206"/>
      <c r="F30" s="16"/>
      <c r="G30" s="16"/>
      <c r="H30" s="207" t="s">
        <v>5377</v>
      </c>
      <c r="I30" s="208"/>
    </row>
    <row r="31">
      <c r="A31" s="16" t="s">
        <v>3523</v>
      </c>
      <c r="B31" s="16" t="s">
        <v>2367</v>
      </c>
      <c r="C31" s="16" t="s">
        <v>5378</v>
      </c>
      <c r="D31" s="16" t="s">
        <v>5379</v>
      </c>
      <c r="E31" s="209"/>
      <c r="H31" s="207" t="s">
        <v>5380</v>
      </c>
      <c r="I31" s="210"/>
    </row>
    <row r="32">
      <c r="A32" s="16" t="s">
        <v>3248</v>
      </c>
      <c r="B32" s="16" t="s">
        <v>22</v>
      </c>
      <c r="C32" s="16" t="s">
        <v>5381</v>
      </c>
      <c r="H32" s="210"/>
      <c r="I32" s="210"/>
    </row>
    <row r="33">
      <c r="A33" s="16" t="s">
        <v>3388</v>
      </c>
      <c r="B33" s="16" t="s">
        <v>1899</v>
      </c>
      <c r="C33" s="3" t="s">
        <v>5382</v>
      </c>
      <c r="D33" s="16" t="s">
        <v>5383</v>
      </c>
      <c r="E33" s="209"/>
      <c r="H33" s="207" t="s">
        <v>5384</v>
      </c>
      <c r="I33" s="210"/>
    </row>
    <row r="34">
      <c r="A34" s="16" t="s">
        <v>3537</v>
      </c>
      <c r="B34" s="16" t="s">
        <v>5385</v>
      </c>
      <c r="C34" s="16" t="s">
        <v>5386</v>
      </c>
      <c r="D34" s="16" t="s">
        <v>5387</v>
      </c>
      <c r="E34" s="209"/>
      <c r="H34" s="210"/>
      <c r="I34" s="210"/>
    </row>
    <row r="35">
      <c r="A35" s="16" t="s">
        <v>3355</v>
      </c>
      <c r="B35" s="16" t="s">
        <v>1861</v>
      </c>
      <c r="C35" s="16" t="s">
        <v>5388</v>
      </c>
      <c r="D35" s="16" t="s">
        <v>5389</v>
      </c>
      <c r="E35" s="209"/>
      <c r="H35" s="207" t="s">
        <v>5390</v>
      </c>
      <c r="I35" s="210"/>
    </row>
    <row r="36">
      <c r="A36" s="16" t="s">
        <v>3177</v>
      </c>
      <c r="B36" s="16" t="s">
        <v>1861</v>
      </c>
      <c r="C36" s="16" t="s">
        <v>5391</v>
      </c>
      <c r="D36" s="16" t="s">
        <v>5392</v>
      </c>
      <c r="E36" s="206"/>
      <c r="F36" s="16"/>
      <c r="G36" s="16"/>
      <c r="H36" s="207" t="s">
        <v>5393</v>
      </c>
      <c r="I36" s="208"/>
    </row>
    <row r="37">
      <c r="A37" s="16" t="s">
        <v>3287</v>
      </c>
      <c r="B37" s="16" t="s">
        <v>1861</v>
      </c>
      <c r="C37" s="16" t="s">
        <v>5394</v>
      </c>
      <c r="D37" s="16" t="s">
        <v>5395</v>
      </c>
      <c r="E37" s="206">
        <v>60000.0</v>
      </c>
      <c r="F37" s="16"/>
      <c r="G37" s="16"/>
      <c r="H37" s="207" t="s">
        <v>5396</v>
      </c>
      <c r="I37" s="208"/>
    </row>
    <row r="38">
      <c r="A38" s="16" t="s">
        <v>3577</v>
      </c>
      <c r="B38" s="16" t="s">
        <v>1924</v>
      </c>
      <c r="C38" s="16" t="s">
        <v>5397</v>
      </c>
      <c r="D38" s="16" t="s">
        <v>5398</v>
      </c>
      <c r="E38" s="209"/>
      <c r="H38" s="207" t="s">
        <v>5399</v>
      </c>
      <c r="I38" s="210"/>
    </row>
    <row r="39">
      <c r="A39" s="16" t="s">
        <v>3406</v>
      </c>
      <c r="B39" s="16" t="s">
        <v>1924</v>
      </c>
      <c r="C39" s="16" t="s">
        <v>5400</v>
      </c>
      <c r="D39" s="16" t="s">
        <v>5401</v>
      </c>
      <c r="E39" s="206"/>
      <c r="F39" s="16"/>
      <c r="G39" s="16"/>
      <c r="H39" s="207" t="s">
        <v>5402</v>
      </c>
      <c r="I39" s="207" t="s">
        <v>5403</v>
      </c>
    </row>
    <row r="40">
      <c r="A40" s="16" t="s">
        <v>3496</v>
      </c>
      <c r="B40" s="16" t="s">
        <v>2070</v>
      </c>
      <c r="C40" s="16" t="s">
        <v>5404</v>
      </c>
      <c r="D40" s="16" t="s">
        <v>5405</v>
      </c>
      <c r="E40" s="206">
        <v>226.0</v>
      </c>
      <c r="F40" s="16">
        <v>1934.0</v>
      </c>
      <c r="G40" s="16">
        <v>1938.0</v>
      </c>
      <c r="H40" s="207" t="s">
        <v>5406</v>
      </c>
      <c r="I40" s="210"/>
    </row>
    <row r="41">
      <c r="A41" s="16" t="s">
        <v>3342</v>
      </c>
      <c r="B41" s="16" t="s">
        <v>2070</v>
      </c>
      <c r="C41" s="16" t="s">
        <v>5407</v>
      </c>
      <c r="D41" s="16" t="s">
        <v>5408</v>
      </c>
      <c r="E41" s="206"/>
      <c r="F41" s="16">
        <v>1937.0</v>
      </c>
      <c r="G41" s="16">
        <v>2002.0</v>
      </c>
      <c r="H41" s="207" t="s">
        <v>5409</v>
      </c>
      <c r="I41" s="208"/>
    </row>
    <row r="42">
      <c r="A42" s="16" t="s">
        <v>3518</v>
      </c>
      <c r="B42" s="16" t="s">
        <v>1977</v>
      </c>
      <c r="C42" s="16" t="s">
        <v>5410</v>
      </c>
      <c r="D42" s="16" t="s">
        <v>5411</v>
      </c>
      <c r="H42" s="207" t="s">
        <v>5412</v>
      </c>
      <c r="I42" s="210"/>
    </row>
    <row r="43">
      <c r="A43" s="16" t="s">
        <v>3632</v>
      </c>
      <c r="B43" s="16" t="s">
        <v>1977</v>
      </c>
      <c r="C43" s="16" t="s">
        <v>5413</v>
      </c>
      <c r="D43" s="16" t="s">
        <v>5413</v>
      </c>
      <c r="E43" s="209"/>
      <c r="I43" s="210"/>
    </row>
    <row r="44">
      <c r="A44" s="16" t="s">
        <v>3533</v>
      </c>
      <c r="B44" s="16" t="s">
        <v>2691</v>
      </c>
      <c r="C44" s="16" t="s">
        <v>5414</v>
      </c>
      <c r="D44" s="16" t="s">
        <v>5415</v>
      </c>
      <c r="E44" s="209"/>
      <c r="H44" s="207" t="s">
        <v>5416</v>
      </c>
      <c r="I44" s="210"/>
    </row>
    <row r="45">
      <c r="A45" s="16" t="s">
        <v>3351</v>
      </c>
      <c r="B45" s="16" t="s">
        <v>2083</v>
      </c>
      <c r="C45" s="16" t="s">
        <v>5417</v>
      </c>
      <c r="D45" s="16" t="s">
        <v>5418</v>
      </c>
      <c r="E45" s="206"/>
      <c r="F45" s="16">
        <v>1926.0</v>
      </c>
      <c r="G45" s="16">
        <v>2008.0</v>
      </c>
      <c r="H45" s="207" t="s">
        <v>5419</v>
      </c>
      <c r="I45" s="207" t="s">
        <v>5420</v>
      </c>
    </row>
    <row r="46">
      <c r="A46" s="16" t="s">
        <v>3738</v>
      </c>
      <c r="B46" s="3" t="s">
        <v>2360</v>
      </c>
      <c r="C46" s="212" t="s">
        <v>5421</v>
      </c>
      <c r="D46" s="16" t="s">
        <v>5422</v>
      </c>
      <c r="H46" s="207" t="s">
        <v>5423</v>
      </c>
      <c r="I46" s="210"/>
    </row>
    <row r="47">
      <c r="A47" s="16" t="s">
        <v>3471</v>
      </c>
      <c r="B47" s="16" t="s">
        <v>1844</v>
      </c>
      <c r="C47" s="16" t="s">
        <v>5424</v>
      </c>
      <c r="D47" s="16" t="s">
        <v>5425</v>
      </c>
      <c r="E47" s="16">
        <v>1000000.0</v>
      </c>
      <c r="F47" s="16">
        <v>1942.0</v>
      </c>
      <c r="H47" s="207" t="s">
        <v>5426</v>
      </c>
      <c r="I47" s="207" t="s">
        <v>5427</v>
      </c>
    </row>
    <row r="48">
      <c r="A48" s="16" t="s">
        <v>3243</v>
      </c>
      <c r="B48" s="16" t="s">
        <v>1844</v>
      </c>
      <c r="C48" s="16" t="s">
        <v>5428</v>
      </c>
      <c r="D48" s="16" t="s">
        <v>5429</v>
      </c>
      <c r="E48" s="209"/>
      <c r="H48" s="210"/>
      <c r="I48" s="210"/>
    </row>
    <row r="49">
      <c r="A49" s="16" t="s">
        <v>3423</v>
      </c>
      <c r="B49" s="16" t="s">
        <v>1844</v>
      </c>
      <c r="C49" s="16" t="s">
        <v>5430</v>
      </c>
      <c r="D49" s="16" t="s">
        <v>5431</v>
      </c>
      <c r="E49" s="206"/>
      <c r="F49" s="16">
        <v>1929.0</v>
      </c>
      <c r="G49" s="16">
        <v>2007.0</v>
      </c>
      <c r="H49" s="207" t="s">
        <v>5432</v>
      </c>
      <c r="I49" s="207" t="s">
        <v>5433</v>
      </c>
    </row>
    <row r="50">
      <c r="A50" s="16" t="s">
        <v>3501</v>
      </c>
      <c r="B50" s="16" t="s">
        <v>1844</v>
      </c>
      <c r="C50" s="16" t="s">
        <v>5434</v>
      </c>
      <c r="D50" s="16" t="s">
        <v>5435</v>
      </c>
      <c r="E50" s="206"/>
      <c r="F50" s="16"/>
      <c r="G50" s="16"/>
      <c r="H50" s="207" t="s">
        <v>5436</v>
      </c>
      <c r="I50" s="207" t="s">
        <v>5437</v>
      </c>
    </row>
    <row r="51">
      <c r="A51" s="16" t="s">
        <v>3484</v>
      </c>
      <c r="B51" s="16" t="s">
        <v>1844</v>
      </c>
      <c r="C51" s="16" t="s">
        <v>5438</v>
      </c>
      <c r="D51" s="16" t="s">
        <v>5439</v>
      </c>
      <c r="H51" s="207" t="s">
        <v>5440</v>
      </c>
      <c r="I51" s="210"/>
    </row>
    <row r="52">
      <c r="A52" s="16" t="s">
        <v>3162</v>
      </c>
      <c r="B52" s="16" t="s">
        <v>1844</v>
      </c>
      <c r="C52" s="16" t="s">
        <v>5441</v>
      </c>
      <c r="D52" s="16" t="s">
        <v>5442</v>
      </c>
      <c r="E52" s="209"/>
      <c r="H52" s="207" t="s">
        <v>5443</v>
      </c>
      <c r="I52" s="210"/>
    </row>
    <row r="53">
      <c r="A53" s="16" t="s">
        <v>3357</v>
      </c>
      <c r="B53" s="16" t="s">
        <v>2146</v>
      </c>
      <c r="C53" s="16" t="s">
        <v>5444</v>
      </c>
      <c r="D53" s="16" t="s">
        <v>5445</v>
      </c>
      <c r="E53" s="206"/>
      <c r="F53" s="16">
        <v>1920.0</v>
      </c>
      <c r="G53" s="16">
        <v>2006.0</v>
      </c>
      <c r="H53" s="207" t="s">
        <v>5446</v>
      </c>
      <c r="I53" s="208"/>
    </row>
    <row r="54">
      <c r="A54" s="16" t="s">
        <v>3229</v>
      </c>
      <c r="B54" s="16" t="s">
        <v>1870</v>
      </c>
      <c r="C54" s="3" t="s">
        <v>5447</v>
      </c>
      <c r="D54" s="16" t="s">
        <v>5448</v>
      </c>
      <c r="E54" s="209"/>
      <c r="H54" s="207" t="s">
        <v>5449</v>
      </c>
      <c r="I54" s="210"/>
    </row>
    <row r="55">
      <c r="A55" s="16" t="s">
        <v>3438</v>
      </c>
      <c r="B55" s="16" t="s">
        <v>1870</v>
      </c>
      <c r="C55" s="16" t="s">
        <v>5450</v>
      </c>
      <c r="D55" s="16" t="s">
        <v>5451</v>
      </c>
      <c r="E55" s="206"/>
      <c r="F55" s="16">
        <v>1918.0</v>
      </c>
      <c r="G55" s="16">
        <v>2011.0</v>
      </c>
      <c r="H55" s="207" t="s">
        <v>5452</v>
      </c>
      <c r="I55" s="207" t="s">
        <v>5453</v>
      </c>
    </row>
    <row r="56">
      <c r="A56" s="16" t="s">
        <v>3183</v>
      </c>
      <c r="B56" s="16" t="s">
        <v>1870</v>
      </c>
      <c r="C56" s="16" t="s">
        <v>5454</v>
      </c>
      <c r="D56" s="16" t="s">
        <v>5455</v>
      </c>
      <c r="E56" s="206"/>
      <c r="F56" s="16">
        <v>1927.0</v>
      </c>
      <c r="G56" s="16">
        <v>2010.0</v>
      </c>
      <c r="H56" s="207" t="s">
        <v>5456</v>
      </c>
      <c r="I56" s="207" t="s">
        <v>5457</v>
      </c>
    </row>
    <row r="57">
      <c r="A57" s="16" t="s">
        <v>3369</v>
      </c>
      <c r="B57" s="16" t="s">
        <v>2103</v>
      </c>
      <c r="C57" s="3" t="s">
        <v>5458</v>
      </c>
      <c r="D57" s="16" t="s">
        <v>5459</v>
      </c>
      <c r="E57" s="209"/>
      <c r="H57" s="207" t="s">
        <v>5460</v>
      </c>
      <c r="I57" s="210"/>
    </row>
    <row r="58">
      <c r="A58" s="16" t="s">
        <v>3654</v>
      </c>
      <c r="B58" s="16" t="s">
        <v>5461</v>
      </c>
      <c r="C58" s="16" t="s">
        <v>5462</v>
      </c>
      <c r="D58" s="16" t="s">
        <v>5463</v>
      </c>
      <c r="H58" s="207" t="s">
        <v>5464</v>
      </c>
      <c r="I58" s="207" t="s">
        <v>5465</v>
      </c>
    </row>
    <row r="59">
      <c r="A59" s="16" t="s">
        <v>3561</v>
      </c>
      <c r="B59" s="16" t="s">
        <v>1867</v>
      </c>
      <c r="C59" s="16" t="s">
        <v>5466</v>
      </c>
      <c r="D59" s="16" t="s">
        <v>5467</v>
      </c>
      <c r="E59" s="206"/>
      <c r="F59" s="16">
        <v>1959.0</v>
      </c>
      <c r="G59" s="16">
        <v>2007.0</v>
      </c>
      <c r="H59" s="207" t="s">
        <v>5468</v>
      </c>
      <c r="I59" s="208"/>
    </row>
    <row r="60">
      <c r="A60" s="16" t="s">
        <v>3572</v>
      </c>
      <c r="B60" s="16" t="s">
        <v>1867</v>
      </c>
      <c r="C60" s="16" t="s">
        <v>5469</v>
      </c>
      <c r="D60" s="16" t="s">
        <v>5470</v>
      </c>
      <c r="E60" s="206">
        <v>1260000.0</v>
      </c>
      <c r="F60" s="16" t="s">
        <v>5471</v>
      </c>
      <c r="G60" s="16">
        <v>2006.0</v>
      </c>
      <c r="H60" s="207" t="s">
        <v>5472</v>
      </c>
      <c r="I60" s="207" t="s">
        <v>5473</v>
      </c>
    </row>
    <row r="61">
      <c r="A61" s="16" t="s">
        <v>3315</v>
      </c>
      <c r="B61" s="16" t="s">
        <v>1867</v>
      </c>
      <c r="C61" s="16" t="s">
        <v>5474</v>
      </c>
      <c r="D61" s="16" t="s">
        <v>5475</v>
      </c>
      <c r="E61" s="209"/>
      <c r="F61" s="16">
        <v>1936.0</v>
      </c>
      <c r="G61" s="16">
        <v>2005.0</v>
      </c>
      <c r="H61" s="207" t="s">
        <v>5476</v>
      </c>
      <c r="I61" s="210"/>
    </row>
    <row r="62">
      <c r="A62" s="16" t="s">
        <v>3478</v>
      </c>
      <c r="B62" s="16" t="s">
        <v>1867</v>
      </c>
      <c r="C62" s="16" t="s">
        <v>5477</v>
      </c>
      <c r="D62" s="16" t="s">
        <v>5478</v>
      </c>
      <c r="E62" s="206"/>
      <c r="F62" s="16"/>
      <c r="G62" s="16"/>
      <c r="H62" s="207" t="s">
        <v>5479</v>
      </c>
      <c r="I62" s="208"/>
    </row>
    <row r="63">
      <c r="A63" s="16" t="s">
        <v>3303</v>
      </c>
      <c r="B63" s="16" t="s">
        <v>1867</v>
      </c>
      <c r="C63" s="16" t="s">
        <v>5480</v>
      </c>
      <c r="D63" s="16" t="s">
        <v>5481</v>
      </c>
      <c r="E63" s="206">
        <v>400000.0</v>
      </c>
      <c r="F63" s="16"/>
      <c r="G63" s="16"/>
      <c r="H63" s="207" t="s">
        <v>5482</v>
      </c>
      <c r="I63" s="208"/>
      <c r="J63" s="16" t="s">
        <v>5483</v>
      </c>
    </row>
    <row r="64">
      <c r="A64" s="16" t="s">
        <v>3565</v>
      </c>
      <c r="B64" s="16" t="s">
        <v>1867</v>
      </c>
      <c r="C64" s="16" t="s">
        <v>5484</v>
      </c>
      <c r="D64" s="16" t="s">
        <v>5485</v>
      </c>
      <c r="E64" s="209"/>
      <c r="H64" s="207" t="s">
        <v>5486</v>
      </c>
      <c r="I64" s="210"/>
    </row>
    <row r="65">
      <c r="A65" s="16" t="s">
        <v>3517</v>
      </c>
      <c r="B65" s="16" t="s">
        <v>1867</v>
      </c>
      <c r="C65" s="16" t="s">
        <v>5487</v>
      </c>
      <c r="D65" s="16" t="s">
        <v>5488</v>
      </c>
      <c r="E65" s="206"/>
      <c r="F65" s="16"/>
      <c r="G65" s="16"/>
      <c r="H65" s="207" t="s">
        <v>5489</v>
      </c>
      <c r="I65" s="208"/>
      <c r="J65" s="16" t="s">
        <v>5490</v>
      </c>
    </row>
    <row r="66">
      <c r="A66" s="16" t="s">
        <v>3346</v>
      </c>
      <c r="B66" s="16" t="s">
        <v>1867</v>
      </c>
      <c r="C66" s="16" t="s">
        <v>5491</v>
      </c>
      <c r="D66" s="16" t="s">
        <v>5492</v>
      </c>
      <c r="E66" s="209"/>
      <c r="H66" s="207" t="s">
        <v>5493</v>
      </c>
      <c r="I66" s="210"/>
    </row>
    <row r="67">
      <c r="A67" s="16" t="s">
        <v>3567</v>
      </c>
      <c r="B67" s="16" t="s">
        <v>1867</v>
      </c>
      <c r="C67" s="208" t="s">
        <v>5494</v>
      </c>
      <c r="D67" s="16" t="s">
        <v>5495</v>
      </c>
      <c r="E67" s="209"/>
      <c r="H67" s="207" t="s">
        <v>5496</v>
      </c>
      <c r="I67" s="207" t="s">
        <v>5497</v>
      </c>
      <c r="J67" s="16" t="s">
        <v>5498</v>
      </c>
    </row>
    <row r="68">
      <c r="A68" s="16" t="s">
        <v>3619</v>
      </c>
      <c r="B68" s="16" t="s">
        <v>1867</v>
      </c>
      <c r="C68" s="16" t="s">
        <v>5499</v>
      </c>
      <c r="D68" s="16" t="s">
        <v>5500</v>
      </c>
      <c r="E68" s="206">
        <v>100000.0</v>
      </c>
      <c r="H68" s="207" t="s">
        <v>5501</v>
      </c>
      <c r="I68" s="210"/>
    </row>
    <row r="69">
      <c r="A69" s="16" t="s">
        <v>3180</v>
      </c>
      <c r="B69" s="16" t="s">
        <v>1867</v>
      </c>
      <c r="C69" s="16" t="s">
        <v>5502</v>
      </c>
      <c r="D69" s="16" t="s">
        <v>5503</v>
      </c>
      <c r="E69" s="206">
        <v>500000.0</v>
      </c>
      <c r="F69" s="16">
        <v>1947.0</v>
      </c>
      <c r="G69" s="16"/>
      <c r="H69" s="207" t="s">
        <v>5504</v>
      </c>
      <c r="I69" s="208"/>
    </row>
    <row r="70">
      <c r="A70" s="16" t="s">
        <v>3707</v>
      </c>
      <c r="B70" s="16" t="s">
        <v>1864</v>
      </c>
      <c r="C70" s="16" t="s">
        <v>5505</v>
      </c>
      <c r="D70" s="16" t="s">
        <v>5506</v>
      </c>
      <c r="E70" s="206"/>
      <c r="F70" s="16"/>
      <c r="G70" s="16"/>
      <c r="H70" s="207" t="s">
        <v>5507</v>
      </c>
      <c r="I70" s="208"/>
    </row>
    <row r="71">
      <c r="A71" s="16" t="s">
        <v>3709</v>
      </c>
      <c r="B71" s="16" t="s">
        <v>1864</v>
      </c>
      <c r="C71" s="16" t="s">
        <v>5508</v>
      </c>
      <c r="D71" s="16" t="s">
        <v>5509</v>
      </c>
      <c r="E71" s="206"/>
      <c r="F71" s="16"/>
      <c r="G71" s="16"/>
      <c r="H71" s="207" t="s">
        <v>5510</v>
      </c>
      <c r="I71" s="207" t="s">
        <v>5511</v>
      </c>
    </row>
    <row r="72">
      <c r="A72" s="16" t="s">
        <v>3231</v>
      </c>
      <c r="B72" s="16" t="s">
        <v>1864</v>
      </c>
      <c r="C72" s="16" t="s">
        <v>5512</v>
      </c>
      <c r="D72" s="16" t="s">
        <v>5513</v>
      </c>
      <c r="E72" s="206">
        <v>1000000.0</v>
      </c>
      <c r="F72" s="16">
        <v>1920.0</v>
      </c>
      <c r="G72" s="16"/>
      <c r="H72" s="207" t="s">
        <v>5514</v>
      </c>
      <c r="I72" s="207" t="s">
        <v>5515</v>
      </c>
    </row>
    <row r="73">
      <c r="A73" s="16" t="s">
        <v>3668</v>
      </c>
      <c r="B73" s="16" t="s">
        <v>1864</v>
      </c>
      <c r="C73" s="16" t="s">
        <v>5516</v>
      </c>
      <c r="D73" s="16" t="s">
        <v>5517</v>
      </c>
      <c r="E73" s="206">
        <v>3.5E7</v>
      </c>
      <c r="F73" s="16">
        <v>1918.0</v>
      </c>
      <c r="G73" s="16">
        <v>2011.0</v>
      </c>
      <c r="H73" s="207" t="s">
        <v>5518</v>
      </c>
      <c r="I73" s="208"/>
    </row>
    <row r="74">
      <c r="A74" s="16" t="s">
        <v>3240</v>
      </c>
      <c r="B74" s="16" t="s">
        <v>1864</v>
      </c>
      <c r="C74" s="16" t="s">
        <v>5519</v>
      </c>
      <c r="D74" s="16" t="s">
        <v>5520</v>
      </c>
      <c r="E74" s="206"/>
      <c r="F74" s="16">
        <v>1938.0</v>
      </c>
      <c r="G74" s="16">
        <v>2000.0</v>
      </c>
      <c r="H74" s="207" t="s">
        <v>5521</v>
      </c>
      <c r="I74" s="207" t="s">
        <v>5522</v>
      </c>
    </row>
    <row r="75">
      <c r="A75" s="16" t="s">
        <v>3265</v>
      </c>
      <c r="B75" s="16" t="s">
        <v>1864</v>
      </c>
      <c r="C75" s="16" t="s">
        <v>5523</v>
      </c>
      <c r="D75" s="16" t="s">
        <v>5524</v>
      </c>
      <c r="E75" s="206"/>
      <c r="F75" s="16">
        <v>1946.0</v>
      </c>
      <c r="G75" s="16">
        <v>2000.0</v>
      </c>
      <c r="H75" s="207" t="s">
        <v>5525</v>
      </c>
      <c r="I75" s="207" t="s">
        <v>5526</v>
      </c>
    </row>
    <row r="76">
      <c r="A76" s="16" t="s">
        <v>3462</v>
      </c>
      <c r="B76" s="16" t="s">
        <v>1864</v>
      </c>
      <c r="C76" s="16" t="s">
        <v>5527</v>
      </c>
      <c r="D76" s="16" t="s">
        <v>5528</v>
      </c>
      <c r="E76" s="206">
        <v>5925496.0</v>
      </c>
      <c r="F76" s="16">
        <v>1937.0</v>
      </c>
      <c r="G76" s="16">
        <v>2014.0</v>
      </c>
      <c r="H76" s="207" t="s">
        <v>5529</v>
      </c>
      <c r="I76" s="207" t="s">
        <v>5526</v>
      </c>
    </row>
    <row r="77">
      <c r="A77" s="16" t="s">
        <v>3223</v>
      </c>
      <c r="B77" s="16" t="s">
        <v>1864</v>
      </c>
      <c r="C77" s="16" t="s">
        <v>5530</v>
      </c>
      <c r="D77" s="16" t="s">
        <v>5531</v>
      </c>
      <c r="E77" s="206">
        <v>837088.0</v>
      </c>
      <c r="F77" s="16">
        <v>1960.0</v>
      </c>
      <c r="G77" s="16">
        <v>1972.0</v>
      </c>
      <c r="H77" s="213" t="s">
        <v>5532</v>
      </c>
      <c r="I77" s="207" t="s">
        <v>5526</v>
      </c>
    </row>
    <row r="78">
      <c r="A78" s="16" t="s">
        <v>3207</v>
      </c>
      <c r="B78" s="16" t="s">
        <v>1864</v>
      </c>
      <c r="C78" s="16" t="s">
        <v>5533</v>
      </c>
      <c r="D78" s="16" t="s">
        <v>5534</v>
      </c>
      <c r="E78" s="206">
        <v>46699.0</v>
      </c>
      <c r="F78" s="16">
        <v>1963.0</v>
      </c>
      <c r="G78" s="16">
        <v>1980.0</v>
      </c>
      <c r="H78" s="207" t="s">
        <v>5535</v>
      </c>
      <c r="I78" s="207" t="s">
        <v>5526</v>
      </c>
    </row>
    <row r="79">
      <c r="A79" s="16" t="s">
        <v>3646</v>
      </c>
      <c r="B79" s="16" t="s">
        <v>1864</v>
      </c>
      <c r="C79" s="16" t="s">
        <v>5536</v>
      </c>
      <c r="D79" s="16" t="s">
        <v>5537</v>
      </c>
      <c r="E79" s="206">
        <v>599889.0</v>
      </c>
      <c r="F79" s="16">
        <v>1971.0</v>
      </c>
      <c r="G79" s="16">
        <v>1984.0</v>
      </c>
      <c r="H79" s="207" t="s">
        <v>5538</v>
      </c>
      <c r="I79" s="207" t="s">
        <v>5526</v>
      </c>
    </row>
    <row r="80">
      <c r="A80" s="16" t="s">
        <v>3413</v>
      </c>
      <c r="B80" s="16" t="s">
        <v>1864</v>
      </c>
      <c r="C80" s="16" t="s">
        <v>5539</v>
      </c>
      <c r="D80" s="16" t="s">
        <v>5540</v>
      </c>
      <c r="E80" s="206">
        <v>1300000.0</v>
      </c>
      <c r="F80" s="16">
        <v>1987.0</v>
      </c>
      <c r="G80" s="16">
        <v>2007.0</v>
      </c>
      <c r="H80" s="207" t="s">
        <v>5541</v>
      </c>
      <c r="I80" s="207" t="s">
        <v>5526</v>
      </c>
    </row>
    <row r="81">
      <c r="A81" s="16" t="s">
        <v>3682</v>
      </c>
      <c r="B81" s="16" t="s">
        <v>1864</v>
      </c>
      <c r="C81" s="16" t="s">
        <v>5542</v>
      </c>
      <c r="D81" s="16" t="s">
        <v>5543</v>
      </c>
      <c r="E81" s="206">
        <v>500000.0</v>
      </c>
      <c r="F81" s="16">
        <v>1980.0</v>
      </c>
      <c r="G81" s="16">
        <v>1989.0</v>
      </c>
      <c r="H81" s="207" t="s">
        <v>5544</v>
      </c>
      <c r="I81" s="207" t="s">
        <v>5526</v>
      </c>
    </row>
    <row r="82">
      <c r="A82" s="16" t="s">
        <v>3663</v>
      </c>
      <c r="B82" s="16" t="s">
        <v>1864</v>
      </c>
      <c r="C82" s="16" t="s">
        <v>5545</v>
      </c>
      <c r="D82" s="16" t="s">
        <v>5546</v>
      </c>
      <c r="E82" s="209"/>
      <c r="F82" s="16">
        <v>1964.0</v>
      </c>
      <c r="G82" s="16">
        <v>1997.0</v>
      </c>
      <c r="H82" s="207" t="s">
        <v>5547</v>
      </c>
      <c r="I82" s="210"/>
    </row>
    <row r="83">
      <c r="A83" s="16" t="s">
        <v>3347</v>
      </c>
      <c r="B83" s="16" t="s">
        <v>1864</v>
      </c>
      <c r="C83" s="16" t="s">
        <v>5548</v>
      </c>
      <c r="D83" s="16" t="s">
        <v>5549</v>
      </c>
      <c r="H83" s="210"/>
      <c r="I83" s="210"/>
    </row>
    <row r="84">
      <c r="A84" s="16" t="s">
        <v>3237</v>
      </c>
      <c r="B84" s="16" t="s">
        <v>22</v>
      </c>
      <c r="C84" s="16" t="s">
        <v>5550</v>
      </c>
      <c r="D84" s="16" t="s">
        <v>5551</v>
      </c>
      <c r="H84" s="210"/>
      <c r="I84" s="210"/>
    </row>
  </sheetData>
  <autoFilter ref="$B$1:$B$84"/>
  <dataValidations>
    <dataValidation type="custom" allowBlank="1" showDropDown="1" sqref="A1:A84">
      <formula1> countif($A:$A, "="&amp;A1) &lt; 2</formula1>
    </dataValidation>
  </dataValidations>
  <hyperlinks>
    <hyperlink r:id="rId1" ref="H2"/>
    <hyperlink r:id="rId2" ref="H3"/>
    <hyperlink r:id="rId3" ref="H4"/>
    <hyperlink r:id="rId4" location="products-0-1" ref="H5"/>
    <hyperlink r:id="rId5" ref="H6"/>
    <hyperlink r:id="rId6" ref="I6"/>
    <hyperlink r:id="rId7" ref="H7"/>
    <hyperlink r:id="rId8" ref="H8"/>
    <hyperlink r:id="rId9" ref="H9"/>
    <hyperlink r:id="rId10" ref="H10"/>
    <hyperlink r:id="rId11" ref="H11"/>
    <hyperlink r:id="rId12" ref="H12"/>
    <hyperlink r:id="rId13" ref="H13"/>
    <hyperlink r:id="rId14" ref="H14"/>
    <hyperlink r:id="rId15" ref="H15"/>
    <hyperlink r:id="rId16" ref="H16"/>
    <hyperlink r:id="rId17" location="zoom=10&amp;lat=55.3&amp;lng=10.4" ref="I16"/>
    <hyperlink r:id="rId18" ref="H17"/>
    <hyperlink r:id="rId19" ref="H18"/>
    <hyperlink r:id="rId20" ref="I18"/>
    <hyperlink r:id="rId21" ref="H19"/>
    <hyperlink r:id="rId22" ref="H20"/>
    <hyperlink r:id="rId23" ref="I20"/>
    <hyperlink r:id="rId24" ref="H21"/>
    <hyperlink r:id="rId25" ref="H22"/>
    <hyperlink r:id="rId26" ref="H23"/>
    <hyperlink r:id="rId27" ref="H24"/>
    <hyperlink r:id="rId28" ref="H25"/>
    <hyperlink r:id="rId29" ref="H26"/>
    <hyperlink r:id="rId30" ref="I26"/>
    <hyperlink r:id="rId31" ref="H27"/>
    <hyperlink r:id="rId32" location="b_start=0" ref="I27"/>
    <hyperlink r:id="rId33" ref="H29"/>
    <hyperlink r:id="rId34" ref="H30"/>
    <hyperlink r:id="rId35" ref="H31"/>
    <hyperlink r:id="rId36" ref="H33"/>
    <hyperlink r:id="rId37" ref="H35"/>
    <hyperlink r:id="rId38" ref="H36"/>
    <hyperlink r:id="rId39" location="toggle-id-4" ref="H37"/>
    <hyperlink r:id="rId40" ref="H38"/>
    <hyperlink r:id="rId41" ref="H39"/>
    <hyperlink r:id="rId42" ref="I39"/>
    <hyperlink r:id="rId43" ref="H40"/>
    <hyperlink r:id="rId44" ref="H41"/>
    <hyperlink r:id="rId45" ref="H42"/>
    <hyperlink r:id="rId46" ref="H44"/>
    <hyperlink r:id="rId47" ref="H45"/>
    <hyperlink r:id="rId48" ref="I45"/>
    <hyperlink r:id="rId49" ref="H46"/>
    <hyperlink r:id="rId50" ref="H47"/>
    <hyperlink r:id="rId51" ref="I47"/>
    <hyperlink r:id="rId52" ref="H49"/>
    <hyperlink r:id="rId53" ref="I49"/>
    <hyperlink r:id="rId54" ref="H50"/>
    <hyperlink r:id="rId55" ref="I50"/>
    <hyperlink r:id="rId56" ref="H51"/>
    <hyperlink r:id="rId57" ref="H52"/>
    <hyperlink r:id="rId58" ref="H53"/>
    <hyperlink r:id="rId59" ref="H54"/>
    <hyperlink r:id="rId60" ref="H55"/>
    <hyperlink r:id="rId61" location="main-search-text=Luftbild&amp;main-search-mode=and" ref="I55"/>
    <hyperlink r:id="rId62" ref="H56"/>
    <hyperlink r:id="rId63" location="/map?lang=en&amp;center=2660000,1190000&amp;z=1&amp;bgLayer=ch.swisstopo.pixelkarte-farbe&amp;topic=swisstopo&amp;layers=ch.swisstopo.lubis-luftbilder_schwarzweiss@year=all;ch.swisstopo.lubis-luftbilder_farbe@year=all&amp;catalogNodes=ech" ref="I56"/>
    <hyperlink r:id="rId64" ref="H57"/>
    <hyperlink r:id="rId65" ref="H58"/>
    <hyperlink r:id="rId66" ref="I58"/>
    <hyperlink r:id="rId67" ref="H59"/>
    <hyperlink r:id="rId68" ref="H60"/>
    <hyperlink r:id="rId69" location="0,262466.52493474324,609599.6708161779" ref="I60"/>
    <hyperlink r:id="rId70" ref="H61"/>
    <hyperlink r:id="rId71" ref="H62"/>
    <hyperlink r:id="rId72" ref="H63"/>
    <hyperlink r:id="rId73" ref="H64"/>
    <hyperlink r:id="rId74" ref="H65"/>
    <hyperlink r:id="rId75" ref="H66"/>
    <hyperlink r:id="rId76" ref="H67"/>
    <hyperlink r:id="rId77" ref="I67"/>
    <hyperlink r:id="rId78" ref="H68"/>
    <hyperlink r:id="rId79" ref="H69"/>
    <hyperlink r:id="rId80" ref="H70"/>
    <hyperlink r:id="rId81" ref="H71"/>
    <hyperlink r:id="rId82" ref="I71"/>
    <hyperlink r:id="rId83" ref="H72"/>
    <hyperlink r:id="rId84" ref="I72"/>
    <hyperlink r:id="rId85" ref="H73"/>
    <hyperlink r:id="rId86" ref="H74"/>
    <hyperlink r:id="rId87" ref="I74"/>
    <hyperlink r:id="rId88" ref="H75"/>
    <hyperlink r:id="rId89" ref="I75"/>
    <hyperlink r:id="rId90" ref="H76"/>
    <hyperlink r:id="rId91" ref="I76"/>
    <hyperlink r:id="rId92" ref="H77"/>
    <hyperlink r:id="rId93" ref="I77"/>
    <hyperlink r:id="rId94" ref="H78"/>
    <hyperlink r:id="rId95" ref="I78"/>
    <hyperlink r:id="rId96" ref="H79"/>
    <hyperlink r:id="rId97" ref="I79"/>
    <hyperlink r:id="rId98" location="qt-science_center_objects" ref="H80"/>
    <hyperlink r:id="rId99" ref="I80"/>
    <hyperlink r:id="rId100" ref="H81"/>
    <hyperlink r:id="rId101" ref="I81"/>
    <hyperlink r:id="rId102" ref="H82"/>
  </hyperlinks>
  <drawing r:id="rId103"/>
</worksheet>
</file>